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queryTables/queryTable2.xml" ContentType="application/vnd.openxmlformats-officedocument.spreadsheetml.queryTable+xml"/>
  <Override PartName="/xl/tables/table8.xml" ContentType="application/vnd.openxmlformats-officedocument.spreadsheetml.table+xml"/>
  <Override PartName="/xl/queryTables/queryTable3.xml" ContentType="application/vnd.openxmlformats-officedocument.spreadsheetml.queryTable+xml"/>
  <Override PartName="/xl/tables/table9.xml" ContentType="application/vnd.openxmlformats-officedocument.spreadsheetml.table+xml"/>
  <Override PartName="/xl/queryTables/queryTable4.xml" ContentType="application/vnd.openxmlformats-officedocument.spreadsheetml.queryTable+xml"/>
  <Override PartName="/xl/tables/table10.xml" ContentType="application/vnd.openxmlformats-officedocument.spreadsheetml.table+xml"/>
  <Override PartName="/xl/queryTables/queryTable5.xml" ContentType="application/vnd.openxmlformats-officedocument.spreadsheetml.queryTable+xml"/>
  <Override PartName="/xl/tables/table11.xml" ContentType="application/vnd.openxmlformats-officedocument.spreadsheetml.table+xml"/>
  <Override PartName="/xl/queryTables/queryTable6.xml" ContentType="application/vnd.openxmlformats-officedocument.spreadsheetml.queryTable+xml"/>
  <Override PartName="/xl/tables/table12.xml" ContentType="application/vnd.openxmlformats-officedocument.spreadsheetml.table+xml"/>
  <Override PartName="/xl/queryTables/queryTable7.xml" ContentType="application/vnd.openxmlformats-officedocument.spreadsheetml.queryTable+xml"/>
  <Override PartName="/xl/tables/table13.xml" ContentType="application/vnd.openxmlformats-officedocument.spreadsheetml.table+xml"/>
  <Override PartName="/xl/queryTables/queryTable8.xml" ContentType="application/vnd.openxmlformats-officedocument.spreadsheetml.queryTable+xml"/>
  <Override PartName="/xl/tables/table14.xml" ContentType="application/vnd.openxmlformats-officedocument.spreadsheetml.table+xml"/>
  <Override PartName="/xl/queryTables/queryTable9.xml" ContentType="application/vnd.openxmlformats-officedocument.spreadsheetml.queryTable+xml"/>
  <Override PartName="/xl/tables/table15.xml" ContentType="application/vnd.openxmlformats-officedocument.spreadsheetml.table+xml"/>
  <Override PartName="/xl/queryTables/queryTable10.xml" ContentType="application/vnd.openxmlformats-officedocument.spreadsheetml.queryTable+xml"/>
  <Override PartName="/xl/tables/table16.xml" ContentType="application/vnd.openxmlformats-officedocument.spreadsheetml.table+xml"/>
  <Override PartName="/xl/queryTables/queryTable11.xml" ContentType="application/vnd.openxmlformats-officedocument.spreadsheetml.queryTable+xml"/>
  <Override PartName="/xl/tables/table17.xml" ContentType="application/vnd.openxmlformats-officedocument.spreadsheetml.table+xml"/>
  <Override PartName="/xl/queryTables/queryTable12.xml" ContentType="application/vnd.openxmlformats-officedocument.spreadsheetml.query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oug\Projects\Prioritization\management\centres\"/>
    </mc:Choice>
  </mc:AlternateContent>
  <xr:revisionPtr revIDLastSave="0" documentId="13_ncr:1_{3BB03F4F-E92C-44F4-B92F-3503EBE31270}" xr6:coauthVersionLast="47" xr6:coauthVersionMax="47" xr10:uidLastSave="{00000000-0000-0000-0000-000000000000}"/>
  <bookViews>
    <workbookView xWindow="735" yWindow="735" windowWidth="27510" windowHeight="13965" xr2:uid="{00000000-000D-0000-FFFF-FFFF00000000}"/>
  </bookViews>
  <sheets>
    <sheet name="Instructions" sheetId="1" r:id="rId1"/>
    <sheet name="Step 1 - Teams" sheetId="4" r:id="rId2"/>
    <sheet name="Step 2 - Select Priorities" sheetId="5" r:id="rId3"/>
    <sheet name="Step 3 - Priorities &amp; Ranking" sheetId="6" r:id="rId4"/>
    <sheet name="Step 4 - Resource Allocation" sheetId="7" r:id="rId5"/>
    <sheet name="Ranked View" sheetId="8" r:id="rId6"/>
    <sheet name="Centres" sheetId="9" r:id="rId7"/>
    <sheet name="Position" sheetId="10" r:id="rId8"/>
    <sheet name="Resources" sheetId="14" r:id="rId9"/>
    <sheet name="Priority - Tactical" sheetId="15" r:id="rId10"/>
    <sheet name="ProblemSet" sheetId="11" r:id="rId11"/>
    <sheet name="Tactical" sheetId="18" r:id="rId12"/>
    <sheet name="Priority - Initiative" sheetId="16" r:id="rId13"/>
    <sheet name="InitiativeType" sheetId="12" r:id="rId14"/>
    <sheet name="Initiative" sheetId="19" r:id="rId15"/>
    <sheet name="Priority - Assistance" sheetId="17" r:id="rId16"/>
    <sheet name="AssistanceType" sheetId="13" r:id="rId17"/>
    <sheet name="Assistance" sheetId="20" r:id="rId18"/>
    <sheet name="RatingLookup" sheetId="2" r:id="rId19"/>
    <sheet name="Lookups" sheetId="3" r:id="rId20"/>
  </sheets>
  <definedNames>
    <definedName name="_xlcn.WorksheetConnection_CentreENV.xlsxAssistanceScores" hidden="1">AssistanceScores[]</definedName>
    <definedName name="_xlcn.WorksheetConnection_CentreENV.xlsxAssistanceType" hidden="1">AssistanceType[]</definedName>
    <definedName name="_xlcn.WorksheetConnection_CentreENV.xlsxCentres" hidden="1">Centres[]</definedName>
    <definedName name="_xlcn.WorksheetConnection_CentreENV.xlsxInitiativeScores" hidden="1">InitiativeScores[]</definedName>
    <definedName name="_xlcn.WorksheetConnection_CentreENV.xlsxInitiativeType" hidden="1">InitiativeType[]</definedName>
    <definedName name="_xlcn.WorksheetConnection_CentreENV.xlsxPosition" hidden="1">Position[]</definedName>
    <definedName name="_xlcn.WorksheetConnection_CentreENV.xlsxPriorities" hidden="1">Priorities[]</definedName>
    <definedName name="_xlcn.WorksheetConnection_CentreENV.xlsxPriorityAssistance" hidden="1">PriorityAssistance[]</definedName>
    <definedName name="_xlcn.WorksheetConnection_CentreENV.xlsxPriorityInitiative" hidden="1">PriorityInitiative[]</definedName>
    <definedName name="_xlcn.WorksheetConnection_CentreENV.xlsxPriorityTactical" hidden="1">PriorityTactical[]</definedName>
    <definedName name="_xlcn.WorksheetConnection_CentreENV.xlsxProblemSet" hidden="1">ProblemSet[]</definedName>
    <definedName name="_xlcn.WorksheetConnection_CentreENV.xlsxRatingLookup" hidden="1">RatingLookup[]</definedName>
    <definedName name="_xlcn.WorksheetConnection_CentreENV.xlsxResourceAllocation" hidden="1">ResourceAllocation[]</definedName>
    <definedName name="_xlcn.WorksheetConnection_CentreENV.xlsxResources" hidden="1">Resources[]</definedName>
    <definedName name="_xlcn.WorksheetConnection_CentreENV.xlsxTacticalScores" hidden="1">TacticalScores[]</definedName>
    <definedName name="_xlcn.WorksheetConnection_CentreENV.xlsxTeams" hidden="1">Teams[]</definedName>
    <definedName name="Assistance">PriorityAssistance[Title]</definedName>
    <definedName name="CentreCode">Instructions!$B$38</definedName>
    <definedName name="CentreName">Instructions!$B$37</definedName>
    <definedName name="ExternalData_1" localSheetId="17" hidden="1">Assistance!$A$1:$K$17</definedName>
    <definedName name="ExternalData_1" localSheetId="16" hidden="1">AssistanceType!$A$1:$E$5</definedName>
    <definedName name="ExternalData_1" localSheetId="6" hidden="1">'Centres'!$A$1:$C$7</definedName>
    <definedName name="ExternalData_1" localSheetId="14" hidden="1">Initiative!$A$1:$K$17</definedName>
    <definedName name="ExternalData_1" localSheetId="13" hidden="1">InitiativeType!$A$1:$E$5</definedName>
    <definedName name="ExternalData_1" localSheetId="7" hidden="1">Position!$A$1:$E$14</definedName>
    <definedName name="ExternalData_1" localSheetId="15" hidden="1">'Priority - Assistance'!$A$1:$D$17</definedName>
    <definedName name="ExternalData_1" localSheetId="12" hidden="1">'Priority - Initiative'!$A$1:$D$17</definedName>
    <definedName name="ExternalData_1" localSheetId="9" hidden="1">'Priority - Tactical'!$A$1:$D$19</definedName>
    <definedName name="ExternalData_1" localSheetId="10" hidden="1">ProblemSet!$A$1:$D$6</definedName>
    <definedName name="ExternalData_1" localSheetId="8" hidden="1">'Resources'!$A$1:$D$24</definedName>
    <definedName name="ExternalData_1" localSheetId="11" hidden="1">Tactical!$A$1:$L$19</definedName>
    <definedName name="Initiative">PriorityInitiative[Title]</definedName>
    <definedName name="PercentIncrementsList">Lookups!$G$4:$G$24</definedName>
    <definedName name="PriorityTypeList">Lookups!$A$4:$A$6</definedName>
    <definedName name="ResourceNameList">Resources[FullName]</definedName>
    <definedName name="ResourceStatusList">Lookups!$C$4:$C$6</definedName>
    <definedName name="SelectedAssistance">PrioritySelection[Assistance Helper]</definedName>
    <definedName name="SelectedInitiative">PrioritySelection[Initiative Helper]</definedName>
    <definedName name="SelectedTactical">PrioritySelection[Tactical Helper]</definedName>
    <definedName name="Tactical">PriorityTactical[Title]</definedName>
    <definedName name="TeamNameList">Teams[Team Name Sorted]</definedName>
    <definedName name="YesNoList">Lookups!$E$4:$E$5</definedName>
  </definedNames>
  <calcPr calcId="191029"/>
  <extLst>
    <ext xmlns:x15="http://schemas.microsoft.com/office/spreadsheetml/2010/11/main" uri="{FCE2AD5D-F65C-4FA6-A056-5C36A1767C68}">
      <x15:dataModel>
        <x15:modelTables>
          <x15:modelTable id="Centres" name="Centres" connection="WorksheetConnection_Centre-ENV.xlsx!Centres"/>
          <x15:modelTable id="Position" name="Position" connection="WorksheetConnection_Centre-ENV.xlsx!Position"/>
          <x15:modelTable id="ProblemSet" name="ProblemSet" connection="WorksheetConnection_Centre-ENV.xlsx!ProblemSet"/>
          <x15:modelTable id="InitiativeType" name="InitiativeType" connection="WorksheetConnection_Centre-ENV.xlsx!InitiativeType"/>
          <x15:modelTable id="AssistanceType" name="AssistanceType" connection="WorksheetConnection_Centre-ENV.xlsx!AssistanceType"/>
          <x15:modelTable id="RatingLookup" name="RatingLookup" connection="WorksheetConnection_Centre-ENV.xlsx!RatingLookup"/>
          <x15:modelTable id="Resources" name="Resources" connection="WorksheetConnection_Centre-ENV.xlsx!Resources"/>
          <x15:modelTable id="PriorityTactical" name="PriorityTactical" connection="WorksheetConnection_Centre-ENV.xlsx!PriorityTactical"/>
          <x15:modelTable id="PriorityInitiative" name="PriorityInitiative" connection="WorksheetConnection_Centre-ENV.xlsx!PriorityInitiative"/>
          <x15:modelTable id="PriorityAssistance" name="PriorityAssistance" connection="WorksheetConnection_Centre-ENV.xlsx!PriorityAssistance"/>
          <x15:modelTable id="TacticalScores" name="TacticalScores" connection="WorksheetConnection_Centre-ENV.xlsx!TacticalScores"/>
          <x15:modelTable id="InitiativeScores" name="InitiativeScores" connection="WorksheetConnection_Centre-ENV.xlsx!InitiativeScores"/>
          <x15:modelTable id="AssistanceScores" name="AssistanceScores" connection="WorksheetConnection_Centre-ENV.xlsx!AssistanceScores"/>
          <x15:modelTable id="Teams" name="Teams" connection="WorksheetConnection_Centre-ENV.xlsx!Teams"/>
          <x15:modelTable id="Priorities" name="Priorities" connection="WorksheetConnection_Centre-ENV.xlsx!Priorities"/>
          <x15:modelTable id="ResourceAllocation" name="ResourceAllocation" connection="WorksheetConnection_Centre-ENV.xlsx!ResourceAllocation"/>
        </x15:modelTables>
        <x15:modelRelationships>
          <x15:modelRelationship fromTable="Resources" fromColumn="PositionTitle" toTable="Position" toColumn="Title"/>
          <x15:modelRelationship fromTable="TacticalScores" fromColumn="PriorityReference" toTable="PriorityTactical" toColumn="Title"/>
          <x15:modelRelationship fromTable="TacticalScores" fromColumn="ProblemSet" toTable="ProblemSet" toColumn="Title"/>
          <x15:modelRelationship fromTable="TacticalScores" fromColumn="Actor" toTable="Centres" toColumn="CentreCode"/>
          <x15:modelRelationship fromTable="TacticalScores" fromColumn="RiskLabelId" toTable="RatingLookup" toColumn="id"/>
          <x15:modelRelationship fromTable="InitiativeScores" fromColumn="PriorityReference" toTable="PriorityInitiative" toColumn="Title"/>
          <x15:modelRelationship fromTable="InitiativeScores" fromColumn="InitiativeType" toTable="InitiativeType" toColumn="Title"/>
          <x15:modelRelationship fromTable="InitiativeScores" fromColumn="Actor" toTable="Centres" toColumn="CentreCode"/>
          <x15:modelRelationship fromTable="InitiativeScores" fromColumn="ValueLabelId" toTable="RatingLookup" toColumn="id"/>
          <x15:modelRelationship fromTable="AssistanceScores" fromColumn="PriorityReference" toTable="PriorityAssistance" toColumn="Title"/>
          <x15:modelRelationship fromTable="AssistanceScores" fromColumn="AssistanceType" toTable="AssistanceType" toColumn="Title"/>
          <x15:modelRelationship fromTable="AssistanceScores" fromColumn="Actor" toTable="Centres" toColumn="CentreCode"/>
          <x15:modelRelationship fromTable="AssistanceScores" fromColumn="ValueLabelId" toTable="RatingLookup" toColumn="id"/>
          <x15:modelRelationship fromTable="ResourceAllocation" fromColumn="Resource" toTable="Resources" toColumn="Full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7" l="1"/>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104" i="8"/>
  <c r="F104" i="8"/>
  <c r="E104" i="8"/>
  <c r="D104" i="8"/>
  <c r="C104" i="8"/>
  <c r="B104" i="8"/>
  <c r="A104" i="8"/>
  <c r="G103" i="8"/>
  <c r="F103" i="8"/>
  <c r="E103" i="8"/>
  <c r="D103" i="8"/>
  <c r="C103" i="8"/>
  <c r="B103" i="8"/>
  <c r="A103" i="8"/>
  <c r="G102" i="8"/>
  <c r="F102" i="8"/>
  <c r="E102" i="8"/>
  <c r="D102" i="8"/>
  <c r="C102" i="8"/>
  <c r="B102" i="8"/>
  <c r="A102" i="8"/>
  <c r="G101" i="8"/>
  <c r="F101" i="8"/>
  <c r="E101" i="8"/>
  <c r="D101" i="8"/>
  <c r="C101" i="8"/>
  <c r="B101" i="8"/>
  <c r="A101" i="8"/>
  <c r="G100" i="8"/>
  <c r="F100" i="8"/>
  <c r="E100" i="8"/>
  <c r="D100" i="8"/>
  <c r="C100" i="8"/>
  <c r="B100" i="8"/>
  <c r="A100" i="8"/>
  <c r="G99" i="8"/>
  <c r="F99" i="8"/>
  <c r="E99" i="8"/>
  <c r="D99" i="8"/>
  <c r="C99" i="8"/>
  <c r="B99" i="8"/>
  <c r="A99" i="8"/>
  <c r="G98" i="8"/>
  <c r="F98" i="8"/>
  <c r="E98" i="8"/>
  <c r="D98" i="8"/>
  <c r="C98" i="8"/>
  <c r="B98" i="8"/>
  <c r="A98" i="8"/>
  <c r="G97" i="8"/>
  <c r="F97" i="8"/>
  <c r="E97" i="8"/>
  <c r="D97" i="8"/>
  <c r="C97" i="8"/>
  <c r="B97" i="8"/>
  <c r="A97" i="8"/>
  <c r="G96" i="8"/>
  <c r="F96" i="8"/>
  <c r="E96" i="8"/>
  <c r="D96" i="8"/>
  <c r="C96" i="8"/>
  <c r="B96" i="8"/>
  <c r="A96" i="8"/>
  <c r="G95" i="8"/>
  <c r="F95" i="8"/>
  <c r="E95" i="8"/>
  <c r="D95" i="8"/>
  <c r="C95" i="8"/>
  <c r="B95" i="8"/>
  <c r="A95" i="8"/>
  <c r="G94" i="8"/>
  <c r="F94" i="8"/>
  <c r="E94" i="8"/>
  <c r="D94" i="8"/>
  <c r="C94" i="8"/>
  <c r="B94" i="8"/>
  <c r="A94" i="8"/>
  <c r="G93" i="8"/>
  <c r="F93" i="8"/>
  <c r="E93" i="8"/>
  <c r="D93" i="8"/>
  <c r="C93" i="8"/>
  <c r="B93" i="8"/>
  <c r="A93" i="8"/>
  <c r="G92" i="8"/>
  <c r="F92" i="8"/>
  <c r="E92" i="8"/>
  <c r="D92" i="8"/>
  <c r="C92" i="8"/>
  <c r="B92" i="8"/>
  <c r="A92" i="8"/>
  <c r="G91" i="8"/>
  <c r="F91" i="8"/>
  <c r="E91" i="8"/>
  <c r="D91" i="8"/>
  <c r="C91" i="8"/>
  <c r="B91" i="8"/>
  <c r="A91" i="8"/>
  <c r="G90" i="8"/>
  <c r="F90" i="8"/>
  <c r="E90" i="8"/>
  <c r="D90" i="8"/>
  <c r="C90" i="8"/>
  <c r="B90" i="8"/>
  <c r="A90" i="8"/>
  <c r="G89" i="8"/>
  <c r="F89" i="8"/>
  <c r="E89" i="8"/>
  <c r="D89" i="8"/>
  <c r="C89" i="8"/>
  <c r="B89" i="8"/>
  <c r="A89" i="8"/>
  <c r="G88" i="8"/>
  <c r="F88" i="8"/>
  <c r="E88" i="8"/>
  <c r="D88" i="8"/>
  <c r="C88" i="8"/>
  <c r="B88" i="8"/>
  <c r="A88" i="8"/>
  <c r="G87" i="8"/>
  <c r="F87" i="8"/>
  <c r="E87" i="8"/>
  <c r="D87" i="8"/>
  <c r="C87" i="8"/>
  <c r="B87" i="8"/>
  <c r="A87" i="8"/>
  <c r="G86" i="8"/>
  <c r="F86" i="8"/>
  <c r="E86" i="8"/>
  <c r="D86" i="8"/>
  <c r="C86" i="8"/>
  <c r="B86" i="8"/>
  <c r="A86" i="8"/>
  <c r="G85" i="8"/>
  <c r="F85" i="8"/>
  <c r="E85" i="8"/>
  <c r="D85" i="8"/>
  <c r="C85" i="8"/>
  <c r="B85" i="8"/>
  <c r="A85" i="8"/>
  <c r="G84" i="8"/>
  <c r="F84" i="8"/>
  <c r="E84" i="8"/>
  <c r="D84" i="8"/>
  <c r="C84" i="8"/>
  <c r="B84" i="8"/>
  <c r="A84" i="8"/>
  <c r="G83" i="8"/>
  <c r="F83" i="8"/>
  <c r="E83" i="8"/>
  <c r="D83" i="8"/>
  <c r="C83" i="8"/>
  <c r="B83" i="8"/>
  <c r="A83" i="8"/>
  <c r="G82" i="8"/>
  <c r="F82" i="8"/>
  <c r="E82" i="8"/>
  <c r="D82" i="8"/>
  <c r="C82" i="8"/>
  <c r="B82" i="8"/>
  <c r="A82" i="8"/>
  <c r="G81" i="8"/>
  <c r="F81" i="8"/>
  <c r="E81" i="8"/>
  <c r="D81" i="8"/>
  <c r="C81" i="8"/>
  <c r="B81" i="8"/>
  <c r="A81" i="8"/>
  <c r="G80" i="8"/>
  <c r="F80" i="8"/>
  <c r="E80" i="8"/>
  <c r="D80" i="8"/>
  <c r="C80" i="8"/>
  <c r="B80" i="8"/>
  <c r="A80" i="8"/>
  <c r="G79" i="8"/>
  <c r="F79" i="8"/>
  <c r="E79" i="8"/>
  <c r="D79" i="8"/>
  <c r="C79" i="8"/>
  <c r="B79" i="8"/>
  <c r="A79" i="8"/>
  <c r="G78" i="8"/>
  <c r="F78" i="8"/>
  <c r="E78" i="8"/>
  <c r="D78" i="8"/>
  <c r="C78" i="8"/>
  <c r="B78" i="8"/>
  <c r="A78" i="8"/>
  <c r="G77" i="8"/>
  <c r="F77" i="8"/>
  <c r="E77" i="8"/>
  <c r="D77" i="8"/>
  <c r="C77" i="8"/>
  <c r="B77" i="8"/>
  <c r="A77" i="8"/>
  <c r="G76" i="8"/>
  <c r="F76" i="8"/>
  <c r="E76" i="8"/>
  <c r="D76" i="8"/>
  <c r="C76" i="8"/>
  <c r="B76" i="8"/>
  <c r="A76" i="8"/>
  <c r="G75" i="8"/>
  <c r="F75" i="8"/>
  <c r="E75" i="8"/>
  <c r="D75" i="8"/>
  <c r="C75" i="8"/>
  <c r="B75" i="8"/>
  <c r="A75" i="8"/>
  <c r="G74" i="8"/>
  <c r="F74" i="8"/>
  <c r="E74" i="8"/>
  <c r="D74" i="8"/>
  <c r="C74" i="8"/>
  <c r="B74" i="8"/>
  <c r="A74" i="8"/>
  <c r="G73" i="8"/>
  <c r="F73" i="8"/>
  <c r="E73" i="8"/>
  <c r="D73" i="8"/>
  <c r="C73" i="8"/>
  <c r="B73" i="8"/>
  <c r="A73" i="8"/>
  <c r="G72" i="8"/>
  <c r="F72" i="8"/>
  <c r="E72" i="8"/>
  <c r="D72" i="8"/>
  <c r="C72" i="8"/>
  <c r="B72" i="8"/>
  <c r="A72" i="8"/>
  <c r="G71" i="8"/>
  <c r="F71" i="8"/>
  <c r="E71" i="8"/>
  <c r="D71" i="8"/>
  <c r="C71" i="8"/>
  <c r="B71" i="8"/>
  <c r="A71" i="8"/>
  <c r="G70" i="8"/>
  <c r="F70" i="8"/>
  <c r="E70" i="8"/>
  <c r="D70" i="8"/>
  <c r="C70" i="8"/>
  <c r="B70" i="8"/>
  <c r="A70" i="8"/>
  <c r="G69" i="8"/>
  <c r="F69" i="8"/>
  <c r="E69" i="8"/>
  <c r="D69" i="8"/>
  <c r="C69" i="8"/>
  <c r="B69" i="8"/>
  <c r="A69" i="8"/>
  <c r="G68" i="8"/>
  <c r="F68" i="8"/>
  <c r="E68" i="8"/>
  <c r="D68" i="8"/>
  <c r="C68" i="8"/>
  <c r="B68" i="8"/>
  <c r="A68" i="8"/>
  <c r="G67" i="8"/>
  <c r="F67" i="8"/>
  <c r="E67" i="8"/>
  <c r="D67" i="8"/>
  <c r="C67" i="8"/>
  <c r="B67" i="8"/>
  <c r="A67" i="8"/>
  <c r="G66" i="8"/>
  <c r="F66" i="8"/>
  <c r="E66" i="8"/>
  <c r="D66" i="8"/>
  <c r="C66" i="8"/>
  <c r="B66" i="8"/>
  <c r="A66" i="8"/>
  <c r="G65" i="8"/>
  <c r="F65" i="8"/>
  <c r="E65" i="8"/>
  <c r="D65" i="8"/>
  <c r="C65" i="8"/>
  <c r="B65" i="8"/>
  <c r="A65" i="8"/>
  <c r="G64" i="8"/>
  <c r="F64" i="8"/>
  <c r="E64" i="8"/>
  <c r="D64" i="8"/>
  <c r="C64" i="8"/>
  <c r="B64" i="8"/>
  <c r="A64" i="8"/>
  <c r="G63" i="8"/>
  <c r="F63" i="8"/>
  <c r="E63" i="8"/>
  <c r="D63" i="8"/>
  <c r="C63" i="8"/>
  <c r="B63" i="8"/>
  <c r="A63" i="8"/>
  <c r="G62" i="8"/>
  <c r="F62" i="8"/>
  <c r="E62" i="8"/>
  <c r="D62" i="8"/>
  <c r="C62" i="8"/>
  <c r="B62" i="8"/>
  <c r="A62" i="8"/>
  <c r="G61" i="8"/>
  <c r="F61" i="8"/>
  <c r="E61" i="8"/>
  <c r="D61" i="8"/>
  <c r="C61" i="8"/>
  <c r="B61" i="8"/>
  <c r="A61" i="8"/>
  <c r="G60" i="8"/>
  <c r="F60" i="8"/>
  <c r="E60" i="8"/>
  <c r="D60" i="8"/>
  <c r="C60" i="8"/>
  <c r="B60" i="8"/>
  <c r="A60" i="8"/>
  <c r="G59" i="8"/>
  <c r="F59" i="8"/>
  <c r="E59" i="8"/>
  <c r="D59" i="8"/>
  <c r="C59" i="8"/>
  <c r="B59" i="8"/>
  <c r="A59" i="8"/>
  <c r="G58" i="8"/>
  <c r="F58" i="8"/>
  <c r="E58" i="8"/>
  <c r="D58" i="8"/>
  <c r="C58" i="8"/>
  <c r="B58" i="8"/>
  <c r="A58" i="8"/>
  <c r="G57" i="8"/>
  <c r="F57" i="8"/>
  <c r="E57" i="8"/>
  <c r="D57" i="8"/>
  <c r="C57" i="8"/>
  <c r="B57" i="8"/>
  <c r="A57" i="8"/>
  <c r="G56" i="8"/>
  <c r="F56" i="8"/>
  <c r="E56" i="8"/>
  <c r="D56" i="8"/>
  <c r="C56" i="8"/>
  <c r="B56" i="8"/>
  <c r="A56" i="8"/>
  <c r="G55" i="8"/>
  <c r="F55" i="8"/>
  <c r="E55" i="8"/>
  <c r="D55" i="8"/>
  <c r="C55" i="8"/>
  <c r="B55" i="8"/>
  <c r="A55" i="8"/>
  <c r="G54" i="8"/>
  <c r="F54" i="8"/>
  <c r="E54" i="8"/>
  <c r="D54" i="8"/>
  <c r="C54" i="8"/>
  <c r="B54" i="8"/>
  <c r="A54" i="8"/>
  <c r="G53" i="8"/>
  <c r="F53" i="8"/>
  <c r="E53" i="8"/>
  <c r="D53" i="8"/>
  <c r="C53" i="8"/>
  <c r="B53" i="8"/>
  <c r="A53" i="8"/>
  <c r="G52" i="8"/>
  <c r="F52" i="8"/>
  <c r="E52" i="8"/>
  <c r="D52" i="8"/>
  <c r="C52" i="8"/>
  <c r="B52" i="8"/>
  <c r="A52" i="8"/>
  <c r="G51" i="8"/>
  <c r="F51" i="8"/>
  <c r="E51" i="8"/>
  <c r="D51" i="8"/>
  <c r="C51" i="8"/>
  <c r="B51" i="8"/>
  <c r="A51" i="8"/>
  <c r="G50" i="8"/>
  <c r="F50" i="8"/>
  <c r="E50" i="8"/>
  <c r="D50" i="8"/>
  <c r="C50" i="8"/>
  <c r="B50" i="8"/>
  <c r="A50" i="8"/>
  <c r="G49" i="8"/>
  <c r="F49" i="8"/>
  <c r="E49" i="8"/>
  <c r="D49" i="8"/>
  <c r="C49" i="8"/>
  <c r="B49" i="8"/>
  <c r="A49" i="8"/>
  <c r="G48" i="8"/>
  <c r="F48" i="8"/>
  <c r="E48" i="8"/>
  <c r="D48" i="8"/>
  <c r="C48" i="8"/>
  <c r="B48" i="8"/>
  <c r="A48" i="8"/>
  <c r="G47" i="8"/>
  <c r="F47" i="8"/>
  <c r="E47" i="8"/>
  <c r="D47" i="8"/>
  <c r="C47" i="8"/>
  <c r="B47" i="8"/>
  <c r="A47" i="8"/>
  <c r="G46" i="8"/>
  <c r="F46" i="8"/>
  <c r="E46" i="8"/>
  <c r="D46" i="8"/>
  <c r="C46" i="8"/>
  <c r="B46" i="8"/>
  <c r="A46" i="8"/>
  <c r="G45" i="8"/>
  <c r="F45" i="8"/>
  <c r="E45" i="8"/>
  <c r="D45" i="8"/>
  <c r="C45" i="8"/>
  <c r="B45" i="8"/>
  <c r="A45" i="8"/>
  <c r="G44" i="8"/>
  <c r="F44" i="8"/>
  <c r="E44" i="8"/>
  <c r="D44" i="8"/>
  <c r="C44" i="8"/>
  <c r="B44" i="8"/>
  <c r="A44" i="8"/>
  <c r="G43" i="8"/>
  <c r="F43" i="8"/>
  <c r="E43" i="8"/>
  <c r="D43" i="8"/>
  <c r="C43" i="8"/>
  <c r="B43" i="8"/>
  <c r="A43" i="8"/>
  <c r="G42" i="8"/>
  <c r="F42" i="8"/>
  <c r="E42" i="8"/>
  <c r="D42" i="8"/>
  <c r="C42" i="8"/>
  <c r="B42" i="8"/>
  <c r="A42" i="8"/>
  <c r="G41" i="8"/>
  <c r="F41" i="8"/>
  <c r="E41" i="8"/>
  <c r="D41" i="8"/>
  <c r="C41" i="8"/>
  <c r="B41" i="8"/>
  <c r="A41" i="8"/>
  <c r="G40" i="8"/>
  <c r="F40" i="8"/>
  <c r="E40" i="8"/>
  <c r="D40" i="8"/>
  <c r="C40" i="8"/>
  <c r="B40" i="8"/>
  <c r="A40" i="8"/>
  <c r="G39" i="8"/>
  <c r="F39" i="8"/>
  <c r="E39" i="8"/>
  <c r="D39" i="8"/>
  <c r="C39" i="8"/>
  <c r="B39" i="8"/>
  <c r="A39" i="8"/>
  <c r="G38" i="8"/>
  <c r="F38" i="8"/>
  <c r="E38" i="8"/>
  <c r="D38" i="8"/>
  <c r="C38" i="8"/>
  <c r="B38" i="8"/>
  <c r="A38" i="8"/>
  <c r="G37" i="8"/>
  <c r="F37" i="8"/>
  <c r="E37" i="8"/>
  <c r="D37" i="8"/>
  <c r="C37" i="8"/>
  <c r="B37" i="8"/>
  <c r="A37" i="8"/>
  <c r="G36" i="8"/>
  <c r="F36" i="8"/>
  <c r="E36" i="8"/>
  <c r="D36" i="8"/>
  <c r="C36" i="8"/>
  <c r="B36" i="8"/>
  <c r="A36" i="8"/>
  <c r="G35" i="8"/>
  <c r="F35" i="8"/>
  <c r="E35" i="8"/>
  <c r="D35" i="8"/>
  <c r="C35" i="8"/>
  <c r="B35" i="8"/>
  <c r="A35" i="8"/>
  <c r="G34" i="8"/>
  <c r="F34" i="8"/>
  <c r="E34" i="8"/>
  <c r="D34" i="8"/>
  <c r="C34" i="8"/>
  <c r="B34" i="8"/>
  <c r="A34" i="8"/>
  <c r="G33" i="8"/>
  <c r="F33" i="8"/>
  <c r="E33" i="8"/>
  <c r="D33" i="8"/>
  <c r="C33" i="8"/>
  <c r="B33" i="8"/>
  <c r="A33" i="8"/>
  <c r="G32" i="8"/>
  <c r="F32" i="8"/>
  <c r="E32" i="8"/>
  <c r="D32" i="8"/>
  <c r="C32" i="8"/>
  <c r="B32" i="8"/>
  <c r="A32" i="8"/>
  <c r="G31" i="8"/>
  <c r="F31" i="8"/>
  <c r="E31" i="8"/>
  <c r="D31" i="8"/>
  <c r="C31" i="8"/>
  <c r="B31" i="8"/>
  <c r="A31" i="8"/>
  <c r="G30" i="8"/>
  <c r="F30" i="8"/>
  <c r="E30" i="8"/>
  <c r="D30" i="8"/>
  <c r="C30" i="8"/>
  <c r="B30" i="8"/>
  <c r="A30" i="8"/>
  <c r="G29" i="8"/>
  <c r="F29" i="8"/>
  <c r="E29" i="8"/>
  <c r="D29" i="8"/>
  <c r="C29" i="8"/>
  <c r="B29" i="8"/>
  <c r="A29" i="8"/>
  <c r="G28" i="8"/>
  <c r="F28" i="8"/>
  <c r="E28" i="8"/>
  <c r="D28" i="8"/>
  <c r="C28" i="8"/>
  <c r="B28" i="8"/>
  <c r="A28" i="8"/>
  <c r="G27" i="8"/>
  <c r="F27" i="8"/>
  <c r="E27" i="8"/>
  <c r="D27" i="8"/>
  <c r="C27" i="8"/>
  <c r="B27" i="8"/>
  <c r="A27" i="8"/>
  <c r="G26" i="8"/>
  <c r="F26" i="8"/>
  <c r="E26" i="8"/>
  <c r="D26" i="8"/>
  <c r="C26" i="8"/>
  <c r="B26" i="8"/>
  <c r="A26" i="8"/>
  <c r="G25" i="8"/>
  <c r="F25" i="8"/>
  <c r="E25" i="8"/>
  <c r="D25" i="8"/>
  <c r="C25" i="8"/>
  <c r="B25" i="8"/>
  <c r="A25" i="8"/>
  <c r="G24" i="8"/>
  <c r="F24" i="8"/>
  <c r="E24" i="8"/>
  <c r="D24" i="8"/>
  <c r="C24" i="8"/>
  <c r="B24" i="8"/>
  <c r="A24" i="8"/>
  <c r="G23" i="8"/>
  <c r="F23" i="8"/>
  <c r="E23" i="8"/>
  <c r="D23" i="8"/>
  <c r="C23" i="8"/>
  <c r="B23" i="8"/>
  <c r="A23" i="8"/>
  <c r="G22" i="8"/>
  <c r="F22" i="8"/>
  <c r="E22" i="8"/>
  <c r="D22" i="8"/>
  <c r="C22" i="8"/>
  <c r="B22" i="8"/>
  <c r="A22" i="8"/>
  <c r="G21" i="8"/>
  <c r="F21" i="8"/>
  <c r="E21" i="8"/>
  <c r="D21" i="8"/>
  <c r="C21" i="8"/>
  <c r="B21" i="8"/>
  <c r="A21" i="8"/>
  <c r="G20" i="8"/>
  <c r="F20" i="8"/>
  <c r="E20" i="8"/>
  <c r="D20" i="8"/>
  <c r="C20" i="8"/>
  <c r="B20" i="8"/>
  <c r="A20" i="8"/>
  <c r="G19" i="8"/>
  <c r="F19" i="8"/>
  <c r="E19" i="8"/>
  <c r="D19" i="8"/>
  <c r="C19" i="8"/>
  <c r="B19" i="8"/>
  <c r="A19" i="8"/>
  <c r="G18" i="8"/>
  <c r="F18" i="8"/>
  <c r="E18" i="8"/>
  <c r="D18" i="8"/>
  <c r="C18" i="8"/>
  <c r="B18" i="8"/>
  <c r="A18" i="8"/>
  <c r="G17" i="8"/>
  <c r="F17" i="8"/>
  <c r="E17" i="8"/>
  <c r="D17" i="8"/>
  <c r="C17" i="8"/>
  <c r="B17" i="8"/>
  <c r="A17" i="8"/>
  <c r="G16" i="8"/>
  <c r="F16" i="8"/>
  <c r="E16" i="8"/>
  <c r="D16" i="8"/>
  <c r="C16" i="8"/>
  <c r="B16" i="8"/>
  <c r="A16" i="8"/>
  <c r="G15" i="8"/>
  <c r="F15" i="8"/>
  <c r="E15" i="8"/>
  <c r="D15" i="8"/>
  <c r="C15" i="8"/>
  <c r="B15" i="8"/>
  <c r="A15" i="8"/>
  <c r="G14" i="8"/>
  <c r="F14" i="8"/>
  <c r="E14" i="8"/>
  <c r="D14" i="8"/>
  <c r="C14" i="8"/>
  <c r="B14" i="8"/>
  <c r="A14" i="8"/>
  <c r="G13" i="8"/>
  <c r="F13" i="8"/>
  <c r="E13" i="8"/>
  <c r="D13" i="8"/>
  <c r="C13" i="8"/>
  <c r="B13" i="8"/>
  <c r="A13" i="8"/>
  <c r="G12" i="8"/>
  <c r="F12" i="8"/>
  <c r="E12" i="8"/>
  <c r="D12" i="8"/>
  <c r="C12" i="8"/>
  <c r="B12" i="8"/>
  <c r="A12" i="8"/>
  <c r="G11" i="8"/>
  <c r="F11" i="8"/>
  <c r="E11" i="8"/>
  <c r="D11" i="8"/>
  <c r="C11" i="8"/>
  <c r="B11" i="8"/>
  <c r="A11" i="8"/>
  <c r="G10" i="8"/>
  <c r="F10" i="8"/>
  <c r="E10" i="8"/>
  <c r="D10" i="8"/>
  <c r="C10" i="8"/>
  <c r="B10" i="8"/>
  <c r="A10" i="8"/>
  <c r="G9" i="8"/>
  <c r="F9" i="8"/>
  <c r="E9" i="8"/>
  <c r="D9" i="8"/>
  <c r="C9" i="8"/>
  <c r="B9" i="8"/>
  <c r="A9" i="8"/>
  <c r="G8" i="8"/>
  <c r="F8" i="8"/>
  <c r="E8" i="8"/>
  <c r="D8" i="8"/>
  <c r="C8" i="8"/>
  <c r="B8" i="8"/>
  <c r="A8" i="8"/>
  <c r="G7" i="8"/>
  <c r="F7" i="8"/>
  <c r="E7" i="8"/>
  <c r="D7" i="8"/>
  <c r="C7" i="8"/>
  <c r="B7" i="8"/>
  <c r="A7" i="8"/>
  <c r="G6" i="8"/>
  <c r="F6" i="8"/>
  <c r="E6" i="8"/>
  <c r="D6" i="8"/>
  <c r="C6" i="8"/>
  <c r="B6" i="8"/>
  <c r="A6" i="8"/>
  <c r="G5" i="8"/>
  <c r="F5" i="8"/>
  <c r="E5" i="8"/>
  <c r="D5" i="8"/>
  <c r="C5" i="8"/>
  <c r="B5" i="8"/>
  <c r="A5" i="8"/>
  <c r="A3" i="8"/>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E4" i="7"/>
  <c r="E3" i="7"/>
  <c r="E2" i="7"/>
  <c r="B35" i="1" s="1"/>
  <c r="H201" i="6"/>
  <c r="C201" i="6"/>
  <c r="H200" i="6"/>
  <c r="C200" i="6"/>
  <c r="H199" i="6"/>
  <c r="C199" i="6"/>
  <c r="H198" i="6"/>
  <c r="C198" i="6"/>
  <c r="H197" i="6"/>
  <c r="C197" i="6"/>
  <c r="H196" i="6"/>
  <c r="C196" i="6"/>
  <c r="H195" i="6"/>
  <c r="C195" i="6"/>
  <c r="H194" i="6"/>
  <c r="C194" i="6"/>
  <c r="H193" i="6"/>
  <c r="C193" i="6"/>
  <c r="H192" i="6"/>
  <c r="C192" i="6"/>
  <c r="H191" i="6"/>
  <c r="C191" i="6"/>
  <c r="H190" i="6"/>
  <c r="C190" i="6"/>
  <c r="H189" i="6"/>
  <c r="C189" i="6"/>
  <c r="H188" i="6"/>
  <c r="C188" i="6"/>
  <c r="H187" i="6"/>
  <c r="C187" i="6"/>
  <c r="H186" i="6"/>
  <c r="C186" i="6"/>
  <c r="H185" i="6"/>
  <c r="C185" i="6"/>
  <c r="H184" i="6"/>
  <c r="C184" i="6"/>
  <c r="H183" i="6"/>
  <c r="C183" i="6"/>
  <c r="H182" i="6"/>
  <c r="C182" i="6"/>
  <c r="H181" i="6"/>
  <c r="C181" i="6"/>
  <c r="H180" i="6"/>
  <c r="C180" i="6"/>
  <c r="H179" i="6"/>
  <c r="C179" i="6"/>
  <c r="H178" i="6"/>
  <c r="C178" i="6"/>
  <c r="H177" i="6"/>
  <c r="C177" i="6"/>
  <c r="H176" i="6"/>
  <c r="C176" i="6"/>
  <c r="H175" i="6"/>
  <c r="C175" i="6"/>
  <c r="H174" i="6"/>
  <c r="C174" i="6"/>
  <c r="H173" i="6"/>
  <c r="C173" i="6"/>
  <c r="H172" i="6"/>
  <c r="C172" i="6"/>
  <c r="H171" i="6"/>
  <c r="C171" i="6"/>
  <c r="H170" i="6"/>
  <c r="C170" i="6"/>
  <c r="H169" i="6"/>
  <c r="C169" i="6"/>
  <c r="H168" i="6"/>
  <c r="C168" i="6"/>
  <c r="H167" i="6"/>
  <c r="C167" i="6"/>
  <c r="H166" i="6"/>
  <c r="C166" i="6"/>
  <c r="H165" i="6"/>
  <c r="C165" i="6"/>
  <c r="H164" i="6"/>
  <c r="C164" i="6"/>
  <c r="H163" i="6"/>
  <c r="C163" i="6"/>
  <c r="H162" i="6"/>
  <c r="C162" i="6"/>
  <c r="H161" i="6"/>
  <c r="C161" i="6"/>
  <c r="H160" i="6"/>
  <c r="C160" i="6"/>
  <c r="H159" i="6"/>
  <c r="C159" i="6"/>
  <c r="H158" i="6"/>
  <c r="C158" i="6"/>
  <c r="H157" i="6"/>
  <c r="C157" i="6"/>
  <c r="H156" i="6"/>
  <c r="C156" i="6"/>
  <c r="H155" i="6"/>
  <c r="C155" i="6"/>
  <c r="H154" i="6"/>
  <c r="C154" i="6"/>
  <c r="H153" i="6"/>
  <c r="C153" i="6"/>
  <c r="H152" i="6"/>
  <c r="C152" i="6"/>
  <c r="H151" i="6"/>
  <c r="C151" i="6"/>
  <c r="H150" i="6"/>
  <c r="C150" i="6"/>
  <c r="H149" i="6"/>
  <c r="C149" i="6"/>
  <c r="H148" i="6"/>
  <c r="C148" i="6"/>
  <c r="H147" i="6"/>
  <c r="C147" i="6"/>
  <c r="H146" i="6"/>
  <c r="C146" i="6"/>
  <c r="H145" i="6"/>
  <c r="C145" i="6"/>
  <c r="H144" i="6"/>
  <c r="C144" i="6"/>
  <c r="H143" i="6"/>
  <c r="C143" i="6"/>
  <c r="H142" i="6"/>
  <c r="C142" i="6"/>
  <c r="H141" i="6"/>
  <c r="C141" i="6"/>
  <c r="H140" i="6"/>
  <c r="C140" i="6"/>
  <c r="H139" i="6"/>
  <c r="C139" i="6"/>
  <c r="H138" i="6"/>
  <c r="C138" i="6"/>
  <c r="H137" i="6"/>
  <c r="C137" i="6"/>
  <c r="H136" i="6"/>
  <c r="C136" i="6"/>
  <c r="H135" i="6"/>
  <c r="C135" i="6"/>
  <c r="H134" i="6"/>
  <c r="C134" i="6"/>
  <c r="H133" i="6"/>
  <c r="C133" i="6"/>
  <c r="H132" i="6"/>
  <c r="C132" i="6"/>
  <c r="H131" i="6"/>
  <c r="C131" i="6"/>
  <c r="H130" i="6"/>
  <c r="C130" i="6"/>
  <c r="H129" i="6"/>
  <c r="C129" i="6"/>
  <c r="H128" i="6"/>
  <c r="C128" i="6"/>
  <c r="H127" i="6"/>
  <c r="C127" i="6"/>
  <c r="H126" i="6"/>
  <c r="C126" i="6"/>
  <c r="H125" i="6"/>
  <c r="C125" i="6"/>
  <c r="H124" i="6"/>
  <c r="C124" i="6"/>
  <c r="H123" i="6"/>
  <c r="C123" i="6"/>
  <c r="H122" i="6"/>
  <c r="C122" i="6"/>
  <c r="H121" i="6"/>
  <c r="C121" i="6"/>
  <c r="H120" i="6"/>
  <c r="C120" i="6"/>
  <c r="H119" i="6"/>
  <c r="C119" i="6"/>
  <c r="H118" i="6"/>
  <c r="C118" i="6"/>
  <c r="H117" i="6"/>
  <c r="C117" i="6"/>
  <c r="H116" i="6"/>
  <c r="C116" i="6"/>
  <c r="H115" i="6"/>
  <c r="C115" i="6"/>
  <c r="H114" i="6"/>
  <c r="C114" i="6"/>
  <c r="H113" i="6"/>
  <c r="C113" i="6"/>
  <c r="H112" i="6"/>
  <c r="C112" i="6"/>
  <c r="H111" i="6"/>
  <c r="C111" i="6"/>
  <c r="H110" i="6"/>
  <c r="C110" i="6"/>
  <c r="H109" i="6"/>
  <c r="C109" i="6"/>
  <c r="H108" i="6"/>
  <c r="C108" i="6"/>
  <c r="H107" i="6"/>
  <c r="C107" i="6"/>
  <c r="H106" i="6"/>
  <c r="C106" i="6"/>
  <c r="H105" i="6"/>
  <c r="C105" i="6"/>
  <c r="H104" i="6"/>
  <c r="C104" i="6"/>
  <c r="H103" i="6"/>
  <c r="C103" i="6"/>
  <c r="H102" i="6"/>
  <c r="C102" i="6"/>
  <c r="H101" i="6"/>
  <c r="C101" i="6"/>
  <c r="H100" i="6"/>
  <c r="C100" i="6"/>
  <c r="H99" i="6"/>
  <c r="C99" i="6"/>
  <c r="H98" i="6"/>
  <c r="C98" i="6"/>
  <c r="H97" i="6"/>
  <c r="C97" i="6"/>
  <c r="H96" i="6"/>
  <c r="C96" i="6"/>
  <c r="H95" i="6"/>
  <c r="C95" i="6"/>
  <c r="H94" i="6"/>
  <c r="C94" i="6"/>
  <c r="H93" i="6"/>
  <c r="C93" i="6"/>
  <c r="H92" i="6"/>
  <c r="C92" i="6"/>
  <c r="H91" i="6"/>
  <c r="C91" i="6"/>
  <c r="H90" i="6"/>
  <c r="C90" i="6"/>
  <c r="H89" i="6"/>
  <c r="C89" i="6"/>
  <c r="H88" i="6"/>
  <c r="C88" i="6"/>
  <c r="H87" i="6"/>
  <c r="C87" i="6"/>
  <c r="H86" i="6"/>
  <c r="C86" i="6"/>
  <c r="H85" i="6"/>
  <c r="C85" i="6"/>
  <c r="H84" i="6"/>
  <c r="C84" i="6"/>
  <c r="H83" i="6"/>
  <c r="C83" i="6"/>
  <c r="H82" i="6"/>
  <c r="C82" i="6"/>
  <c r="H81" i="6"/>
  <c r="C81" i="6"/>
  <c r="H80" i="6"/>
  <c r="C80" i="6"/>
  <c r="H79" i="6"/>
  <c r="C79" i="6"/>
  <c r="H78" i="6"/>
  <c r="C78" i="6"/>
  <c r="H77" i="6"/>
  <c r="C77" i="6"/>
  <c r="H76" i="6"/>
  <c r="C76" i="6"/>
  <c r="H75" i="6"/>
  <c r="C75" i="6"/>
  <c r="H74" i="6"/>
  <c r="C74" i="6"/>
  <c r="H73" i="6"/>
  <c r="C73" i="6"/>
  <c r="H72" i="6"/>
  <c r="C72" i="6"/>
  <c r="H71" i="6"/>
  <c r="C71" i="6"/>
  <c r="H70" i="6"/>
  <c r="C70" i="6"/>
  <c r="H69" i="6"/>
  <c r="C69" i="6"/>
  <c r="H68" i="6"/>
  <c r="C68" i="6"/>
  <c r="H67" i="6"/>
  <c r="C67" i="6"/>
  <c r="H66" i="6"/>
  <c r="C66" i="6"/>
  <c r="H65" i="6"/>
  <c r="C65" i="6"/>
  <c r="H64" i="6"/>
  <c r="C64" i="6"/>
  <c r="H63" i="6"/>
  <c r="C63" i="6"/>
  <c r="H62" i="6"/>
  <c r="C62" i="6"/>
  <c r="H61" i="6"/>
  <c r="C61" i="6"/>
  <c r="H60" i="6"/>
  <c r="C60" i="6"/>
  <c r="H59" i="6"/>
  <c r="C59" i="6"/>
  <c r="H58" i="6"/>
  <c r="C58" i="6"/>
  <c r="H57" i="6"/>
  <c r="C57" i="6"/>
  <c r="H56" i="6"/>
  <c r="C56" i="6"/>
  <c r="H55" i="6"/>
  <c r="C55" i="6"/>
  <c r="H54" i="6"/>
  <c r="C54" i="6"/>
  <c r="H53" i="6"/>
  <c r="C53" i="6"/>
  <c r="H52" i="6"/>
  <c r="C52" i="6"/>
  <c r="H51" i="6"/>
  <c r="C51" i="6"/>
  <c r="H50" i="6"/>
  <c r="C50" i="6"/>
  <c r="H49" i="6"/>
  <c r="C49" i="6"/>
  <c r="H48" i="6"/>
  <c r="C48" i="6"/>
  <c r="H47" i="6"/>
  <c r="C47" i="6"/>
  <c r="H46" i="6"/>
  <c r="C46" i="6"/>
  <c r="H45" i="6"/>
  <c r="C45" i="6"/>
  <c r="H44" i="6"/>
  <c r="C44" i="6"/>
  <c r="H43" i="6"/>
  <c r="C43" i="6"/>
  <c r="H42" i="6"/>
  <c r="C42" i="6"/>
  <c r="H41" i="6"/>
  <c r="C41" i="6"/>
  <c r="H40" i="6"/>
  <c r="C40" i="6"/>
  <c r="H39" i="6"/>
  <c r="C39" i="6"/>
  <c r="H38" i="6"/>
  <c r="C38" i="6"/>
  <c r="H37" i="6"/>
  <c r="C37" i="6"/>
  <c r="H36" i="6"/>
  <c r="C36" i="6"/>
  <c r="H35" i="6"/>
  <c r="C35" i="6"/>
  <c r="H34" i="6"/>
  <c r="C34" i="6"/>
  <c r="H33" i="6"/>
  <c r="C33" i="6"/>
  <c r="H32" i="6"/>
  <c r="C32" i="6"/>
  <c r="H31" i="6"/>
  <c r="C31" i="6"/>
  <c r="H30" i="6"/>
  <c r="C30" i="6"/>
  <c r="H29" i="6"/>
  <c r="C29" i="6"/>
  <c r="H28" i="6"/>
  <c r="C28" i="6"/>
  <c r="H27" i="6"/>
  <c r="C27" i="6"/>
  <c r="H26" i="6"/>
  <c r="C26" i="6"/>
  <c r="H25" i="6"/>
  <c r="C25" i="6"/>
  <c r="H24" i="6"/>
  <c r="C24" i="6"/>
  <c r="H23" i="6"/>
  <c r="C23" i="6"/>
  <c r="H22" i="6"/>
  <c r="C22" i="6"/>
  <c r="H21" i="6"/>
  <c r="C21" i="6"/>
  <c r="H20" i="6"/>
  <c r="C20" i="6"/>
  <c r="H19" i="6"/>
  <c r="C19" i="6"/>
  <c r="H18" i="6"/>
  <c r="C18" i="6"/>
  <c r="H17" i="6"/>
  <c r="C17" i="6"/>
  <c r="H16" i="6"/>
  <c r="C16" i="6"/>
  <c r="H15" i="6"/>
  <c r="C15" i="6"/>
  <c r="H14" i="6"/>
  <c r="C14" i="6"/>
  <c r="H13" i="6"/>
  <c r="C13" i="6"/>
  <c r="H12" i="6"/>
  <c r="C12" i="6"/>
  <c r="H11" i="6"/>
  <c r="C11" i="6"/>
  <c r="H10" i="6"/>
  <c r="C10" i="6"/>
  <c r="H9" i="6"/>
  <c r="C9" i="6"/>
  <c r="H8" i="6"/>
  <c r="C8" i="6"/>
  <c r="H7" i="6"/>
  <c r="C7" i="6"/>
  <c r="H6" i="6"/>
  <c r="C6" i="6"/>
  <c r="H5" i="6"/>
  <c r="C5" i="6"/>
  <c r="H4" i="6"/>
  <c r="C4" i="6"/>
  <c r="H3" i="6"/>
  <c r="C3" i="6"/>
  <c r="H2" i="6"/>
  <c r="C2" i="6"/>
  <c r="E201" i="5"/>
  <c r="D201" i="5"/>
  <c r="C201" i="5"/>
  <c r="E200" i="5"/>
  <c r="D200" i="5"/>
  <c r="C200" i="5"/>
  <c r="E199" i="5"/>
  <c r="D199" i="5"/>
  <c r="C199" i="5"/>
  <c r="E198" i="5"/>
  <c r="D198" i="5"/>
  <c r="C198" i="5"/>
  <c r="E197" i="5"/>
  <c r="D197" i="5"/>
  <c r="C197" i="5"/>
  <c r="E196" i="5"/>
  <c r="D196" i="5"/>
  <c r="C196" i="5"/>
  <c r="E195" i="5"/>
  <c r="D195" i="5"/>
  <c r="C195" i="5"/>
  <c r="E194" i="5"/>
  <c r="D194" i="5"/>
  <c r="C194" i="5"/>
  <c r="E193" i="5"/>
  <c r="D193" i="5"/>
  <c r="C193" i="5"/>
  <c r="E192" i="5"/>
  <c r="D192" i="5"/>
  <c r="C192" i="5"/>
  <c r="E191" i="5"/>
  <c r="D191" i="5"/>
  <c r="C191" i="5"/>
  <c r="E190" i="5"/>
  <c r="D190" i="5"/>
  <c r="C190" i="5"/>
  <c r="E189" i="5"/>
  <c r="D189" i="5"/>
  <c r="C189" i="5"/>
  <c r="E188" i="5"/>
  <c r="D188" i="5"/>
  <c r="C188" i="5"/>
  <c r="E187" i="5"/>
  <c r="D187" i="5"/>
  <c r="C187" i="5"/>
  <c r="E186" i="5"/>
  <c r="D186" i="5"/>
  <c r="C186" i="5"/>
  <c r="E185" i="5"/>
  <c r="D185" i="5"/>
  <c r="C185" i="5"/>
  <c r="E184" i="5"/>
  <c r="D184" i="5"/>
  <c r="C184" i="5"/>
  <c r="E183" i="5"/>
  <c r="D183" i="5"/>
  <c r="C183" i="5"/>
  <c r="E182" i="5"/>
  <c r="D182" i="5"/>
  <c r="C182" i="5"/>
  <c r="E181" i="5"/>
  <c r="D181" i="5"/>
  <c r="C181" i="5"/>
  <c r="E180" i="5"/>
  <c r="D180" i="5"/>
  <c r="C180" i="5"/>
  <c r="E179" i="5"/>
  <c r="D179" i="5"/>
  <c r="C179" i="5"/>
  <c r="E178" i="5"/>
  <c r="D178" i="5"/>
  <c r="C178" i="5"/>
  <c r="E177" i="5"/>
  <c r="D177" i="5"/>
  <c r="C177" i="5"/>
  <c r="E176" i="5"/>
  <c r="D176" i="5"/>
  <c r="C176" i="5"/>
  <c r="E175" i="5"/>
  <c r="D175" i="5"/>
  <c r="C175" i="5"/>
  <c r="E174" i="5"/>
  <c r="D174" i="5"/>
  <c r="C174" i="5"/>
  <c r="E173" i="5"/>
  <c r="D173" i="5"/>
  <c r="C173" i="5"/>
  <c r="E172" i="5"/>
  <c r="D172" i="5"/>
  <c r="C172" i="5"/>
  <c r="E171" i="5"/>
  <c r="D171" i="5"/>
  <c r="C171" i="5"/>
  <c r="E170" i="5"/>
  <c r="D170" i="5"/>
  <c r="C170" i="5"/>
  <c r="E169" i="5"/>
  <c r="D169" i="5"/>
  <c r="C169" i="5"/>
  <c r="E168" i="5"/>
  <c r="D168" i="5"/>
  <c r="C168" i="5"/>
  <c r="E167" i="5"/>
  <c r="D167" i="5"/>
  <c r="C167" i="5"/>
  <c r="E166" i="5"/>
  <c r="D166" i="5"/>
  <c r="C166" i="5"/>
  <c r="E165" i="5"/>
  <c r="D165" i="5"/>
  <c r="C165" i="5"/>
  <c r="E164" i="5"/>
  <c r="D164" i="5"/>
  <c r="C164" i="5"/>
  <c r="E163" i="5"/>
  <c r="D163" i="5"/>
  <c r="C163" i="5"/>
  <c r="E162" i="5"/>
  <c r="D162" i="5"/>
  <c r="C162" i="5"/>
  <c r="E161" i="5"/>
  <c r="D161" i="5"/>
  <c r="C161" i="5"/>
  <c r="E160" i="5"/>
  <c r="D160" i="5"/>
  <c r="C160" i="5"/>
  <c r="E159" i="5"/>
  <c r="D159" i="5"/>
  <c r="C159" i="5"/>
  <c r="E158" i="5"/>
  <c r="D158" i="5"/>
  <c r="C158" i="5"/>
  <c r="E157" i="5"/>
  <c r="D157" i="5"/>
  <c r="C157" i="5"/>
  <c r="E156" i="5"/>
  <c r="D156" i="5"/>
  <c r="C156" i="5"/>
  <c r="E155" i="5"/>
  <c r="D155" i="5"/>
  <c r="C155" i="5"/>
  <c r="E154" i="5"/>
  <c r="D154" i="5"/>
  <c r="C154" i="5"/>
  <c r="E153" i="5"/>
  <c r="D153" i="5"/>
  <c r="C153" i="5"/>
  <c r="E152" i="5"/>
  <c r="D152" i="5"/>
  <c r="C152" i="5"/>
  <c r="E151" i="5"/>
  <c r="D151" i="5"/>
  <c r="C151" i="5"/>
  <c r="E150" i="5"/>
  <c r="D150" i="5"/>
  <c r="C150" i="5"/>
  <c r="E149" i="5"/>
  <c r="D149" i="5"/>
  <c r="C149" i="5"/>
  <c r="E148" i="5"/>
  <c r="D148" i="5"/>
  <c r="C148" i="5"/>
  <c r="E147" i="5"/>
  <c r="D147" i="5"/>
  <c r="C147" i="5"/>
  <c r="E146" i="5"/>
  <c r="D146" i="5"/>
  <c r="C146" i="5"/>
  <c r="E145" i="5"/>
  <c r="D145" i="5"/>
  <c r="C145" i="5"/>
  <c r="E144" i="5"/>
  <c r="D144" i="5"/>
  <c r="C144" i="5"/>
  <c r="E143" i="5"/>
  <c r="D143" i="5"/>
  <c r="C143" i="5"/>
  <c r="E142" i="5"/>
  <c r="D142" i="5"/>
  <c r="C142" i="5"/>
  <c r="E141" i="5"/>
  <c r="D141" i="5"/>
  <c r="C141" i="5"/>
  <c r="E140" i="5"/>
  <c r="D140" i="5"/>
  <c r="C140" i="5"/>
  <c r="E139" i="5"/>
  <c r="D139" i="5"/>
  <c r="C139" i="5"/>
  <c r="E138" i="5"/>
  <c r="D138" i="5"/>
  <c r="C138" i="5"/>
  <c r="E137" i="5"/>
  <c r="D137" i="5"/>
  <c r="C137" i="5"/>
  <c r="E136" i="5"/>
  <c r="D136" i="5"/>
  <c r="C136" i="5"/>
  <c r="E135" i="5"/>
  <c r="D135" i="5"/>
  <c r="C135" i="5"/>
  <c r="E134" i="5"/>
  <c r="D134" i="5"/>
  <c r="C134" i="5"/>
  <c r="E133" i="5"/>
  <c r="D133" i="5"/>
  <c r="C133" i="5"/>
  <c r="E132" i="5"/>
  <c r="D132" i="5"/>
  <c r="C132" i="5"/>
  <c r="E131" i="5"/>
  <c r="D131" i="5"/>
  <c r="C131" i="5"/>
  <c r="E130" i="5"/>
  <c r="D130" i="5"/>
  <c r="C130" i="5"/>
  <c r="E129" i="5"/>
  <c r="D129" i="5"/>
  <c r="C129" i="5"/>
  <c r="E128" i="5"/>
  <c r="D128" i="5"/>
  <c r="C128" i="5"/>
  <c r="E127" i="5"/>
  <c r="D127" i="5"/>
  <c r="C127" i="5"/>
  <c r="E126" i="5"/>
  <c r="D126" i="5"/>
  <c r="C126" i="5"/>
  <c r="E125" i="5"/>
  <c r="D125" i="5"/>
  <c r="C125" i="5"/>
  <c r="E124" i="5"/>
  <c r="D124" i="5"/>
  <c r="C124" i="5"/>
  <c r="E123" i="5"/>
  <c r="D123" i="5"/>
  <c r="C123" i="5"/>
  <c r="E122" i="5"/>
  <c r="D122" i="5"/>
  <c r="C122" i="5"/>
  <c r="E121" i="5"/>
  <c r="D121" i="5"/>
  <c r="C121" i="5"/>
  <c r="E120" i="5"/>
  <c r="D120" i="5"/>
  <c r="C120" i="5"/>
  <c r="E119" i="5"/>
  <c r="D119" i="5"/>
  <c r="C119" i="5"/>
  <c r="E118" i="5"/>
  <c r="D118" i="5"/>
  <c r="C118" i="5"/>
  <c r="E117" i="5"/>
  <c r="D117" i="5"/>
  <c r="C117" i="5"/>
  <c r="E116" i="5"/>
  <c r="D116" i="5"/>
  <c r="C116" i="5"/>
  <c r="E115" i="5"/>
  <c r="D115" i="5"/>
  <c r="C115" i="5"/>
  <c r="E114" i="5"/>
  <c r="D114" i="5"/>
  <c r="C114" i="5"/>
  <c r="E113" i="5"/>
  <c r="D113" i="5"/>
  <c r="C113" i="5"/>
  <c r="E112" i="5"/>
  <c r="D112" i="5"/>
  <c r="C112" i="5"/>
  <c r="E111" i="5"/>
  <c r="D111" i="5"/>
  <c r="C111" i="5"/>
  <c r="E110" i="5"/>
  <c r="D110" i="5"/>
  <c r="C110" i="5"/>
  <c r="E109" i="5"/>
  <c r="D109" i="5"/>
  <c r="C109" i="5"/>
  <c r="E108" i="5"/>
  <c r="D108" i="5"/>
  <c r="C108" i="5"/>
  <c r="E107" i="5"/>
  <c r="D107" i="5"/>
  <c r="C107" i="5"/>
  <c r="E106" i="5"/>
  <c r="D106" i="5"/>
  <c r="C106" i="5"/>
  <c r="E105" i="5"/>
  <c r="D105" i="5"/>
  <c r="C105" i="5"/>
  <c r="E104" i="5"/>
  <c r="D104" i="5"/>
  <c r="C104" i="5"/>
  <c r="E103" i="5"/>
  <c r="D103" i="5"/>
  <c r="C103" i="5"/>
  <c r="E102" i="5"/>
  <c r="D102" i="5"/>
  <c r="C102" i="5"/>
  <c r="E101" i="5"/>
  <c r="D101" i="5"/>
  <c r="C101" i="5"/>
  <c r="E100" i="5"/>
  <c r="D100" i="5"/>
  <c r="C100" i="5"/>
  <c r="E99" i="5"/>
  <c r="D99" i="5"/>
  <c r="C99" i="5"/>
  <c r="E98" i="5"/>
  <c r="D98" i="5"/>
  <c r="C98" i="5"/>
  <c r="E97" i="5"/>
  <c r="D97" i="5"/>
  <c r="C97" i="5"/>
  <c r="E96" i="5"/>
  <c r="D96" i="5"/>
  <c r="C96" i="5"/>
  <c r="E95" i="5"/>
  <c r="D95" i="5"/>
  <c r="C95" i="5"/>
  <c r="E94" i="5"/>
  <c r="D94" i="5"/>
  <c r="C94" i="5"/>
  <c r="E93" i="5"/>
  <c r="D93" i="5"/>
  <c r="C93" i="5"/>
  <c r="E92" i="5"/>
  <c r="D92" i="5"/>
  <c r="C92" i="5"/>
  <c r="E91" i="5"/>
  <c r="D91" i="5"/>
  <c r="C91" i="5"/>
  <c r="E90" i="5"/>
  <c r="D90" i="5"/>
  <c r="C90" i="5"/>
  <c r="E89" i="5"/>
  <c r="D89" i="5"/>
  <c r="C89" i="5"/>
  <c r="E88" i="5"/>
  <c r="D88" i="5"/>
  <c r="C88" i="5"/>
  <c r="E87" i="5"/>
  <c r="D87" i="5"/>
  <c r="C87" i="5"/>
  <c r="E86" i="5"/>
  <c r="D86" i="5"/>
  <c r="C86" i="5"/>
  <c r="E85" i="5"/>
  <c r="D85" i="5"/>
  <c r="C85" i="5"/>
  <c r="E84" i="5"/>
  <c r="D84" i="5"/>
  <c r="C84" i="5"/>
  <c r="E83" i="5"/>
  <c r="D83" i="5"/>
  <c r="C83" i="5"/>
  <c r="E82" i="5"/>
  <c r="D82" i="5"/>
  <c r="C82" i="5"/>
  <c r="E81" i="5"/>
  <c r="D81" i="5"/>
  <c r="C81" i="5"/>
  <c r="E80" i="5"/>
  <c r="D80" i="5"/>
  <c r="C80" i="5"/>
  <c r="E79" i="5"/>
  <c r="D79" i="5"/>
  <c r="C79" i="5"/>
  <c r="E78" i="5"/>
  <c r="D78" i="5"/>
  <c r="C78" i="5"/>
  <c r="E77" i="5"/>
  <c r="D77" i="5"/>
  <c r="C77" i="5"/>
  <c r="E76" i="5"/>
  <c r="D76" i="5"/>
  <c r="C76" i="5"/>
  <c r="E75" i="5"/>
  <c r="D75" i="5"/>
  <c r="C75" i="5"/>
  <c r="E74" i="5"/>
  <c r="D74" i="5"/>
  <c r="C74" i="5"/>
  <c r="E73" i="5"/>
  <c r="D73" i="5"/>
  <c r="C73" i="5"/>
  <c r="E72" i="5"/>
  <c r="D72" i="5"/>
  <c r="C72" i="5"/>
  <c r="E71" i="5"/>
  <c r="D71" i="5"/>
  <c r="C71" i="5"/>
  <c r="E70" i="5"/>
  <c r="D70" i="5"/>
  <c r="C70" i="5"/>
  <c r="E69" i="5"/>
  <c r="D69" i="5"/>
  <c r="C69" i="5"/>
  <c r="E68" i="5"/>
  <c r="D68" i="5"/>
  <c r="C68" i="5"/>
  <c r="E67" i="5"/>
  <c r="D67" i="5"/>
  <c r="C67" i="5"/>
  <c r="E66" i="5"/>
  <c r="D66" i="5"/>
  <c r="C66" i="5"/>
  <c r="E65" i="5"/>
  <c r="D65" i="5"/>
  <c r="C65" i="5"/>
  <c r="E64" i="5"/>
  <c r="D64" i="5"/>
  <c r="C64" i="5"/>
  <c r="E63" i="5"/>
  <c r="D63" i="5"/>
  <c r="C63" i="5"/>
  <c r="E62" i="5"/>
  <c r="D62" i="5"/>
  <c r="C62" i="5"/>
  <c r="E61" i="5"/>
  <c r="D61" i="5"/>
  <c r="C61" i="5"/>
  <c r="E60" i="5"/>
  <c r="D60" i="5"/>
  <c r="C60" i="5"/>
  <c r="E59" i="5"/>
  <c r="D59" i="5"/>
  <c r="C59" i="5"/>
  <c r="E58" i="5"/>
  <c r="D58" i="5"/>
  <c r="C58" i="5"/>
  <c r="E57" i="5"/>
  <c r="D57" i="5"/>
  <c r="C57" i="5"/>
  <c r="E56" i="5"/>
  <c r="D56" i="5"/>
  <c r="C56" i="5"/>
  <c r="E55" i="5"/>
  <c r="D55" i="5"/>
  <c r="C55" i="5"/>
  <c r="E54" i="5"/>
  <c r="D54" i="5"/>
  <c r="C54" i="5"/>
  <c r="E53" i="5"/>
  <c r="D53" i="5"/>
  <c r="C53" i="5"/>
  <c r="E52" i="5"/>
  <c r="D52" i="5"/>
  <c r="C52" i="5"/>
  <c r="E51" i="5"/>
  <c r="D51" i="5"/>
  <c r="C51" i="5"/>
  <c r="E50" i="5"/>
  <c r="D50" i="5"/>
  <c r="C50" i="5"/>
  <c r="E49" i="5"/>
  <c r="D49" i="5"/>
  <c r="C49" i="5"/>
  <c r="E48" i="5"/>
  <c r="D48" i="5"/>
  <c r="C48" i="5"/>
  <c r="E47" i="5"/>
  <c r="D47" i="5"/>
  <c r="C47" i="5"/>
  <c r="E46" i="5"/>
  <c r="D46" i="5"/>
  <c r="C46" i="5"/>
  <c r="E45" i="5"/>
  <c r="D45" i="5"/>
  <c r="C45" i="5"/>
  <c r="E44" i="5"/>
  <c r="D44" i="5"/>
  <c r="C44" i="5"/>
  <c r="E43" i="5"/>
  <c r="D43" i="5"/>
  <c r="C43" i="5"/>
  <c r="E42" i="5"/>
  <c r="D42" i="5"/>
  <c r="C42" i="5"/>
  <c r="E41" i="5"/>
  <c r="D41" i="5"/>
  <c r="C41" i="5"/>
  <c r="E40" i="5"/>
  <c r="D40" i="5"/>
  <c r="C40" i="5"/>
  <c r="E39" i="5"/>
  <c r="D39" i="5"/>
  <c r="C39" i="5"/>
  <c r="E38" i="5"/>
  <c r="D38" i="5"/>
  <c r="C38" i="5"/>
  <c r="E37" i="5"/>
  <c r="D37" i="5"/>
  <c r="C37" i="5"/>
  <c r="E36" i="5"/>
  <c r="D36" i="5"/>
  <c r="C36" i="5"/>
  <c r="E35" i="5"/>
  <c r="D35" i="5"/>
  <c r="C35" i="5"/>
  <c r="E34" i="5"/>
  <c r="D34" i="5"/>
  <c r="C34" i="5"/>
  <c r="E33" i="5"/>
  <c r="D33" i="5"/>
  <c r="C33" i="5"/>
  <c r="E32" i="5"/>
  <c r="D32" i="5"/>
  <c r="C32" i="5"/>
  <c r="E31" i="5"/>
  <c r="D31" i="5"/>
  <c r="C31" i="5"/>
  <c r="E30" i="5"/>
  <c r="D30" i="5"/>
  <c r="C30" i="5"/>
  <c r="E29" i="5"/>
  <c r="D29" i="5"/>
  <c r="C29" i="5"/>
  <c r="E28" i="5"/>
  <c r="D28" i="5"/>
  <c r="C28" i="5"/>
  <c r="E27" i="5"/>
  <c r="D27" i="5"/>
  <c r="C27" i="5"/>
  <c r="E26" i="5"/>
  <c r="D26" i="5"/>
  <c r="C26" i="5"/>
  <c r="E25" i="5"/>
  <c r="D25" i="5"/>
  <c r="C25" i="5"/>
  <c r="E24" i="5"/>
  <c r="D24" i="5"/>
  <c r="C24" i="5"/>
  <c r="E23" i="5"/>
  <c r="D23" i="5"/>
  <c r="C23" i="5"/>
  <c r="E22" i="5"/>
  <c r="D22" i="5"/>
  <c r="C22" i="5"/>
  <c r="E21" i="5"/>
  <c r="D21" i="5"/>
  <c r="C21" i="5"/>
  <c r="E20" i="5"/>
  <c r="D20" i="5"/>
  <c r="C20" i="5"/>
  <c r="E19" i="5"/>
  <c r="D19" i="5"/>
  <c r="C19" i="5"/>
  <c r="E18" i="5"/>
  <c r="D18" i="5"/>
  <c r="C18" i="5"/>
  <c r="E17" i="5"/>
  <c r="D17" i="5"/>
  <c r="C17" i="5"/>
  <c r="E16" i="5"/>
  <c r="D16" i="5"/>
  <c r="C16" i="5"/>
  <c r="E15" i="5"/>
  <c r="D15" i="5"/>
  <c r="C15" i="5"/>
  <c r="E14" i="5"/>
  <c r="D14" i="5"/>
  <c r="C14" i="5"/>
  <c r="E13" i="5"/>
  <c r="D13" i="5"/>
  <c r="C13" i="5"/>
  <c r="E12" i="5"/>
  <c r="D12" i="5"/>
  <c r="C12" i="5"/>
  <c r="E11" i="5"/>
  <c r="D11" i="5"/>
  <c r="C11" i="5"/>
  <c r="E10" i="5"/>
  <c r="D10" i="5"/>
  <c r="C10" i="5"/>
  <c r="E9" i="5"/>
  <c r="D9" i="5"/>
  <c r="C9" i="5"/>
  <c r="E8" i="5"/>
  <c r="D8" i="5"/>
  <c r="C8" i="5"/>
  <c r="E7" i="5"/>
  <c r="D7" i="5"/>
  <c r="C7" i="5"/>
  <c r="E6" i="5"/>
  <c r="D6" i="5"/>
  <c r="C6" i="5"/>
  <c r="E5" i="5"/>
  <c r="D5" i="5"/>
  <c r="C5" i="5"/>
  <c r="E4" i="5"/>
  <c r="D4" i="5"/>
  <c r="C4" i="5"/>
  <c r="E3" i="5"/>
  <c r="D3" i="5"/>
  <c r="C3" i="5"/>
  <c r="E2" i="5"/>
  <c r="D2" i="5"/>
  <c r="C2" i="5"/>
  <c r="F16" i="4"/>
  <c r="E16" i="4"/>
  <c r="D16" i="4"/>
  <c r="F15" i="4"/>
  <c r="E15" i="4"/>
  <c r="D15" i="4"/>
  <c r="F14" i="4"/>
  <c r="E14" i="4"/>
  <c r="D14" i="4"/>
  <c r="F13" i="4"/>
  <c r="E13" i="4"/>
  <c r="D13" i="4"/>
  <c r="F12" i="4"/>
  <c r="E12" i="4"/>
  <c r="D12" i="4"/>
  <c r="F11" i="4"/>
  <c r="E11" i="4"/>
  <c r="D11" i="4"/>
  <c r="F10" i="4"/>
  <c r="E10" i="4"/>
  <c r="D10" i="4"/>
  <c r="F9" i="4"/>
  <c r="E9" i="4"/>
  <c r="D9" i="4"/>
  <c r="F8" i="4"/>
  <c r="E8" i="4"/>
  <c r="D8" i="4"/>
  <c r="F7" i="4"/>
  <c r="E7" i="4"/>
  <c r="D7" i="4"/>
  <c r="F6" i="4"/>
  <c r="E6" i="4"/>
  <c r="D6" i="4"/>
  <c r="F5" i="4"/>
  <c r="E5" i="4"/>
  <c r="D5" i="4"/>
  <c r="F4" i="4"/>
  <c r="E4" i="4"/>
  <c r="D4" i="4"/>
  <c r="F3" i="4"/>
  <c r="E3" i="4"/>
  <c r="D3" i="4"/>
  <c r="F2" i="4"/>
  <c r="E2" i="4"/>
  <c r="D2" i="4"/>
  <c r="B34" i="1"/>
  <c r="B33" i="1"/>
  <c r="B3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6D8EB4-85B2-4543-830F-3742BA133A41}" keepAlive="1" name="Connection" type="5" refreshedVersion="8" saveData="1">
    <dbPr connection="Provider=Microsoft.Mashup.OleDb.1;Data Source=$Workbook$;Location=Centres;Extended Properties=&quot;&quot;" command="SELECT * FROM [Centres]"/>
  </connection>
  <connection id="2" xr16:uid="{D8C5221B-398A-41D9-A123-84F47ADEDBA3}" keepAlive="1" name="Connection1" type="5" refreshedVersion="8" saveData="1">
    <dbPr connection="Provider=Microsoft.Mashup.OleDb.1;Data Source=$Workbook$;Location=Position;Extended Properties=&quot;&quot;" command="SELECT * FROM [Position]"/>
  </connection>
  <connection id="3" xr16:uid="{C09A3D65-D258-4356-B341-00694EA7AC6A}" keepAlive="1" name="Connection10" type="5" refreshedVersion="8" saveData="1">
    <dbPr connection="Provider=Microsoft.Mashup.OleDb.1;Data Source=$Workbook$;Location=InitiativeScores;Extended Properties=&quot;&quot;" command="SELECT * FROM [InitiativeScores]"/>
  </connection>
  <connection id="4" xr16:uid="{E65679F3-ECF6-4341-8B73-F025CA7543A9}" keepAlive="1" name="Connection11" type="5" refreshedVersion="8" saveData="1">
    <dbPr connection="Provider=Microsoft.Mashup.OleDb.1;Data Source=$Workbook$;Location=AssistanceScores;Extended Properties=&quot;&quot;" command="SELECT * FROM [AssistanceScores]"/>
  </connection>
  <connection id="5" xr16:uid="{2B096C3C-0647-4484-AEE9-D827396DC0E3}" keepAlive="1" name="Connection2" type="5" refreshedVersion="8" saveData="1">
    <dbPr connection="Provider=Microsoft.Mashup.OleDb.1;Data Source=$Workbook$;Location=ProblemSet;Extended Properties=&quot;&quot;" command="SELECT * FROM [ProblemSet]"/>
  </connection>
  <connection id="6" xr16:uid="{C0DE5CBC-7963-4C01-BA76-0753F4CC1BF2}" keepAlive="1" name="Connection3" type="5" refreshedVersion="8" saveData="1">
    <dbPr connection="Provider=Microsoft.Mashup.OleDb.1;Data Source=$Workbook$;Location=InitiativeType;Extended Properties=&quot;&quot;" command="SELECT * FROM [InitiativeType]"/>
  </connection>
  <connection id="7" xr16:uid="{8EB3ED75-32F1-45D8-AE77-A684461A4B8F}" keepAlive="1" name="Connection4" type="5" refreshedVersion="8" saveData="1">
    <dbPr connection="Provider=Microsoft.Mashup.OleDb.1;Data Source=$Workbook$;Location=AssistanceType;Extended Properties=&quot;&quot;" command="SELECT * FROM [AssistanceType]"/>
  </connection>
  <connection id="8" xr16:uid="{0FB011AE-3316-4BBA-88D3-B891FF9628EB}" keepAlive="1" name="Connection5" type="5" refreshedVersion="8" saveData="1">
    <dbPr connection="Provider=Microsoft.Mashup.OleDb.1;Data Source=$Workbook$;Location=Resources;Extended Properties=&quot;&quot;" command="SELECT * FROM [Resources]"/>
  </connection>
  <connection id="9" xr16:uid="{726C5A84-A6C2-448C-B766-227989D2BD9D}" keepAlive="1" name="Connection6" type="5" refreshedVersion="8" saveData="1">
    <dbPr connection="Provider=Microsoft.Mashup.OleDb.1;Data Source=$Workbook$;Location=PriorityTactical;Extended Properties=&quot;&quot;" command="SELECT * FROM [PriorityTactical]"/>
  </connection>
  <connection id="10" xr16:uid="{2BD572E6-18F6-4FF8-AE20-67E9F19C0CC3}" keepAlive="1" name="Connection7" type="5" refreshedVersion="8" saveData="1">
    <dbPr connection="Provider=Microsoft.Mashup.OleDb.1;Data Source=$Workbook$;Location=PriorityInitiative;Extended Properties=&quot;&quot;" command="SELECT * FROM [PriorityInitiative]"/>
  </connection>
  <connection id="11" xr16:uid="{B915CAB2-2CCD-4419-A112-A2E13E07D181}" keepAlive="1" name="Connection8" type="5" refreshedVersion="8" saveData="1">
    <dbPr connection="Provider=Microsoft.Mashup.OleDb.1;Data Source=$Workbook$;Location=PriorityAssistance;Extended Properties=&quot;&quot;" command="SELECT * FROM [PriorityAssistance]"/>
  </connection>
  <connection id="12" xr16:uid="{F7FCB940-AF58-453A-9DCB-F208C9507539}" keepAlive="1" name="Connection9" type="5" refreshedVersion="8" saveData="1">
    <dbPr connection="Provider=Microsoft.Mashup.OleDb.1;Data Source=$Workbook$;Location=TacticalScores;Extended Properties=&quot;&quot;" command="SELECT * FROM [TacticalScores]"/>
  </connection>
  <connection id="13" xr16:uid="{04BC4EAB-9CB0-4A2B-BDD0-D6264326C52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1475C55D-7E32-43C6-AECC-04EE00E47485}" name="WorksheetConnection_Centre-ENV.xlsx!AssistanceScores" type="102" refreshedVersion="8" minRefreshableVersion="5">
    <extLst>
      <ext xmlns:x15="http://schemas.microsoft.com/office/spreadsheetml/2010/11/main" uri="{DE250136-89BD-433C-8126-D09CA5730AF9}">
        <x15:connection id="AssistanceScores">
          <x15:rangePr sourceName="_xlcn.WorksheetConnection_CentreENV.xlsxAssistanceScores"/>
        </x15:connection>
      </ext>
    </extLst>
  </connection>
  <connection id="15" xr16:uid="{7F0D6B72-C2FD-4BD1-9C88-C5EEA942331E}" name="WorksheetConnection_Centre-ENV.xlsx!AssistanceType" type="102" refreshedVersion="8" minRefreshableVersion="5">
    <extLst>
      <ext xmlns:x15="http://schemas.microsoft.com/office/spreadsheetml/2010/11/main" uri="{DE250136-89BD-433C-8126-D09CA5730AF9}">
        <x15:connection id="AssistanceType">
          <x15:rangePr sourceName="_xlcn.WorksheetConnection_CentreENV.xlsxAssistanceType"/>
        </x15:connection>
      </ext>
    </extLst>
  </connection>
  <connection id="16" xr16:uid="{F4484135-713F-4657-A2A5-6B51F8D5C711}" name="WorksheetConnection_Centre-ENV.xlsx!Centres" type="102" refreshedVersion="8" minRefreshableVersion="5">
    <extLst>
      <ext xmlns:x15="http://schemas.microsoft.com/office/spreadsheetml/2010/11/main" uri="{DE250136-89BD-433C-8126-D09CA5730AF9}">
        <x15:connection id="Centres">
          <x15:rangePr sourceName="_xlcn.WorksheetConnection_CentreENV.xlsxCentres"/>
        </x15:connection>
      </ext>
    </extLst>
  </connection>
  <connection id="17" xr16:uid="{04E2E5BF-86D6-4178-AEE4-2FBA2225BBAA}" name="WorksheetConnection_Centre-ENV.xlsx!InitiativeScores" type="102" refreshedVersion="8" minRefreshableVersion="5">
    <extLst>
      <ext xmlns:x15="http://schemas.microsoft.com/office/spreadsheetml/2010/11/main" uri="{DE250136-89BD-433C-8126-D09CA5730AF9}">
        <x15:connection id="InitiativeScores">
          <x15:rangePr sourceName="_xlcn.WorksheetConnection_CentreENV.xlsxInitiativeScores"/>
        </x15:connection>
      </ext>
    </extLst>
  </connection>
  <connection id="18" xr16:uid="{FF0A9B37-E297-4BCB-9BFC-ACD0853C2622}" name="WorksheetConnection_Centre-ENV.xlsx!InitiativeType" type="102" refreshedVersion="8" minRefreshableVersion="5">
    <extLst>
      <ext xmlns:x15="http://schemas.microsoft.com/office/spreadsheetml/2010/11/main" uri="{DE250136-89BD-433C-8126-D09CA5730AF9}">
        <x15:connection id="InitiativeType">
          <x15:rangePr sourceName="_xlcn.WorksheetConnection_CentreENV.xlsxInitiativeType"/>
        </x15:connection>
      </ext>
    </extLst>
  </connection>
  <connection id="19" xr16:uid="{F5A0C3F8-83CA-4C30-B114-1DF6B171466F}" name="WorksheetConnection_Centre-ENV.xlsx!Position" type="102" refreshedVersion="8" minRefreshableVersion="5">
    <extLst>
      <ext xmlns:x15="http://schemas.microsoft.com/office/spreadsheetml/2010/11/main" uri="{DE250136-89BD-433C-8126-D09CA5730AF9}">
        <x15:connection id="Position">
          <x15:rangePr sourceName="_xlcn.WorksheetConnection_CentreENV.xlsxPosition"/>
        </x15:connection>
      </ext>
    </extLst>
  </connection>
  <connection id="20" xr16:uid="{1FABA0E6-67F5-4CB0-AA30-DE45B8E56200}" name="WorksheetConnection_Centre-ENV.xlsx!Priorities" type="102" refreshedVersion="8" minRefreshableVersion="5">
    <extLst>
      <ext xmlns:x15="http://schemas.microsoft.com/office/spreadsheetml/2010/11/main" uri="{DE250136-89BD-433C-8126-D09CA5730AF9}">
        <x15:connection id="Priorities">
          <x15:rangePr sourceName="_xlcn.WorksheetConnection_CentreENV.xlsxPriorities"/>
        </x15:connection>
      </ext>
    </extLst>
  </connection>
  <connection id="21" xr16:uid="{8DFB1F88-A6D3-440F-A402-EED566F05093}" name="WorksheetConnection_Centre-ENV.xlsx!PriorityAssistance" type="102" refreshedVersion="8" minRefreshableVersion="5">
    <extLst>
      <ext xmlns:x15="http://schemas.microsoft.com/office/spreadsheetml/2010/11/main" uri="{DE250136-89BD-433C-8126-D09CA5730AF9}">
        <x15:connection id="PriorityAssistance">
          <x15:rangePr sourceName="_xlcn.WorksheetConnection_CentreENV.xlsxPriorityAssistance"/>
        </x15:connection>
      </ext>
    </extLst>
  </connection>
  <connection id="22" xr16:uid="{9EBE0815-C870-4CBB-9D66-102C1FEA8300}" name="WorksheetConnection_Centre-ENV.xlsx!PriorityInitiative" type="102" refreshedVersion="8" minRefreshableVersion="5">
    <extLst>
      <ext xmlns:x15="http://schemas.microsoft.com/office/spreadsheetml/2010/11/main" uri="{DE250136-89BD-433C-8126-D09CA5730AF9}">
        <x15:connection id="PriorityInitiative">
          <x15:rangePr sourceName="_xlcn.WorksheetConnection_CentreENV.xlsxPriorityInitiative"/>
        </x15:connection>
      </ext>
    </extLst>
  </connection>
  <connection id="23" xr16:uid="{537F0AC3-C2C4-4F27-8051-C5E06AF2E1FA}" name="WorksheetConnection_Centre-ENV.xlsx!PriorityTactical" type="102" refreshedVersion="8" minRefreshableVersion="5">
    <extLst>
      <ext xmlns:x15="http://schemas.microsoft.com/office/spreadsheetml/2010/11/main" uri="{DE250136-89BD-433C-8126-D09CA5730AF9}">
        <x15:connection id="PriorityTactical">
          <x15:rangePr sourceName="_xlcn.WorksheetConnection_CentreENV.xlsxPriorityTactical"/>
        </x15:connection>
      </ext>
    </extLst>
  </connection>
  <connection id="24" xr16:uid="{D5D7245D-2FF9-4706-8D92-B16A08DE6288}" name="WorksheetConnection_Centre-ENV.xlsx!ProblemSet" type="102" refreshedVersion="8" minRefreshableVersion="5">
    <extLst>
      <ext xmlns:x15="http://schemas.microsoft.com/office/spreadsheetml/2010/11/main" uri="{DE250136-89BD-433C-8126-D09CA5730AF9}">
        <x15:connection id="ProblemSet">
          <x15:rangePr sourceName="_xlcn.WorksheetConnection_CentreENV.xlsxProblemSet"/>
        </x15:connection>
      </ext>
    </extLst>
  </connection>
  <connection id="25" xr16:uid="{0079EF30-0A44-4F98-8310-6C1403158EEE}" name="WorksheetConnection_Centre-ENV.xlsx!RatingLookup" type="102" refreshedVersion="8" minRefreshableVersion="5">
    <extLst>
      <ext xmlns:x15="http://schemas.microsoft.com/office/spreadsheetml/2010/11/main" uri="{DE250136-89BD-433C-8126-D09CA5730AF9}">
        <x15:connection id="RatingLookup">
          <x15:rangePr sourceName="_xlcn.WorksheetConnection_CentreENV.xlsxRatingLookup"/>
        </x15:connection>
      </ext>
    </extLst>
  </connection>
  <connection id="26" xr16:uid="{1993B02F-A26C-443D-873C-80D71FCB14C5}" name="WorksheetConnection_Centre-ENV.xlsx!ResourceAllocation" type="102" refreshedVersion="8" minRefreshableVersion="5">
    <extLst>
      <ext xmlns:x15="http://schemas.microsoft.com/office/spreadsheetml/2010/11/main" uri="{DE250136-89BD-433C-8126-D09CA5730AF9}">
        <x15:connection id="ResourceAllocation">
          <x15:rangePr sourceName="_xlcn.WorksheetConnection_CentreENV.xlsxResourceAllocation"/>
        </x15:connection>
      </ext>
    </extLst>
  </connection>
  <connection id="27" xr16:uid="{028F0BC9-50C7-4471-AD89-EF07C5A60A41}" name="WorksheetConnection_Centre-ENV.xlsx!Resources" type="102" refreshedVersion="8" minRefreshableVersion="5">
    <extLst>
      <ext xmlns:x15="http://schemas.microsoft.com/office/spreadsheetml/2010/11/main" uri="{DE250136-89BD-433C-8126-D09CA5730AF9}">
        <x15:connection id="Resources">
          <x15:rangePr sourceName="_xlcn.WorksheetConnection_CentreENV.xlsxResources"/>
        </x15:connection>
      </ext>
    </extLst>
  </connection>
  <connection id="28" xr16:uid="{83BC43A6-8D85-428D-95AF-57D3334E9593}" name="WorksheetConnection_Centre-ENV.xlsx!TacticalScores" type="102" refreshedVersion="8" minRefreshableVersion="5">
    <extLst>
      <ext xmlns:x15="http://schemas.microsoft.com/office/spreadsheetml/2010/11/main" uri="{DE250136-89BD-433C-8126-D09CA5730AF9}">
        <x15:connection id="TacticalScores">
          <x15:rangePr sourceName="_xlcn.WorksheetConnection_CentreENV.xlsxTacticalScores"/>
        </x15:connection>
      </ext>
    </extLst>
  </connection>
  <connection id="29" xr16:uid="{7DBC25DC-9A8D-4A1E-8368-E5564B3DDE3C}" name="WorksheetConnection_Centre-ENV.xlsx!Teams" type="102" refreshedVersion="8" minRefreshableVersion="5">
    <extLst>
      <ext xmlns:x15="http://schemas.microsoft.com/office/spreadsheetml/2010/11/main" uri="{DE250136-89BD-433C-8126-D09CA5730AF9}">
        <x15:connection id="Teams">
          <x15:rangePr sourceName="_xlcn.WorksheetConnection_CentreENV.xlsxTeams"/>
        </x15:connection>
      </ext>
    </extLst>
  </connection>
</connections>
</file>

<file path=xl/sharedStrings.xml><?xml version="1.0" encoding="utf-8"?>
<sst xmlns="http://schemas.openxmlformats.org/spreadsheetml/2006/main" count="893" uniqueCount="327">
  <si>
    <t>Prioritization — Centre Data Entry Template</t>
  </si>
  <si>
    <t>Purpose</t>
  </si>
  <si>
    <t>One workbook per centre. Enter this centre's teams, rank the priorities each team is working on, mark whether each is resourced, and record how resources split their time across teams.</t>
  </si>
  <si>
    <t>This workbook shares its data model with Management's Preparation workbook (data-model/priorities.dbml). The grey-header sheets (Centres, Position, ProblemSet, InitiativeType, AssistanceType, RatingLookup, Resources, Priority - Tactical/Initiative/Assistance, Tactical, Initiative, Assistance) are Management's reference data, protected against editing. The blue-header sheets are yours to fill in. Most grey-header sheets refresh from Management's data (Data &gt; Refresh All) rather than being sent out fresh each time — as a Centre Lead you won't normally need to do this yourself.</t>
  </si>
  <si>
    <t>How to use this workbook</t>
  </si>
  <si>
    <t>1. 'Step 1 - Teams' — list every team this centre has, whether it has dedicated resources, and which Priority Type it works on.</t>
  </si>
  <si>
    <t>2. 'Step 2 - Select Priorities' — from Management's master list, pick every priority your centre is considering, across all three Types. This becomes the shortlist Step 3's ranking dropdown offers — nothing else.</t>
  </si>
  <si>
    <t>3. 'Step 3 - Priorities &amp; Ranking' — for each team, pick priorities from your Step 2 shortlist (only priorities matching the team's Priority Type will be offered), rank them, mark whether the team is actually resourcing it, and what share of the team's effort it gets.</t>
  </si>
  <si>
    <t>4. 'Step 4 - Resource Allocation' — pick each person from Management's Resources list (only people associated with your centre will be offered), which team they're on, and what share of their time goes to that team. Their position fills in automatically.</t>
  </si>
  <si>
    <t>Worked example</t>
  </si>
  <si>
    <t>Say your centre has a team called 'Analytics Squad', dedicated (Yes) and working Tactical priorities. On 'Step 1 - Teams' you'd enter: Team Name = Analytics Squad, Resources Dedicated = Yes, Priority Type = Tactical. On 'Step 2', you'd add a row: Priority Type = Tactical, Priority Title = (pick one of the Tactical priorities offered) — do this for every priority your centre is considering, of any Type. On 'Step 3', a row for that team might then read: Priority Title = (pick one of the Tactical priorities *you selected in Step 2*), Rank = 1, Resourced = Yes, Allocation % = 60%. On 'Step 4', a person on that team might read: Resource = (pick them), Team Name = Analytics Squad, Allocation % = 50%.</t>
  </si>
  <si>
    <t>Legend</t>
  </si>
  <si>
    <t>Yellow cells = type or pick your data here.</t>
  </si>
  <si>
    <t>Grey 'check' columns = calculated automatically. Don't type in them.</t>
  </si>
  <si>
    <t>Grey-header sheets = read-only reference data from Management.</t>
  </si>
  <si>
    <t>Validation built into this workbook (no macros required)</t>
  </si>
  <si>
    <t>- Dropdowns keep Team, Type, Priority, Resource, and Position entries consistent with the master lists, and constrain Allocation % entries to 5% steps.</t>
  </si>
  <si>
    <t>- The Priority dropdown is filtered to the team's Priority Type automatically.</t>
  </si>
  <si>
    <t>- Excel will refuse a duplicate team name or a duplicate rank within a team as you type.</t>
  </si>
  <si>
    <t>- Going over 100% (a team's priorities, or a person's time) isn't blocked — the dropdown can't check that and still offer a clean list of 5% steps — but the Total % columns turn red immediately, so check them before sending this file back.</t>
  </si>
  <si>
    <t>- The duplicate-name/rank checks fire on manual typing. Pasting many rows at once can bypass them — glance at the check columns before sending this file back.</t>
  </si>
  <si>
    <t>Centre Info (auto-filled by Management when this workbook was generated — not something you need to enter)</t>
  </si>
  <si>
    <t>Before you send this back</t>
  </si>
  <si>
    <t>Every count below should be 0. Anything else is flagged in red on the sheet named beside it.</t>
  </si>
  <si>
    <t>Teams whose priorities don't total 100%</t>
  </si>
  <si>
    <t>Step 1 / Step 3</t>
  </si>
  <si>
    <t>Duplicate team names</t>
  </si>
  <si>
    <t>Step 1</t>
  </si>
  <si>
    <t>Rows sharing a rank within the same team</t>
  </si>
  <si>
    <t>Step 3</t>
  </si>
  <si>
    <t>People allocated more than 100% of their time</t>
  </si>
  <si>
    <t>Step 4</t>
  </si>
  <si>
    <t>Centre Name:</t>
  </si>
  <si>
    <t>Environmental Centre</t>
  </si>
  <si>
    <t>Centre Code:</t>
  </si>
  <si>
    <t>ENV</t>
  </si>
  <si>
    <t>PrepFilePath</t>
  </si>
  <si>
    <t>C:\Users\doug\Projects\Prioritization\management\preparation.xlsx</t>
  </si>
  <si>
    <t>minValue</t>
  </si>
  <si>
    <t>id</t>
  </si>
  <si>
    <t>RatingType</t>
  </si>
  <si>
    <t>maxValue</t>
  </si>
  <si>
    <t>BandName</t>
  </si>
  <si>
    <t>ColourCode</t>
  </si>
  <si>
    <t>Note: unlike the other reference sheets, this one does NOT update on Data &gt; Refresh All. It is a fixed copy taken when this workbook was generated. Changing a band's thresholds, name or colour needs a regenerated workbook — ask whoever generated this file.</t>
  </si>
  <si>
    <t>Likelihood</t>
  </si>
  <si>
    <t>Very Low</t>
  </si>
  <si>
    <t>FFDCE6F1</t>
  </si>
  <si>
    <t>Low</t>
  </si>
  <si>
    <t>FFB8CCE4</t>
  </si>
  <si>
    <t>Moderate</t>
  </si>
  <si>
    <t>FF8DB4E2</t>
  </si>
  <si>
    <t>High</t>
  </si>
  <si>
    <t>FF538DD5</t>
  </si>
  <si>
    <t>Very High</t>
  </si>
  <si>
    <t>FF1F497D</t>
  </si>
  <si>
    <t>Risk</t>
  </si>
  <si>
    <t>Minimal</t>
  </si>
  <si>
    <t>FF63BE7B</t>
  </si>
  <si>
    <t>FFA9D18E</t>
  </si>
  <si>
    <t>FFFFEB84</t>
  </si>
  <si>
    <t>FFF4B183</t>
  </si>
  <si>
    <t>FFE06666</t>
  </si>
  <si>
    <t>Value</t>
  </si>
  <si>
    <t>Limited</t>
  </si>
  <si>
    <t>Significant</t>
  </si>
  <si>
    <t>Exceptional</t>
  </si>
  <si>
    <t>Small enum lists — used to power dropdowns.</t>
  </si>
  <si>
    <t>Priority Type</t>
  </si>
  <si>
    <t>Resource Status</t>
  </si>
  <si>
    <t>Yes/No</t>
  </si>
  <si>
    <t>Allocation % (5% steps)</t>
  </si>
  <si>
    <t>Assistance</t>
  </si>
  <si>
    <t>No</t>
  </si>
  <si>
    <t>Initiative</t>
  </si>
  <si>
    <t>Temp</t>
  </si>
  <si>
    <t>Yes</t>
  </si>
  <si>
    <t>Tactical</t>
  </si>
  <si>
    <t>Team Name</t>
  </si>
  <si>
    <t>Resources Dedicated</t>
  </si>
  <si>
    <t>Priority Allocation Total</t>
  </si>
  <si>
    <t>Resource Effort Total (FTE)</t>
  </si>
  <si>
    <t>Team Name Sorted</t>
  </si>
  <si>
    <t>Priority Title</t>
  </si>
  <si>
    <t>Tactical Helper</t>
  </si>
  <si>
    <t>Initiative Helper</t>
  </si>
  <si>
    <t>Assistance Helper</t>
  </si>
  <si>
    <t>Type (auto)</t>
  </si>
  <si>
    <t>Rank</t>
  </si>
  <si>
    <t>Resourced</t>
  </si>
  <si>
    <t>Allocation % of Team Effort</t>
  </si>
  <si>
    <t>Value/Risk (auto)</t>
  </si>
  <si>
    <t>Team Total % (auto)</t>
  </si>
  <si>
    <t>Resource</t>
  </si>
  <si>
    <t>Position Title (auto)</t>
  </si>
  <si>
    <t>Allocation % of Person Effort</t>
  </si>
  <si>
    <t>Person Total %</t>
  </si>
  <si>
    <t>Your Step 3 priorities, sorted by team then rank</t>
  </si>
  <si>
    <t>Read-only — this updates itself from 'Step 3 - Priorities &amp; Ranking'. Nothing to fill in here.</t>
  </si>
  <si>
    <t>Type</t>
  </si>
  <si>
    <t>Allocation %</t>
  </si>
  <si>
    <t>Value/Risk</t>
  </si>
  <si>
    <t>Centre</t>
  </si>
  <si>
    <t>CentreCode</t>
  </si>
  <si>
    <t>Cyber Centre</t>
  </si>
  <si>
    <t>CYB</t>
  </si>
  <si>
    <t>Economic Centre</t>
  </si>
  <si>
    <t>ECO</t>
  </si>
  <si>
    <t>Infrastructure Centre</t>
  </si>
  <si>
    <t>INF</t>
  </si>
  <si>
    <t>Health Centre</t>
  </si>
  <si>
    <t>HLT</t>
  </si>
  <si>
    <t>Diplomatic Centre</t>
  </si>
  <si>
    <t>DIP</t>
  </si>
  <si>
    <t>Title</t>
  </si>
  <si>
    <t>PositionArea</t>
  </si>
  <si>
    <t>Position</t>
  </si>
  <si>
    <t>Level</t>
  </si>
  <si>
    <t>SortingHelper</t>
  </si>
  <si>
    <t>Operations Analyst</t>
  </si>
  <si>
    <t>Operations</t>
  </si>
  <si>
    <t>OA</t>
  </si>
  <si>
    <t>L1</t>
  </si>
  <si>
    <t>Senior Operations Analyst</t>
  </si>
  <si>
    <t>L2</t>
  </si>
  <si>
    <t>Operations Manager</t>
  </si>
  <si>
    <t>OM</t>
  </si>
  <si>
    <t>L3</t>
  </si>
  <si>
    <t>Senior Operations Manager</t>
  </si>
  <si>
    <t>L4</t>
  </si>
  <si>
    <t>Director of Operations</t>
  </si>
  <si>
    <t>DIR</t>
  </si>
  <si>
    <t>L5</t>
  </si>
  <si>
    <t>Technical Analyst</t>
  </si>
  <si>
    <t>Technical</t>
  </si>
  <si>
    <t>TA</t>
  </si>
  <si>
    <t>Software Engineer</t>
  </si>
  <si>
    <t>SWE</t>
  </si>
  <si>
    <t>Senior Software Engineer</t>
  </si>
  <si>
    <t>Technical Lead</t>
  </si>
  <si>
    <t>TL</t>
  </si>
  <si>
    <t>Director of Technology</t>
  </si>
  <si>
    <t>Legal Counsel</t>
  </si>
  <si>
    <t>Legal</t>
  </si>
  <si>
    <t>LC</t>
  </si>
  <si>
    <t>Senior Legal Counsel</t>
  </si>
  <si>
    <t>General Counsel</t>
  </si>
  <si>
    <t>GC</t>
  </si>
  <si>
    <t>TacticalType</t>
  </si>
  <si>
    <t>ProblemSetShortCode</t>
  </si>
  <si>
    <t>Supply Chain Resilience</t>
  </si>
  <si>
    <t>Efficiency</t>
  </si>
  <si>
    <t>SCR</t>
  </si>
  <si>
    <t>Revenue Diversification</t>
  </si>
  <si>
    <t>Profitability</t>
  </si>
  <si>
    <t>REV</t>
  </si>
  <si>
    <t>Legacy System Modernization</t>
  </si>
  <si>
    <t>LSM</t>
  </si>
  <si>
    <t>Fraud Reduction</t>
  </si>
  <si>
    <t>FRD</t>
  </si>
  <si>
    <t>Talent Retention</t>
  </si>
  <si>
    <t>TAL</t>
  </si>
  <si>
    <t>Level1</t>
  </si>
  <si>
    <t>Level2</t>
  </si>
  <si>
    <t>InitiativeShortCode</t>
  </si>
  <si>
    <t>Data Exploitation Initiative</t>
  </si>
  <si>
    <t>Analytical</t>
  </si>
  <si>
    <t>DataExploitation</t>
  </si>
  <si>
    <t>DEI</t>
  </si>
  <si>
    <t>Technical Discovery Initiative</t>
  </si>
  <si>
    <t>Discovery</t>
  </si>
  <si>
    <t>TDI</t>
  </si>
  <si>
    <t>Partnership Coordination Initiative</t>
  </si>
  <si>
    <t>Partnership</t>
  </si>
  <si>
    <t>Coordination</t>
  </si>
  <si>
    <t>PCI</t>
  </si>
  <si>
    <t>Analytical Partnership Initiative</t>
  </si>
  <si>
    <t>API</t>
  </si>
  <si>
    <t>AssistanceShortCode</t>
  </si>
  <si>
    <t>Advisory Support</t>
  </si>
  <si>
    <t>Guidance</t>
  </si>
  <si>
    <t>Advisory</t>
  </si>
  <si>
    <t>ADV</t>
  </si>
  <si>
    <t>Technical Assistance</t>
  </si>
  <si>
    <t>TEC</t>
  </si>
  <si>
    <t>Capacity Building</t>
  </si>
  <si>
    <t>Development</t>
  </si>
  <si>
    <t>Training</t>
  </si>
  <si>
    <t>CAP</t>
  </si>
  <si>
    <t>Liaison Support</t>
  </si>
  <si>
    <t>LIA</t>
  </si>
  <si>
    <t>FirstName</t>
  </si>
  <si>
    <t>LastName</t>
  </si>
  <si>
    <t>PositionTitle</t>
  </si>
  <si>
    <t>FullName</t>
  </si>
  <si>
    <t>Aisha</t>
  </si>
  <si>
    <t>Dubois</t>
  </si>
  <si>
    <t>Aisha Dubois</t>
  </si>
  <si>
    <t>Carlos</t>
  </si>
  <si>
    <t>Singh</t>
  </si>
  <si>
    <t>Carlos Singh</t>
  </si>
  <si>
    <t>Elena</t>
  </si>
  <si>
    <t>Cohen</t>
  </si>
  <si>
    <t>Elena Cohen</t>
  </si>
  <si>
    <t>Emma</t>
  </si>
  <si>
    <t>Chen</t>
  </si>
  <si>
    <t>Emma Chen</t>
  </si>
  <si>
    <t>Fatima</t>
  </si>
  <si>
    <t>Fatima Chen</t>
  </si>
  <si>
    <t>Ibrahim</t>
  </si>
  <si>
    <t>Lee</t>
  </si>
  <si>
    <t>Ibrahim Lee</t>
  </si>
  <si>
    <t>James</t>
  </si>
  <si>
    <t>Kowalski</t>
  </si>
  <si>
    <t>James Kowalski</t>
  </si>
  <si>
    <t>Novak</t>
  </si>
  <si>
    <t>James Novak</t>
  </si>
  <si>
    <t>John</t>
  </si>
  <si>
    <t>Brown</t>
  </si>
  <si>
    <t>John Brown</t>
  </si>
  <si>
    <t>Kevin</t>
  </si>
  <si>
    <t>Kevin Cohen</t>
  </si>
  <si>
    <t>Haddad</t>
  </si>
  <si>
    <t>Kevin Haddad</t>
  </si>
  <si>
    <t>Laura</t>
  </si>
  <si>
    <t>Tanaka</t>
  </si>
  <si>
    <t>Laura Tanaka</t>
  </si>
  <si>
    <t>Leila</t>
  </si>
  <si>
    <t>Ivanov</t>
  </si>
  <si>
    <t>Leila Ivanov</t>
  </si>
  <si>
    <t>Leila Novak</t>
  </si>
  <si>
    <t>Nadia</t>
  </si>
  <si>
    <t>Rossi</t>
  </si>
  <si>
    <t>Nadia Rossi</t>
  </si>
  <si>
    <t>Nadia Singh</t>
  </si>
  <si>
    <t>Omar</t>
  </si>
  <si>
    <t>Omar Rossi</t>
  </si>
  <si>
    <t>Priya</t>
  </si>
  <si>
    <t>Khan</t>
  </si>
  <si>
    <t>Priya Khan</t>
  </si>
  <si>
    <t>Robert</t>
  </si>
  <si>
    <t>Wilson</t>
  </si>
  <si>
    <t>Robert Wilson</t>
  </si>
  <si>
    <t>Sophie</t>
  </si>
  <si>
    <t>Petit</t>
  </si>
  <si>
    <t>Sophie Petit</t>
  </si>
  <si>
    <t>Wei</t>
  </si>
  <si>
    <t>Wei Haddad</t>
  </si>
  <si>
    <t>Yuki</t>
  </si>
  <si>
    <t>Garcia</t>
  </si>
  <si>
    <t>Yuki Garcia</t>
  </si>
  <si>
    <t>Kim</t>
  </si>
  <si>
    <t>Yuki Kim</t>
  </si>
  <si>
    <t>Impact</t>
  </si>
  <si>
    <t>Resources</t>
  </si>
  <si>
    <t>Address currency exposure on cross-border contracts</t>
  </si>
  <si>
    <t>Address data-retention compliance gap</t>
  </si>
  <si>
    <t>Close critical patching gap</t>
  </si>
  <si>
    <t>Close skills gap in incident response team</t>
  </si>
  <si>
    <t>Contain cost overruns on flagship program</t>
  </si>
  <si>
    <t>Contain phishing incident recurrence</t>
  </si>
  <si>
    <t>Contain reputational risk from delayed public reporting</t>
  </si>
  <si>
    <t>Harden network perimeter defenses</t>
  </si>
  <si>
    <t>Mitigate insider-threat detection blind spot</t>
  </si>
  <si>
    <t>Mitigate single-vendor supply dependency</t>
  </si>
  <si>
    <t>Modernize vendor risk-assessment process</t>
  </si>
  <si>
    <t>Reduce backlog of unresolved audit findings</t>
  </si>
  <si>
    <t>Reduce downtime on critical case-management platform</t>
  </si>
  <si>
    <t>Reduce fraud loss in claims processing</t>
  </si>
  <si>
    <t>Reduce third-party vendor risk exposure</t>
  </si>
  <si>
    <t>Shore up disaster-recovery failover gap</t>
  </si>
  <si>
    <t>Stabilize legacy authentication systems</t>
  </si>
  <si>
    <t>Stabilize vendor payment processing errors</t>
  </si>
  <si>
    <t>Build a shared services centre for back-office functions</t>
  </si>
  <si>
    <t>Build a unified risk-scoring model</t>
  </si>
  <si>
    <t>Build automated reporting dashboards</t>
  </si>
  <si>
    <t>Develop a real-time performance dashboard</t>
  </si>
  <si>
    <t>Develop an early-warning indicators program</t>
  </si>
  <si>
    <t>Develop centre-wide skills academy</t>
  </si>
  <si>
    <t>Establish innovation partnership with academia</t>
  </si>
  <si>
    <t>Launch a data-quality improvement program</t>
  </si>
  <si>
    <t>Launch digital self-service portal</t>
  </si>
  <si>
    <t>Launch predictive analytics pilot</t>
  </si>
  <si>
    <t>Modernize case-management platform</t>
  </si>
  <si>
    <t>Modernize records-management architecture</t>
  </si>
  <si>
    <t>Pilot AI-assisted triage for intake requests</t>
  </si>
  <si>
    <t>Pilot a client-experience redesign</t>
  </si>
  <si>
    <t>Pilot flexible/hybrid staffing model</t>
  </si>
  <si>
    <t>Stand up cross-centre data-sharing hub</t>
  </si>
  <si>
    <t>Coordinate a joint public-communications response</t>
  </si>
  <si>
    <t>Coordinate a joint tabletop exercise</t>
  </si>
  <si>
    <t>Coordinate joint training exercises</t>
  </si>
  <si>
    <t>Provide advisory support on procurement</t>
  </si>
  <si>
    <t>Provide cross-centre threat-briefing support</t>
  </si>
  <si>
    <t>Provide legal review support to partner initiatives</t>
  </si>
  <si>
    <t>Provide mentoring capacity to junior analysts</t>
  </si>
  <si>
    <t>Provide surge analytic capacity for a major event</t>
  </si>
  <si>
    <t>Provide surge staffing during peak demand</t>
  </si>
  <si>
    <t>Provide technical assistance on system migration</t>
  </si>
  <si>
    <t>Provide translation/interpretation support</t>
  </si>
  <si>
    <t>Second an analyst to a partner centre</t>
  </si>
  <si>
    <t>Share data infrastructure with partner centre</t>
  </si>
  <si>
    <t>Share lessons learned from recent incidents</t>
  </si>
  <si>
    <t>Share technical infrastructure capacity</t>
  </si>
  <si>
    <t>Support a partner centre's audit response</t>
  </si>
  <si>
    <t>PriorityReference</t>
  </si>
  <si>
    <t>Actor</t>
  </si>
  <si>
    <t>ProblemSet</t>
  </si>
  <si>
    <t>Intent</t>
  </si>
  <si>
    <t>Capability</t>
  </si>
  <si>
    <t>Consequence</t>
  </si>
  <si>
    <t>LikelihoodLevel</t>
  </si>
  <si>
    <t>RiskRaw</t>
  </si>
  <si>
    <t>RiskLabelId</t>
  </si>
  <si>
    <t>RiskLabel</t>
  </si>
  <si>
    <t>RiskColour</t>
  </si>
  <si>
    <t>InitiativeType</t>
  </si>
  <si>
    <t>Dividend</t>
  </si>
  <si>
    <t>Feasibility</t>
  </si>
  <si>
    <t>Cost</t>
  </si>
  <si>
    <t>ValueLabelId</t>
  </si>
  <si>
    <t>ValueLabel</t>
  </si>
  <si>
    <t>ValueColour</t>
  </si>
  <si>
    <t>AssistanceType</t>
  </si>
  <si>
    <t>Alignment</t>
  </si>
  <si>
    <t>Contribution</t>
  </si>
  <si>
    <t>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</si>
</sst>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name val="Arial"/>
      <family val="2"/>
    </font>
    <font>
      <sz val="11"/>
      <name val="Arial"/>
      <family val="2"/>
    </font>
    <font>
      <b/>
      <sz val="12"/>
      <name val="Arial"/>
      <family val="2"/>
    </font>
    <font>
      <i/>
      <sz val="11"/>
      <name val="Arial"/>
      <family val="2"/>
    </font>
    <font>
      <sz val="11"/>
      <name val="Arial"/>
      <family val="2"/>
    </font>
    <font>
      <b/>
      <sz val="11"/>
      <name val="Arial"/>
      <family val="2"/>
    </font>
    <font>
      <b/>
      <sz val="11"/>
      <color rgb="FFFFFFFF"/>
      <name val="Arial"/>
      <family val="2"/>
    </font>
    <font>
      <b/>
      <sz val="11"/>
      <color rgb="FF8A5900"/>
      <name val="Arial"/>
      <family val="2"/>
    </font>
    <font>
      <b/>
      <sz val="11"/>
      <color rgb="FF9C0006"/>
      <name val="Arial"/>
      <family val="2"/>
    </font>
    <font>
      <sz val="8"/>
      <name val="Calibri"/>
      <family val="2"/>
      <scheme val="minor"/>
    </font>
    <font>
      <b/>
      <sz val="11"/>
      <color rgb="FFFFFFFF"/>
      <name val="Calibri"/>
      <family val="2"/>
      <scheme val="minor"/>
    </font>
  </fonts>
  <fills count="18">
    <fill>
      <patternFill patternType="none"/>
    </fill>
    <fill>
      <patternFill patternType="gray125"/>
    </fill>
    <fill>
      <patternFill patternType="solid">
        <fgColor rgb="FFF2F2F2"/>
      </patternFill>
    </fill>
    <fill>
      <patternFill patternType="solid">
        <fgColor rgb="FF1F4E78"/>
      </patternFill>
    </fill>
    <fill>
      <patternFill patternType="solid">
        <fgColor rgb="FFFFFF00"/>
      </patternFill>
    </fill>
    <fill>
      <patternFill patternType="solid">
        <fgColor rgb="FF737373"/>
      </patternFill>
    </fill>
    <fill>
      <patternFill patternType="solid">
        <fgColor rgb="FFDCE6F1"/>
      </patternFill>
    </fill>
    <fill>
      <patternFill patternType="solid">
        <fgColor rgb="FFB8CCE4"/>
      </patternFill>
    </fill>
    <fill>
      <patternFill patternType="solid">
        <fgColor rgb="FF8DB4E2"/>
      </patternFill>
    </fill>
    <fill>
      <patternFill patternType="solid">
        <fgColor rgb="FF538DD5"/>
      </patternFill>
    </fill>
    <fill>
      <patternFill patternType="solid">
        <fgColor rgb="FF1F497D"/>
      </patternFill>
    </fill>
    <fill>
      <patternFill patternType="solid">
        <fgColor rgb="FF63BE7B"/>
      </patternFill>
    </fill>
    <fill>
      <patternFill patternType="solid">
        <fgColor rgb="FFA9D18E"/>
      </patternFill>
    </fill>
    <fill>
      <patternFill patternType="solid">
        <fgColor rgb="FFFFEB84"/>
      </patternFill>
    </fill>
    <fill>
      <patternFill patternType="solid">
        <fgColor rgb="FFF4B183"/>
      </patternFill>
    </fill>
    <fill>
      <patternFill patternType="solid">
        <fgColor rgb="FFE06666"/>
      </patternFill>
    </fill>
    <fill>
      <patternFill patternType="solid">
        <fgColor rgb="FFFFEB9C"/>
      </patternFill>
    </fill>
    <fill>
      <patternFill patternType="solid">
        <fgColor rgb="FF737373"/>
        <bgColor indexed="64"/>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s>
  <cellStyleXfs count="1">
    <xf numFmtId="0" fontId="0" fillId="0" borderId="0"/>
  </cellStyleXfs>
  <cellXfs count="39">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wrapText="1"/>
    </xf>
    <xf numFmtId="0" fontId="4" fillId="0" borderId="0" xfId="0" applyFont="1"/>
    <xf numFmtId="0" fontId="5" fillId="0" borderId="0" xfId="0" applyFont="1"/>
    <xf numFmtId="0" fontId="6" fillId="2" borderId="1" xfId="0" applyFont="1" applyFill="1" applyBorder="1"/>
    <xf numFmtId="0" fontId="6" fillId="0" borderId="0" xfId="0" applyFont="1"/>
    <xf numFmtId="0" fontId="5" fillId="2" borderId="1" xfId="0" applyFont="1" applyFill="1" applyBorder="1"/>
    <xf numFmtId="0" fontId="7" fillId="3" borderId="1" xfId="0" applyFont="1" applyFill="1" applyBorder="1" applyAlignment="1">
      <alignment horizontal="center" vertical="center" wrapText="1"/>
    </xf>
    <xf numFmtId="0" fontId="5" fillId="4" borderId="1" xfId="0" applyFont="1" applyFill="1" applyBorder="1" applyProtection="1">
      <protection locked="0"/>
    </xf>
    <xf numFmtId="0" fontId="7" fillId="5" borderId="1" xfId="0" applyFont="1" applyFill="1" applyBorder="1" applyAlignment="1">
      <alignment horizontal="center" vertical="center" wrapText="1"/>
    </xf>
    <xf numFmtId="0" fontId="5" fillId="0" borderId="1" xfId="0" applyFont="1" applyBorder="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9" fontId="5" fillId="0" borderId="0" xfId="0" applyNumberFormat="1" applyFont="1"/>
    <xf numFmtId="9" fontId="5" fillId="2" borderId="1" xfId="0" applyNumberFormat="1" applyFont="1" applyFill="1" applyBorder="1"/>
    <xf numFmtId="9" fontId="5" fillId="4" borderId="1" xfId="0" applyNumberFormat="1" applyFont="1" applyFill="1" applyBorder="1" applyProtection="1">
      <protection locked="0"/>
    </xf>
    <xf numFmtId="0" fontId="9" fillId="0" borderId="0" xfId="0" applyFont="1"/>
    <xf numFmtId="1" fontId="5" fillId="2" borderId="1" xfId="0" applyNumberFormat="1" applyFont="1" applyFill="1" applyBorder="1"/>
    <xf numFmtId="0" fontId="8" fillId="16" borderId="1" xfId="0" applyFont="1" applyFill="1" applyBorder="1" applyAlignment="1">
      <alignment vertical="top" wrapText="1"/>
    </xf>
    <xf numFmtId="0" fontId="0" fillId="0" borderId="2" xfId="0" applyBorder="1"/>
    <xf numFmtId="0" fontId="0" fillId="0" borderId="4" xfId="0" applyBorder="1"/>
    <xf numFmtId="0" fontId="0" fillId="0" borderId="3" xfId="0" applyBorder="1"/>
    <xf numFmtId="0" fontId="0" fillId="0" borderId="0" xfId="0"/>
    <xf numFmtId="0" fontId="0" fillId="0" borderId="5" xfId="0" applyBorder="1"/>
    <xf numFmtId="0" fontId="0" fillId="0" borderId="6" xfId="0" applyBorder="1"/>
    <xf numFmtId="0" fontId="0" fillId="0" borderId="7" xfId="0" applyBorder="1"/>
    <xf numFmtId="0" fontId="0" fillId="0" borderId="8" xfId="0" applyBorder="1"/>
    <xf numFmtId="0" fontId="11" fillId="17" borderId="0" xfId="0" applyFont="1" applyFill="1" applyAlignment="1">
      <alignment horizontal="center"/>
    </xf>
  </cellXfs>
  <cellStyles count="1">
    <cellStyle name="Normal" xfId="0" builtinId="0"/>
  </cellStyles>
  <dxfs count="50">
    <dxf>
      <font>
        <color rgb="FF000000"/>
      </font>
      <fill>
        <patternFill>
          <bgColor rgb="FF63BE7B"/>
        </patternFill>
      </fill>
    </dxf>
    <dxf>
      <font>
        <color rgb="FF000000"/>
      </font>
      <fill>
        <patternFill>
          <bgColor rgb="FFA9D18E"/>
        </patternFill>
      </fill>
    </dxf>
    <dxf>
      <font>
        <color rgb="FF000000"/>
      </font>
      <fill>
        <patternFill>
          <bgColor rgb="FFFFEB84"/>
        </patternFill>
      </fill>
    </dxf>
    <dxf>
      <font>
        <color rgb="FF000000"/>
      </font>
      <fill>
        <patternFill>
          <bgColor rgb="FFF4B183"/>
        </patternFill>
      </fill>
    </dxf>
    <dxf>
      <font>
        <color rgb="FF000000"/>
      </font>
      <fill>
        <patternFill>
          <bgColor rgb="FFE06666"/>
        </patternFill>
      </fill>
    </dxf>
    <dxf>
      <font>
        <b/>
        <color rgb="FFFFFFFF"/>
      </font>
      <fill>
        <patternFill patternType="solid">
          <fgColor indexed="64"/>
          <bgColor rgb="FF737373"/>
        </patternFill>
      </fill>
      <alignment horizontal="center" vertical="bottom" textRotation="0" wrapText="0" indent="0" justifyLastLine="0" shrinkToFit="0" readingOrder="0"/>
    </dxf>
    <dxf>
      <font>
        <color rgb="FF000000"/>
      </font>
      <fill>
        <patternFill>
          <bgColor rgb="FF63BE7B"/>
        </patternFill>
      </fill>
    </dxf>
    <dxf>
      <font>
        <color rgb="FF000000"/>
      </font>
      <fill>
        <patternFill>
          <bgColor rgb="FFA9D18E"/>
        </patternFill>
      </fill>
    </dxf>
    <dxf>
      <font>
        <color rgb="FF000000"/>
      </font>
      <fill>
        <patternFill>
          <bgColor rgb="FFFFEB84"/>
        </patternFill>
      </fill>
    </dxf>
    <dxf>
      <font>
        <color rgb="FF000000"/>
      </font>
      <fill>
        <patternFill>
          <bgColor rgb="FFF4B183"/>
        </patternFill>
      </fill>
    </dxf>
    <dxf>
      <font>
        <color rgb="FF000000"/>
      </font>
      <fill>
        <patternFill>
          <bgColor rgb="FFE06666"/>
        </patternFill>
      </fill>
    </dxf>
    <dxf>
      <font>
        <b/>
        <color rgb="FFFFFFFF"/>
      </font>
      <fill>
        <patternFill patternType="solid">
          <fgColor indexed="64"/>
          <bgColor rgb="FF737373"/>
        </patternFill>
      </fill>
      <alignment horizontal="center" vertical="bottom" textRotation="0" wrapText="0" indent="0" justifyLastLine="0" shrinkToFit="0" readingOrder="0"/>
    </dxf>
    <dxf>
      <font>
        <color rgb="FF000000"/>
      </font>
      <fill>
        <patternFill>
          <bgColor rgb="FFE06666"/>
        </patternFill>
      </fill>
    </dxf>
    <dxf>
      <font>
        <color rgb="FF000000"/>
      </font>
      <fill>
        <patternFill>
          <bgColor rgb="FFF4B183"/>
        </patternFill>
      </fill>
    </dxf>
    <dxf>
      <font>
        <color rgb="FF000000"/>
      </font>
      <fill>
        <patternFill>
          <bgColor rgb="FFFFEB84"/>
        </patternFill>
      </fill>
    </dxf>
    <dxf>
      <font>
        <color rgb="FF000000"/>
      </font>
      <fill>
        <patternFill>
          <bgColor rgb="FFA9D18E"/>
        </patternFill>
      </fill>
    </dxf>
    <dxf>
      <font>
        <color rgb="FF000000"/>
      </font>
      <fill>
        <patternFill>
          <bgColor rgb="FF63BE7B"/>
        </patternFill>
      </fill>
    </dxf>
    <dxf>
      <font>
        <b/>
        <color rgb="FFFFFFFF"/>
      </font>
      <fill>
        <patternFill patternType="solid">
          <fgColor indexed="64"/>
          <bgColor rgb="FF737373"/>
        </patternFill>
      </fill>
      <alignment horizontal="center" vertical="bottom" textRotation="0" wrapText="0" indent="0" justifyLastLine="0" shrinkToFit="0" readingOrder="0"/>
    </dxf>
    <dxf>
      <font>
        <b/>
        <color rgb="FFFFFFFF"/>
      </font>
      <fill>
        <patternFill patternType="solid">
          <fgColor indexed="64"/>
          <bgColor rgb="FF737373"/>
        </patternFill>
      </fill>
      <alignment horizontal="center" vertical="bottom" textRotation="0" wrapText="0" indent="0" justifyLastLine="0" shrinkToFit="0" readingOrder="0"/>
    </dxf>
    <dxf>
      <font>
        <b/>
        <color rgb="FFFFFFFF"/>
      </font>
      <fill>
        <patternFill patternType="solid">
          <fgColor indexed="64"/>
          <bgColor rgb="FF737373"/>
        </patternFill>
      </fill>
      <alignment horizontal="center" vertical="bottom" textRotation="0" wrapText="0" indent="0" justifyLastLine="0" shrinkToFit="0" readingOrder="0"/>
    </dxf>
    <dxf>
      <font>
        <b/>
        <color rgb="FFFFFFFF"/>
      </font>
      <fill>
        <patternFill patternType="solid">
          <fgColor indexed="64"/>
          <bgColor rgb="FF737373"/>
        </patternFill>
      </fill>
      <alignment horizontal="center" vertical="bottom" textRotation="0" wrapText="0" indent="0" justifyLastLine="0" shrinkToFit="0" readingOrder="0"/>
    </dxf>
    <dxf>
      <font>
        <b/>
        <color rgb="FFFFFFFF"/>
      </font>
      <fill>
        <patternFill patternType="solid">
          <fgColor indexed="64"/>
          <bgColor rgb="FF737373"/>
        </patternFill>
      </fill>
      <alignment horizontal="center" vertical="bottom" textRotation="0" wrapText="0" indent="0" justifyLastLine="0" shrinkToFit="0" readingOrder="0"/>
    </dxf>
    <dxf>
      <font>
        <b/>
        <color rgb="FFFFFFFF"/>
      </font>
      <fill>
        <patternFill patternType="solid">
          <fgColor indexed="64"/>
          <bgColor rgb="FF737373"/>
        </patternFill>
      </fill>
      <alignment horizontal="center" vertical="bottom" textRotation="0" wrapText="0" indent="0" justifyLastLine="0" shrinkToFit="0" readingOrder="0"/>
    </dxf>
    <dxf>
      <font>
        <b/>
        <color rgb="FFFFFFFF"/>
      </font>
      <fill>
        <patternFill patternType="solid">
          <fgColor indexed="64"/>
          <bgColor rgb="FF737373"/>
        </patternFill>
      </fill>
      <alignment horizontal="center" vertical="bottom" textRotation="0" wrapText="0" indent="0" justifyLastLine="0" shrinkToFit="0" readingOrder="0"/>
    </dxf>
    <dxf>
      <font>
        <b/>
        <color rgb="FFFFFFFF"/>
      </font>
      <fill>
        <patternFill patternType="solid">
          <fgColor indexed="64"/>
          <bgColor rgb="FF737373"/>
        </patternFill>
      </fill>
      <alignment horizontal="center" vertical="bottom" textRotation="0" wrapText="0" indent="0" justifyLastLine="0" shrinkToFit="0" readingOrder="0"/>
    </dxf>
    <dxf>
      <font>
        <b/>
        <color rgb="FFFFFFFF"/>
      </font>
      <fill>
        <patternFill patternType="solid">
          <fgColor indexed="64"/>
          <bgColor rgb="FF737373"/>
        </patternFill>
      </fill>
      <alignment horizontal="center" vertical="bottom" textRotation="0" wrapText="0" indent="0" justifyLastLine="0" shrinkToFit="0" readingOrder="0"/>
    </dxf>
    <dxf>
      <font>
        <b/>
        <color rgb="FFFFFFFF"/>
      </font>
      <fill>
        <patternFill patternType="solid">
          <fgColor indexed="64"/>
          <bgColor rgb="FF737373"/>
        </patternFill>
      </fill>
      <alignment horizontal="center" vertical="bottom" textRotation="0" wrapText="0" indent="0" justifyLastLine="0" shrinkToFit="0" readingOrder="0"/>
    </dxf>
    <dxf>
      <font>
        <color rgb="FF006100"/>
        <name val="Arial"/>
      </font>
      <numFmt numFmtId="168" formatCode="0%&quot; ok&quot;"/>
      <fill>
        <patternFill patternType="solid">
          <fgColor rgb="FFC6EFCE"/>
          <bgColor rgb="FFC6EFCE"/>
        </patternFill>
      </fill>
    </dxf>
    <dxf>
      <font>
        <color rgb="FF9C0006"/>
        <name val="Arial"/>
      </font>
      <numFmt numFmtId="166" formatCode="0%&quot; over&quot;"/>
      <fill>
        <patternFill patternType="solid">
          <fgColor rgb="FFFFC7CE"/>
          <bgColor rgb="FFFFC7CE"/>
        </patternFill>
      </fill>
    </dxf>
    <dxf>
      <font>
        <b/>
        <color rgb="FF9C0006"/>
        <name val="Arial"/>
      </font>
      <fill>
        <patternFill patternType="solid">
          <fgColor rgb="FFFFC7CE"/>
          <bgColor rgb="FFFFC7CE"/>
        </patternFill>
      </fill>
    </dxf>
    <dxf>
      <font>
        <color rgb="FF006100"/>
        <name val="Arial"/>
      </font>
      <numFmt numFmtId="168" formatCode="0%&quot; ok&quot;"/>
      <fill>
        <patternFill patternType="solid">
          <fgColor rgb="FFC6EFCE"/>
          <bgColor rgb="FFC6EFCE"/>
        </patternFill>
      </fill>
    </dxf>
    <dxf>
      <font>
        <color rgb="FF8A5900"/>
        <name val="Arial"/>
      </font>
      <numFmt numFmtId="167" formatCode="0%&quot; under&quot;"/>
      <fill>
        <patternFill patternType="solid">
          <fgColor rgb="FFFFEB9C"/>
          <bgColor rgb="FFFFEB9C"/>
        </patternFill>
      </fill>
    </dxf>
    <dxf>
      <font>
        <color rgb="FF9C0006"/>
        <name val="Arial"/>
      </font>
      <numFmt numFmtId="166" formatCode="0%&quot; over&quot;"/>
      <fill>
        <patternFill patternType="solid">
          <fgColor rgb="FFFFC7CE"/>
          <bgColor rgb="FFFFC7CE"/>
        </patternFill>
      </fill>
    </dxf>
    <dxf>
      <font>
        <color rgb="FF000000"/>
        <name val="Arial"/>
      </font>
      <fill>
        <patternFill patternType="solid">
          <fgColor rgb="FF63BE7B"/>
          <bgColor rgb="FF63BE7B"/>
        </patternFill>
      </fill>
    </dxf>
    <dxf>
      <font>
        <color rgb="FF000000"/>
        <name val="Arial"/>
      </font>
      <fill>
        <patternFill patternType="solid">
          <fgColor rgb="FFA9D18E"/>
          <bgColor rgb="FFA9D18E"/>
        </patternFill>
      </fill>
    </dxf>
    <dxf>
      <font>
        <color rgb="FF000000"/>
        <name val="Arial"/>
      </font>
      <fill>
        <patternFill patternType="solid">
          <fgColor rgb="FFFFEB84"/>
          <bgColor rgb="FFFFEB84"/>
        </patternFill>
      </fill>
    </dxf>
    <dxf>
      <font>
        <color rgb="FF000000"/>
        <name val="Arial"/>
      </font>
      <fill>
        <patternFill patternType="solid">
          <fgColor rgb="FFF4B183"/>
          <bgColor rgb="FFF4B183"/>
        </patternFill>
      </fill>
    </dxf>
    <dxf>
      <font>
        <color rgb="FF000000"/>
        <name val="Arial"/>
      </font>
      <fill>
        <patternFill patternType="solid">
          <fgColor rgb="FFE06666"/>
          <bgColor rgb="FFE06666"/>
        </patternFill>
      </fill>
    </dxf>
    <dxf>
      <font>
        <color rgb="FF000000"/>
        <name val="Arial"/>
      </font>
      <fill>
        <patternFill patternType="solid">
          <fgColor rgb="FFE06666"/>
          <bgColor rgb="FFE06666"/>
        </patternFill>
      </fill>
    </dxf>
    <dxf>
      <font>
        <color rgb="FF000000"/>
        <name val="Arial"/>
      </font>
      <fill>
        <patternFill patternType="solid">
          <fgColor rgb="FFF4B183"/>
          <bgColor rgb="FFF4B183"/>
        </patternFill>
      </fill>
    </dxf>
    <dxf>
      <font>
        <color rgb="FF000000"/>
        <name val="Arial"/>
      </font>
      <fill>
        <patternFill patternType="solid">
          <fgColor rgb="FFFFEB84"/>
          <bgColor rgb="FFFFEB84"/>
        </patternFill>
      </fill>
    </dxf>
    <dxf>
      <font>
        <color rgb="FF000000"/>
        <name val="Arial"/>
      </font>
      <fill>
        <patternFill patternType="solid">
          <fgColor rgb="FFA9D18E"/>
          <bgColor rgb="FFA9D18E"/>
        </patternFill>
      </fill>
    </dxf>
    <dxf>
      <font>
        <color rgb="FF000000"/>
        <name val="Arial"/>
      </font>
      <fill>
        <patternFill patternType="solid">
          <fgColor rgb="FF63BE7B"/>
          <bgColor rgb="FF63BE7B"/>
        </patternFill>
      </fill>
    </dxf>
    <dxf>
      <font>
        <b/>
        <color rgb="FF9C0006"/>
        <name val="Arial"/>
      </font>
      <fill>
        <patternFill patternType="solid">
          <fgColor rgb="FFFFC7CE"/>
          <bgColor rgb="FFFFC7CE"/>
        </patternFill>
      </fill>
    </dxf>
    <dxf>
      <font>
        <color rgb="FF006100"/>
        <name val="Arial"/>
      </font>
      <numFmt numFmtId="168" formatCode="0%&quot; ok&quot;"/>
      <fill>
        <patternFill patternType="solid">
          <fgColor rgb="FFC6EFCE"/>
          <bgColor rgb="FFC6EFCE"/>
        </patternFill>
      </fill>
    </dxf>
    <dxf>
      <font>
        <color rgb="FF8A5900"/>
        <name val="Arial"/>
      </font>
      <numFmt numFmtId="167" formatCode="0%&quot; under&quot;"/>
      <fill>
        <patternFill patternType="solid">
          <fgColor rgb="FFFFEB9C"/>
          <bgColor rgb="FFFFEB9C"/>
        </patternFill>
      </fill>
    </dxf>
    <dxf>
      <font>
        <color rgb="FF9C0006"/>
        <name val="Arial"/>
      </font>
      <numFmt numFmtId="166" formatCode="0%&quot; over&quot;"/>
      <fill>
        <patternFill patternType="solid">
          <fgColor rgb="FFFFC7CE"/>
          <bgColor rgb="FFFFC7CE"/>
        </patternFill>
      </fill>
    </dxf>
    <dxf>
      <font>
        <b/>
        <color rgb="FF9C0006"/>
        <name val="Arial"/>
      </font>
      <fill>
        <patternFill patternType="solid">
          <fgColor rgb="FFFFC7CE"/>
          <bgColor rgb="FFFFC7CE"/>
        </patternFill>
      </fill>
    </dxf>
    <dxf>
      <font>
        <b/>
        <color rgb="FF9C0006"/>
        <name val="Arial"/>
      </font>
      <numFmt numFmtId="165" formatCode="0&quot; to fix&quot;"/>
      <fill>
        <patternFill patternType="solid">
          <fgColor rgb="FFFFC7CE"/>
          <bgColor rgb="FFFFC7CE"/>
        </patternFill>
      </fill>
    </dxf>
    <dxf>
      <font>
        <b/>
        <color rgb="FF006100"/>
        <name val="Arial"/>
      </font>
      <numFmt numFmtId="164" formatCode="0&quot; — all clear&quo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B41091B-AD1F-4178-ADC4-53F45344AD92}" autoFormatId="0" applyNumberFormats="0" applyBorderFormats="0" applyFontFormats="1" applyPatternFormats="1" applyAlignmentFormats="0" applyWidthHeightFormats="0">
  <queryTableRefresh nextId="4">
    <queryTableFields count="3">
      <queryTableField id="1" name="id" tableColumnId="4"/>
      <queryTableField id="2" name="Centre" tableColumnId="5"/>
      <queryTableField id="3" name="CentreCod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17BD3B17-B3AE-4673-A931-2DC3DE036FFE}" autoFormatId="0" applyNumberFormats="0" applyBorderFormats="0" applyFontFormats="1" applyPatternFormats="1" applyAlignmentFormats="0" applyWidthHeightFormats="0">
  <queryTableRefresh nextId="6">
    <queryTableFields count="5">
      <queryTableField id="1" name="Title" tableColumnId="6"/>
      <queryTableField id="2" name="PositionArea" tableColumnId="7"/>
      <queryTableField id="3" name="Position" tableColumnId="8"/>
      <queryTableField id="4" name="Level" tableColumnId="9"/>
      <queryTableField id="5" name="SortingHelper"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8" xr16:uid="{F67F9D9D-4176-4A89-8C24-400607554EDE}" autoFormatId="0" applyNumberFormats="0" applyBorderFormats="0" applyFontFormats="1" applyPatternFormats="1" applyAlignmentFormats="0" applyWidthHeightFormats="0">
  <queryTableRefresh nextId="5">
    <queryTableFields count="4">
      <queryTableField id="1" name="FirstName" tableColumnId="5"/>
      <queryTableField id="2" name="LastName" tableColumnId="6"/>
      <queryTableField id="3" name="PositionTitle" tableColumnId="7"/>
      <queryTableField id="4" name="FullName"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9" xr16:uid="{6CB421D9-D7C8-45AF-9153-A80A5045895D}" autoFormatId="0" applyNumberFormats="0" applyBorderFormats="0" applyFontFormats="1" applyPatternFormats="1" applyAlignmentFormats="0" applyWidthHeightFormats="0">
  <queryTableRefresh nextId="5">
    <queryTableFields count="4">
      <queryTableField id="1" name="Title" tableColumnId="5"/>
      <queryTableField id="2" name="Type" tableColumnId="6"/>
      <queryTableField id="3" name="Impact" tableColumnId="7"/>
      <queryTableField id="4" name="Resources"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AFCA88E4-FB42-4FA6-BEFE-ED710DD7088D}" autoFormatId="0" applyNumberFormats="0" applyBorderFormats="0" applyFontFormats="1" applyPatternFormats="1" applyAlignmentFormats="0" applyWidthHeightFormats="0">
  <queryTableRefresh nextId="5">
    <queryTableFields count="4">
      <queryTableField id="1" name="id" tableColumnId="5"/>
      <queryTableField id="2" name="Title" tableColumnId="6"/>
      <queryTableField id="3" name="TacticalType" tableColumnId="7"/>
      <queryTableField id="4" name="ProblemSetShortCode"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2" xr16:uid="{00E972E7-E725-4CEC-9ACC-8470A2D050B4}" autoFormatId="0" applyNumberFormats="0" applyBorderFormats="0" applyFontFormats="1" applyPatternFormats="1" applyAlignmentFormats="0" applyWidthHeightFormats="0">
  <queryTableRefresh nextId="13">
    <queryTableFields count="12">
      <queryTableField id="1" name="PriorityReference" tableColumnId="13"/>
      <queryTableField id="2" name="Actor" tableColumnId="14"/>
      <queryTableField id="3" name="ProblemSet" tableColumnId="15"/>
      <queryTableField id="4" name="Intent" tableColumnId="16"/>
      <queryTableField id="5" name="Capability" tableColumnId="17"/>
      <queryTableField id="6" name="Consequence" tableColumnId="18"/>
      <queryTableField id="7" name="Likelihood" tableColumnId="19"/>
      <queryTableField id="8" name="LikelihoodLevel" tableColumnId="20"/>
      <queryTableField id="9" name="RiskRaw" tableColumnId="21"/>
      <queryTableField id="10" name="RiskLabelId" tableColumnId="22"/>
      <queryTableField id="11" name="RiskLabel" tableColumnId="23"/>
      <queryTableField id="12" name="RiskColour" tableColumnId="2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0" xr16:uid="{27433446-613F-4107-AC14-BE5C46EBD397}" autoFormatId="0" applyNumberFormats="0" applyBorderFormats="0" applyFontFormats="1" applyPatternFormats="1" applyAlignmentFormats="0" applyWidthHeightFormats="0">
  <queryTableRefresh nextId="5">
    <queryTableFields count="4">
      <queryTableField id="1" name="Title" tableColumnId="5"/>
      <queryTableField id="2" name="Type" tableColumnId="6"/>
      <queryTableField id="3" name="Impact" tableColumnId="7"/>
      <queryTableField id="4" name="Resources" tableColumn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65AC299A-6798-4D84-BCF8-FB04DE6BB10F}" autoFormatId="0" applyNumberFormats="0" applyBorderFormats="0" applyFontFormats="1" applyPatternFormats="1" applyAlignmentFormats="0" applyWidthHeightFormats="0">
  <queryTableRefresh nextId="6">
    <queryTableFields count="5">
      <queryTableField id="1" name="id" tableColumnId="6"/>
      <queryTableField id="2" name="Title" tableColumnId="7"/>
      <queryTableField id="3" name="Level1" tableColumnId="8"/>
      <queryTableField id="4" name="Level2" tableColumnId="9"/>
      <queryTableField id="5" name="InitiativeShortCode" tableColumnId="10"/>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83D72D46-3623-4B34-923B-673F79C5B312}" autoFormatId="0" applyNumberFormats="0" applyBorderFormats="0" applyFontFormats="1" applyPatternFormats="1" applyAlignmentFormats="0" applyWidthHeightFormats="0">
  <queryTableRefresh nextId="12">
    <queryTableFields count="11">
      <queryTableField id="1" name="PriorityReference" tableColumnId="12"/>
      <queryTableField id="2" name="Actor" tableColumnId="13"/>
      <queryTableField id="3" name="InitiativeType" tableColumnId="14"/>
      <queryTableField id="4" name="InitiativeShortCode" tableColumnId="15"/>
      <queryTableField id="5" name="Dividend" tableColumnId="16"/>
      <queryTableField id="6" name="Feasibility" tableColumnId="17"/>
      <queryTableField id="7" name="Cost" tableColumnId="18"/>
      <queryTableField id="8" name="Value" tableColumnId="19"/>
      <queryTableField id="9" name="ValueLabelId" tableColumnId="20"/>
      <queryTableField id="10" name="ValueLabel" tableColumnId="21"/>
      <queryTableField id="11" name="ValueColour" tableColumnId="2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1" xr16:uid="{EE8DBF3D-7971-459C-85DE-D1809FC88CF4}" autoFormatId="0" applyNumberFormats="0" applyBorderFormats="0" applyFontFormats="1" applyPatternFormats="1" applyAlignmentFormats="0" applyWidthHeightFormats="0">
  <queryTableRefresh nextId="5">
    <queryTableFields count="4">
      <queryTableField id="1" name="Title" tableColumnId="5"/>
      <queryTableField id="2" name="Type" tableColumnId="6"/>
      <queryTableField id="3" name="Impact" tableColumnId="7"/>
      <queryTableField id="4" name="Resources" tableColumn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B220FBE4-B10D-41AB-B2F8-89B72B26826C}" autoFormatId="0" applyNumberFormats="0" applyBorderFormats="0" applyFontFormats="1" applyPatternFormats="1" applyAlignmentFormats="0" applyWidthHeightFormats="0">
  <queryTableRefresh nextId="6">
    <queryTableFields count="5">
      <queryTableField id="1" name="id" tableColumnId="6"/>
      <queryTableField id="2" name="Title" tableColumnId="7"/>
      <queryTableField id="3" name="Level1" tableColumnId="8"/>
      <queryTableField id="4" name="Level2" tableColumnId="9"/>
      <queryTableField id="5" name="AssistanceShortCode" tableColumnId="10"/>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259CC66F-A749-41BD-8B1B-E70929F03F8A}" autoFormatId="0" applyNumberFormats="0" applyBorderFormats="0" applyFontFormats="1" applyPatternFormats="1" applyAlignmentFormats="0" applyWidthHeightFormats="0">
  <queryTableRefresh nextId="12">
    <queryTableFields count="11">
      <queryTableField id="1" name="PriorityReference" tableColumnId="12"/>
      <queryTableField id="2" name="Actor" tableColumnId="13"/>
      <queryTableField id="3" name="AssistanceType" tableColumnId="14"/>
      <queryTableField id="4" name="AssistanceShortCode" tableColumnId="15"/>
      <queryTableField id="5" name="Alignment" tableColumnId="16"/>
      <queryTableField id="6" name="Contribution" tableColumnId="17"/>
      <queryTableField id="7" name="Capacity" tableColumnId="18"/>
      <queryTableField id="8" name="Value" tableColumnId="19"/>
      <queryTableField id="9" name="ValueLabelId" tableColumnId="20"/>
      <queryTableField id="10" name="ValueLabel" tableColumnId="21"/>
      <queryTableField id="11" name="ValueColour" tableColumnId="22"/>
    </queryTableFields>
  </queryTableRefresh>
</queryTable>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fig" displayName="Config" ref="A39:A40">
  <autoFilter ref="A39:A40" xr:uid="{00000000-0009-0000-0100-000001000000}"/>
  <tableColumns count="1">
    <tableColumn id="1" xr3:uid="{00000000-0010-0000-0000-000001000000}" name="PrepFilePa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eams" displayName="Teams" ref="A1:F16">
  <autoFilter ref="A1:F16" xr:uid="{00000000-0009-0000-0100-000003000000}"/>
  <tableColumns count="6">
    <tableColumn id="1" xr3:uid="{00000000-0010-0000-0200-000001000000}" name="Team Name"/>
    <tableColumn id="2" xr3:uid="{00000000-0010-0000-0200-000002000000}" name="Resources Dedicated"/>
    <tableColumn id="3" xr3:uid="{00000000-0010-0000-0200-000003000000}" name="Priority Type"/>
    <tableColumn id="4" xr3:uid="{00000000-0010-0000-0200-000004000000}" name="Priority Allocation Total"/>
    <tableColumn id="5" xr3:uid="{00000000-0010-0000-0200-000005000000}" name="Resource Effort Total (FTE)"/>
    <tableColumn id="6" xr3:uid="{00000000-0010-0000-0200-000006000000}" name="Team Name Sorte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ioritySelection" displayName="PrioritySelection" ref="A1:E201">
  <autoFilter ref="A1:E201" xr:uid="{00000000-0009-0000-0100-000004000000}"/>
  <tableColumns count="5">
    <tableColumn id="1" xr3:uid="{00000000-0010-0000-0300-000001000000}" name="Priority Type"/>
    <tableColumn id="2" xr3:uid="{00000000-0010-0000-0300-000002000000}" name="Priority Title"/>
    <tableColumn id="3" xr3:uid="{00000000-0010-0000-0300-000003000000}" name="Tactical Helper"/>
    <tableColumn id="4" xr3:uid="{00000000-0010-0000-0300-000004000000}" name="Initiative Helper"/>
    <tableColumn id="5" xr3:uid="{00000000-0010-0000-0300-000005000000}" name="Assistance Help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riorities" displayName="Priorities" ref="A1:H201">
  <autoFilter ref="A1:H201" xr:uid="{00000000-0009-0000-0100-000005000000}"/>
  <tableColumns count="8">
    <tableColumn id="1" xr3:uid="{00000000-0010-0000-0400-000001000000}" name="Team Name"/>
    <tableColumn id="2" xr3:uid="{00000000-0010-0000-0400-000002000000}" name="Priority Title"/>
    <tableColumn id="3" xr3:uid="{00000000-0010-0000-0400-000003000000}" name="Type (auto)"/>
    <tableColumn id="4" xr3:uid="{00000000-0010-0000-0400-000004000000}" name="Rank"/>
    <tableColumn id="5" xr3:uid="{00000000-0010-0000-0400-000005000000}" name="Resourced"/>
    <tableColumn id="6" xr3:uid="{00000000-0010-0000-0400-000006000000}" name="Allocation % of Team Effort"/>
    <tableColumn id="7" xr3:uid="{00000000-0010-0000-0400-000007000000}" name="Value/Risk (auto)">
      <calculatedColumnFormula>IF($B2="","",IF($C2="Tactical",IFERROR(INDEX(TacticalScores[RiskLabel],MATCH($B2,TacticalScores[PriorityReference],0)),"unknown"),IF($C2="Initiative",IFERROR(INDEX(InitiativeScores[ValueLabel],MATCH($B2,InitiativeScores[PriorityReference],0)),"unknown"),IF($C2="Assistance",IFERROR(INDEX(AssistanceScores[ValueLabel],MATCH($B2,AssistanceScores[PriorityReference],0)),"unknown"),""))))</calculatedColumnFormula>
    </tableColumn>
    <tableColumn id="8" xr3:uid="{00000000-0010-0000-0400-000008000000}" name="Team Total % (auto)"/>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esourceAllocation" displayName="ResourceAllocation" ref="A1:E201">
  <autoFilter ref="A1:E201" xr:uid="{00000000-0009-0000-0100-000006000000}"/>
  <tableColumns count="5">
    <tableColumn id="1" xr3:uid="{00000000-0010-0000-0500-000001000000}" name="Resource"/>
    <tableColumn id="2" xr3:uid="{00000000-0010-0000-0500-000002000000}" name="Position Title (auto)">
      <calculatedColumnFormula>IF($A2="","",IFERROR(INDEX(Resources[PositionTitle],MATCH($A2,Resources[FullName],0)),"unknown resource"))</calculatedColumnFormula>
    </tableColumn>
    <tableColumn id="3" xr3:uid="{00000000-0010-0000-0500-000003000000}" name="Team Name"/>
    <tableColumn id="4" xr3:uid="{00000000-0010-0000-0500-000004000000}" name="Allocation % of Person Effort"/>
    <tableColumn id="5" xr3:uid="{00000000-0010-0000-0500-000005000000}" name="Person Total %"/>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F9AF4A2-195C-48A1-A788-DC49B24030D9}" name="Centres" displayName="Centres" ref="A1:C7" tableType="queryTable" totalsRowShown="0" headerRowDxfId="26">
  <autoFilter ref="A1:C7" xr:uid="{FF9AF4A2-195C-48A1-A788-DC49B24030D9}"/>
  <tableColumns count="3">
    <tableColumn id="4" xr3:uid="{5FEA8252-EB30-47B3-BAF3-5BFEAEDF45CA}" uniqueName="4" name="id" queryTableFieldId="1"/>
    <tableColumn id="5" xr3:uid="{C7A22A6A-DDA6-4F01-9905-05D419115541}" uniqueName="5" name="Centre" queryTableFieldId="2"/>
    <tableColumn id="6" xr3:uid="{DB2F3B8A-BE41-4566-91FB-CE6DF5488673}" uniqueName="6" name="CentreCode" queryTableFieldId="3"/>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0A0BAB-1221-4972-BD98-E5529E74A470}" name="Position" displayName="Position" ref="A1:E14" tableType="queryTable" totalsRowShown="0" headerRowDxfId="25">
  <autoFilter ref="A1:E14" xr:uid="{CE0A0BAB-1221-4972-BD98-E5529E74A470}"/>
  <tableColumns count="5">
    <tableColumn id="6" xr3:uid="{9E052B95-342B-4052-86E0-71DC675DD652}" uniqueName="6" name="Title" queryTableFieldId="1"/>
    <tableColumn id="7" xr3:uid="{2E0DD497-9A7A-4AAE-A4E1-B852C8DA608A}" uniqueName="7" name="PositionArea" queryTableFieldId="2"/>
    <tableColumn id="8" xr3:uid="{4F6274D2-6F59-4533-94FF-361BDF9C429C}" uniqueName="8" name="Position" queryTableFieldId="3"/>
    <tableColumn id="9" xr3:uid="{99639019-2D54-43C8-A494-2F7E67C094C5}" uniqueName="9" name="Level" queryTableFieldId="4"/>
    <tableColumn id="10" xr3:uid="{D9FDCE70-E128-4EBB-B324-ABE9C3538000}" uniqueName="10" name="SortingHelper" queryTableFieldId="5"/>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9127397-19C4-48AA-9A58-D85578E356BE}" name="Resources" displayName="Resources" ref="A1:D24" tableType="queryTable" totalsRowShown="0" headerRowDxfId="21">
  <autoFilter ref="A1:D24" xr:uid="{C9127397-19C4-48AA-9A58-D85578E356BE}"/>
  <tableColumns count="4">
    <tableColumn id="5" xr3:uid="{77A9D414-3EA5-46B7-A5ED-45397F8CD275}" uniqueName="5" name="FirstName" queryTableFieldId="1"/>
    <tableColumn id="6" xr3:uid="{75173C3B-6018-46B9-9CA6-653890CA5BBE}" uniqueName="6" name="LastName" queryTableFieldId="2"/>
    <tableColumn id="7" xr3:uid="{9F7F2862-3844-4300-9072-0029B3284CF2}" uniqueName="7" name="PositionTitle" queryTableFieldId="3"/>
    <tableColumn id="8" xr3:uid="{45A88ACD-0FBA-498F-B394-DBEA172B24C7}" uniqueName="8" name="FullName" queryTableFieldId="4"/>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6A9037-8063-4C7B-B568-9F4B532632D4}" name="PriorityTactical" displayName="PriorityTactical" ref="A1:D19" tableType="queryTable" totalsRowShown="0" headerRowDxfId="20">
  <autoFilter ref="A1:D19" xr:uid="{C76A9037-8063-4C7B-B568-9F4B532632D4}"/>
  <tableColumns count="4">
    <tableColumn id="5" xr3:uid="{B7C64FDD-AC9E-46C2-9B1C-1140AEB360FB}" uniqueName="5" name="Title" queryTableFieldId="1"/>
    <tableColumn id="6" xr3:uid="{E02ED9E9-07DE-4074-8829-FC63C11BE86A}" uniqueName="6" name="Type" queryTableFieldId="2"/>
    <tableColumn id="7" xr3:uid="{C4314539-8442-4F6E-AF30-7EAC6CA3D730}" uniqueName="7" name="Impact" queryTableFieldId="3"/>
    <tableColumn id="8" xr3:uid="{02C2D8C1-D3C5-4727-B17C-190511A86C93}" uniqueName="8" name="Resources" queryTableFieldId="4"/>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D5AEA10-4A23-4409-ABB5-B1A9C0EF2D26}" name="ProblemSet" displayName="ProblemSet" ref="A1:D6" tableType="queryTable" totalsRowShown="0" headerRowDxfId="24">
  <autoFilter ref="A1:D6" xr:uid="{9D5AEA10-4A23-4409-ABB5-B1A9C0EF2D26}"/>
  <tableColumns count="4">
    <tableColumn id="5" xr3:uid="{8C561868-8030-45BD-B1BD-6AE71AF8E6BE}" uniqueName="5" name="id" queryTableFieldId="1"/>
    <tableColumn id="6" xr3:uid="{84C8DBC3-BB63-4280-8558-BCCC96AC022C}" uniqueName="6" name="Title" queryTableFieldId="2"/>
    <tableColumn id="7" xr3:uid="{54423486-6425-4768-991A-104CF823AE24}" uniqueName="7" name="TacticalType" queryTableFieldId="3"/>
    <tableColumn id="8" xr3:uid="{A386AEEF-A309-46E4-9362-F5ABD16B0432}" uniqueName="8" name="ProblemSetShortCode" queryTableFieldId="4"/>
  </tableColumns>
  <tableStyleInfo name="TableStyleMedium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7412ADF-B687-491E-9344-0640CE0618B4}" name="TacticalScores" displayName="TacticalScores" ref="A1:L19" tableType="queryTable" totalsRowShown="0" headerRowDxfId="17">
  <autoFilter ref="A1:L19" xr:uid="{57412ADF-B687-491E-9344-0640CE0618B4}"/>
  <tableColumns count="12">
    <tableColumn id="13" xr3:uid="{B6CB10D0-30C2-43FD-9127-EDC4196720BA}" uniqueName="13" name="PriorityReference" queryTableFieldId="1"/>
    <tableColumn id="14" xr3:uid="{7E24C026-7F95-4DD9-84A2-1C893741D4D2}" uniqueName="14" name="Actor" queryTableFieldId="2"/>
    <tableColumn id="15" xr3:uid="{0D27F288-C996-4DF2-A474-8EF592A9E3CC}" uniqueName="15" name="ProblemSet" queryTableFieldId="3"/>
    <tableColumn id="16" xr3:uid="{C5A52EAB-8929-4BE9-A773-24DD976511A2}" uniqueName="16" name="Intent" queryTableFieldId="4"/>
    <tableColumn id="17" xr3:uid="{82802A97-EE12-4C5C-B69F-A35041BDA60B}" uniqueName="17" name="Capability" queryTableFieldId="5"/>
    <tableColumn id="18" xr3:uid="{AA87BD30-35A4-41F8-A9C3-39A3D605FEF7}" uniqueName="18" name="Consequence" queryTableFieldId="6"/>
    <tableColumn id="19" xr3:uid="{214A18ED-04A1-4F8F-8E53-5977A3910BDE}" uniqueName="19" name="Likelihood" queryTableFieldId="7"/>
    <tableColumn id="20" xr3:uid="{232B5275-B40E-4273-AAFD-7F6C97E2B703}" uniqueName="20" name="LikelihoodLevel" queryTableFieldId="8"/>
    <tableColumn id="21" xr3:uid="{2EA58D29-7526-46E4-B055-9432CE1D3E4E}" uniqueName="21" name="RiskRaw" queryTableFieldId="9"/>
    <tableColumn id="22" xr3:uid="{C8622778-1F94-4F5E-BA60-7741C2738CC3}" uniqueName="22" name="RiskLabelId" queryTableFieldId="10"/>
    <tableColumn id="23" xr3:uid="{A335BB59-D64D-4ED4-9AB0-3D5E23297C93}" uniqueName="23" name="RiskLabel" queryTableFieldId="11"/>
    <tableColumn id="24" xr3:uid="{1A755DC7-962D-4246-A3B8-AE678E93A4DC}" uniqueName="24" name="RiskColour" queryTableFieldId="12"/>
  </tableColumns>
  <tableStyleInfo name="TableStyleMedium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AFAEFED-28A0-4F60-B708-36529E49720E}" name="PriorityInitiative" displayName="PriorityInitiative" ref="A1:D17" tableType="queryTable" totalsRowShown="0" headerRowDxfId="19">
  <autoFilter ref="A1:D17" xr:uid="{0AFAEFED-28A0-4F60-B708-36529E49720E}"/>
  <tableColumns count="4">
    <tableColumn id="5" xr3:uid="{99C358F2-FC3F-459D-9F87-F5CA4AC1890F}" uniqueName="5" name="Title" queryTableFieldId="1"/>
    <tableColumn id="6" xr3:uid="{B9F7C095-A520-4A6D-B931-8590C5C933F1}" uniqueName="6" name="Type" queryTableFieldId="2"/>
    <tableColumn id="7" xr3:uid="{F806815D-10F6-45BD-9049-2867A9A80AC5}" uniqueName="7" name="Impact" queryTableFieldId="3"/>
    <tableColumn id="8" xr3:uid="{669AFD70-2F07-43A2-BA56-ED36E2573105}" uniqueName="8" name="Resources" queryTableFieldId="4"/>
  </tableColumns>
  <tableStyleInfo name="TableStyleMedium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44899E5-F4DA-4AE5-AD0D-A4E3AAC91515}" name="InitiativeType" displayName="InitiativeType" ref="A1:E5" tableType="queryTable" totalsRowShown="0" headerRowDxfId="23">
  <autoFilter ref="A1:E5" xr:uid="{A44899E5-F4DA-4AE5-AD0D-A4E3AAC91515}"/>
  <tableColumns count="5">
    <tableColumn id="6" xr3:uid="{5835A66F-9975-4745-B44E-B432249536AC}" uniqueName="6" name="id" queryTableFieldId="1"/>
    <tableColumn id="7" xr3:uid="{96EDE4F7-DEE8-49C0-AA95-04F165D19916}" uniqueName="7" name="Title" queryTableFieldId="2"/>
    <tableColumn id="8" xr3:uid="{D98081D6-360D-4AA6-BE88-ED3ED0196189}" uniqueName="8" name="Level1" queryTableFieldId="3"/>
    <tableColumn id="9" xr3:uid="{6E796B06-9977-4AFA-942D-76203D89AA6C}" uniqueName="9" name="Level2" queryTableFieldId="4"/>
    <tableColumn id="10" xr3:uid="{C1CE3885-A0C3-42A7-9938-0BEDD480DC99}" uniqueName="10" name="InitiativeShortCode" queryTableFieldId="5"/>
  </tableColumns>
  <tableStyleInfo name="TableStyleMedium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3A4ED4A-269B-490B-952E-C5E5AFA3CF8E}" name="InitiativeScores" displayName="InitiativeScores" ref="A1:K17" tableType="queryTable" totalsRowShown="0" headerRowDxfId="11">
  <autoFilter ref="A1:K17" xr:uid="{D3A4ED4A-269B-490B-952E-C5E5AFA3CF8E}"/>
  <tableColumns count="11">
    <tableColumn id="12" xr3:uid="{E9F60AB8-14B0-4E02-838A-F8401304A937}" uniqueName="12" name="PriorityReference" queryTableFieldId="1"/>
    <tableColumn id="13" xr3:uid="{1AB0A13C-32E9-4AB9-924E-A97BE73F8BDA}" uniqueName="13" name="Actor" queryTableFieldId="2"/>
    <tableColumn id="14" xr3:uid="{05754A00-AEFA-438D-B63B-56F338B6A586}" uniqueName="14" name="InitiativeType" queryTableFieldId="3"/>
    <tableColumn id="15" xr3:uid="{3FEDC6EE-FC44-4B9F-BDDA-95C23876E436}" uniqueName="15" name="InitiativeShortCode" queryTableFieldId="4"/>
    <tableColumn id="16" xr3:uid="{0ED06C8E-214D-447E-86EA-CB630652080F}" uniqueName="16" name="Dividend" queryTableFieldId="5"/>
    <tableColumn id="17" xr3:uid="{427EEF6B-0C95-4F98-A65B-DAD72AB65AD9}" uniqueName="17" name="Feasibility" queryTableFieldId="6"/>
    <tableColumn id="18" xr3:uid="{4F38154E-37F2-4563-9967-CF9CE9F0E3B5}" uniqueName="18" name="Cost" queryTableFieldId="7"/>
    <tableColumn id="19" xr3:uid="{7CA6976B-018C-4B1C-8003-F976D4AECF85}" uniqueName="19" name="Value" queryTableFieldId="8"/>
    <tableColumn id="20" xr3:uid="{B2DE7A0B-085B-4593-A475-E229C89B253E}" uniqueName="20" name="ValueLabelId" queryTableFieldId="9"/>
    <tableColumn id="21" xr3:uid="{9835CB86-7219-4EB2-9BFE-DFF9BC1C8939}" uniqueName="21" name="ValueLabel" queryTableFieldId="10"/>
    <tableColumn id="22" xr3:uid="{50FAD374-B7B0-4C64-AC18-4C109DC3DA0E}" uniqueName="22" name="ValueColour" queryTableFieldId="11"/>
  </tableColumns>
  <tableStyleInfo name="TableStyleMedium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73619FD-E76C-41CB-88BB-A8C97C276E12}" name="PriorityAssistance" displayName="PriorityAssistance" ref="A1:D17" tableType="queryTable" totalsRowShown="0" headerRowDxfId="18">
  <autoFilter ref="A1:D17" xr:uid="{373619FD-E76C-41CB-88BB-A8C97C276E12}"/>
  <tableColumns count="4">
    <tableColumn id="5" xr3:uid="{BD2B9B6C-70BA-49AD-9682-9235AB006BEB}" uniqueName="5" name="Title" queryTableFieldId="1"/>
    <tableColumn id="6" xr3:uid="{40F6AAA3-626C-4009-85B9-BE0BC93BD293}" uniqueName="6" name="Type" queryTableFieldId="2"/>
    <tableColumn id="7" xr3:uid="{C84BD9C2-F3B9-42C2-B3A1-CD11AA1EA15A}" uniqueName="7" name="Impact" queryTableFieldId="3"/>
    <tableColumn id="8" xr3:uid="{ACE0468F-2953-41B9-9FDE-E7F1198D6D75}" uniqueName="8" name="Resources" queryTableFieldId="4"/>
  </tableColumns>
  <tableStyleInfo name="TableStyleMedium3"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F78B82-828C-4B30-92D2-955EF9767305}" name="AssistanceType" displayName="AssistanceType" ref="A1:E5" tableType="queryTable" totalsRowShown="0" headerRowDxfId="22">
  <autoFilter ref="A1:E5" xr:uid="{01F78B82-828C-4B30-92D2-955EF9767305}"/>
  <tableColumns count="5">
    <tableColumn id="6" xr3:uid="{4268A048-223B-4D00-A8C0-0DDAEDD1FA03}" uniqueName="6" name="id" queryTableFieldId="1"/>
    <tableColumn id="7" xr3:uid="{421D6A75-9B0F-420E-95FC-A9C97145811F}" uniqueName="7" name="Title" queryTableFieldId="2"/>
    <tableColumn id="8" xr3:uid="{62ED5467-5F5D-4E42-BC56-6E9E121C5981}" uniqueName="8" name="Level1" queryTableFieldId="3"/>
    <tableColumn id="9" xr3:uid="{4697EE2E-10C4-49C3-A66F-4A33A40EE2DD}" uniqueName="9" name="Level2" queryTableFieldId="4"/>
    <tableColumn id="10" xr3:uid="{FCD23F31-91E3-48D2-A726-7DB36FE07FEF}" uniqueName="10" name="AssistanceShortCode" queryTableFieldId="5"/>
  </tableColumns>
  <tableStyleInfo name="TableStyleMedium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99D2B03-0127-45FC-9FED-9834C85E42EB}" name="AssistanceScores" displayName="AssistanceScores" ref="A1:K17" tableType="queryTable" totalsRowShown="0" headerRowDxfId="5">
  <autoFilter ref="A1:K17" xr:uid="{799D2B03-0127-45FC-9FED-9834C85E42EB}"/>
  <tableColumns count="11">
    <tableColumn id="12" xr3:uid="{D2F9F6FF-E412-41D8-B3F7-179EDFE52745}" uniqueName="12" name="PriorityReference" queryTableFieldId="1"/>
    <tableColumn id="13" xr3:uid="{ABBBCFA9-A7BA-450D-A133-00AD23771F58}" uniqueName="13" name="Actor" queryTableFieldId="2"/>
    <tableColumn id="14" xr3:uid="{4AC4540F-290A-4588-9FD1-A8DA61AAD383}" uniqueName="14" name="AssistanceType" queryTableFieldId="3"/>
    <tableColumn id="15" xr3:uid="{88CA90EC-F652-4319-9C6B-18C82DAFA508}" uniqueName="15" name="AssistanceShortCode" queryTableFieldId="4"/>
    <tableColumn id="16" xr3:uid="{72A8A31C-F7D3-4FEC-B6E9-051ADCFB50E8}" uniqueName="16" name="Alignment" queryTableFieldId="5"/>
    <tableColumn id="17" xr3:uid="{DE746877-D48C-4D27-B88B-09DCCB756E24}" uniqueName="17" name="Contribution" queryTableFieldId="6"/>
    <tableColumn id="18" xr3:uid="{1F4390FF-1E24-4248-B8C0-57E6755617ED}" uniqueName="18" name="Capacity" queryTableFieldId="7"/>
    <tableColumn id="19" xr3:uid="{11008D00-4C1A-4E02-8F21-EAFE3C575502}" uniqueName="19" name="Value" queryTableFieldId="8"/>
    <tableColumn id="20" xr3:uid="{FA5500D1-65C7-4CFC-80F9-48BBC5852638}" uniqueName="20" name="ValueLabelId" queryTableFieldId="9"/>
    <tableColumn id="21" xr3:uid="{CADC9F63-A0F5-4E42-846F-A5F30E888DC1}" uniqueName="21" name="ValueLabel" queryTableFieldId="10"/>
    <tableColumn id="22" xr3:uid="{A1695C84-0600-4401-AA14-0C8459A9B107}" uniqueName="22" name="ValueColour" queryTableFieldId="11"/>
  </tableColumns>
  <tableStyleInfo name="TableStyleMedium3"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atingLookup" displayName="RatingLookup" ref="A1:F16">
  <autoFilter ref="A1:F16" xr:uid="{00000000-0009-0000-0100-000002000000}"/>
  <tableColumns count="6">
    <tableColumn id="1" xr3:uid="{00000000-0010-0000-0100-000001000000}" name="minValue"/>
    <tableColumn id="2" xr3:uid="{00000000-0010-0000-0100-000002000000}" name="id"/>
    <tableColumn id="3" xr3:uid="{00000000-0010-0000-0100-000003000000}" name="RatingType"/>
    <tableColumn id="4" xr3:uid="{00000000-0010-0000-0100-000004000000}" name="maxValue"/>
    <tableColumn id="5" xr3:uid="{00000000-0010-0000-0100-000005000000}" name="BandName"/>
    <tableColumn id="6" xr3:uid="{00000000-0010-0000-0100-000006000000}" name="ColourCode"/>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C40"/>
  <sheetViews>
    <sheetView showGridLines="0" tabSelected="1" workbookViewId="0"/>
  </sheetViews>
  <sheetFormatPr defaultRowHeight="15" x14ac:dyDescent="0.25"/>
  <cols>
    <col min="1" max="1" width="100" customWidth="1"/>
    <col min="2" max="2" width="22" customWidth="1"/>
    <col min="3" max="3" width="18" customWidth="1"/>
  </cols>
  <sheetData>
    <row r="1" spans="1:1" ht="18" x14ac:dyDescent="0.25">
      <c r="A1" s="1" t="s">
        <v>0</v>
      </c>
    </row>
    <row r="2" spans="1:1" x14ac:dyDescent="0.25">
      <c r="A2" s="2"/>
    </row>
    <row r="3" spans="1:1" ht="15.75" x14ac:dyDescent="0.25">
      <c r="A3" s="3" t="s">
        <v>1</v>
      </c>
    </row>
    <row r="4" spans="1:1" ht="30" customHeight="1" x14ac:dyDescent="0.25">
      <c r="A4" s="4" t="s">
        <v>2</v>
      </c>
    </row>
    <row r="5" spans="1:1" x14ac:dyDescent="0.25">
      <c r="A5" s="2"/>
    </row>
    <row r="6" spans="1:1" ht="30" customHeight="1" x14ac:dyDescent="0.25">
      <c r="A6" s="4" t="s">
        <v>3</v>
      </c>
    </row>
    <row r="7" spans="1:1" x14ac:dyDescent="0.25">
      <c r="A7" s="2"/>
    </row>
    <row r="8" spans="1:1" ht="15.75" x14ac:dyDescent="0.25">
      <c r="A8" s="3" t="s">
        <v>4</v>
      </c>
    </row>
    <row r="9" spans="1:1" ht="30" customHeight="1" x14ac:dyDescent="0.25">
      <c r="A9" s="4" t="s">
        <v>5</v>
      </c>
    </row>
    <row r="10" spans="1:1" ht="30" customHeight="1" x14ac:dyDescent="0.25">
      <c r="A10" s="4" t="s">
        <v>6</v>
      </c>
    </row>
    <row r="11" spans="1:1" ht="30" customHeight="1" x14ac:dyDescent="0.25">
      <c r="A11" s="4" t="s">
        <v>7</v>
      </c>
    </row>
    <row r="12" spans="1:1" ht="30" customHeight="1" x14ac:dyDescent="0.25">
      <c r="A12" s="4" t="s">
        <v>8</v>
      </c>
    </row>
    <row r="13" spans="1:1" x14ac:dyDescent="0.25">
      <c r="A13" s="2"/>
    </row>
    <row r="14" spans="1:1" ht="15.75" x14ac:dyDescent="0.25">
      <c r="A14" s="3" t="s">
        <v>9</v>
      </c>
    </row>
    <row r="15" spans="1:1" ht="30" customHeight="1" x14ac:dyDescent="0.25">
      <c r="A15" s="4" t="s">
        <v>10</v>
      </c>
    </row>
    <row r="16" spans="1:1" x14ac:dyDescent="0.25">
      <c r="A16" s="2"/>
    </row>
    <row r="17" spans="1:3" ht="15.75" x14ac:dyDescent="0.25">
      <c r="A17" s="3" t="s">
        <v>11</v>
      </c>
    </row>
    <row r="18" spans="1:3" ht="30" customHeight="1" x14ac:dyDescent="0.25">
      <c r="A18" s="4" t="s">
        <v>12</v>
      </c>
    </row>
    <row r="19" spans="1:3" ht="30" customHeight="1" x14ac:dyDescent="0.25">
      <c r="A19" s="4" t="s">
        <v>13</v>
      </c>
    </row>
    <row r="20" spans="1:3" ht="30" customHeight="1" x14ac:dyDescent="0.25">
      <c r="A20" s="4" t="s">
        <v>14</v>
      </c>
    </row>
    <row r="21" spans="1:3" x14ac:dyDescent="0.25">
      <c r="A21" s="2"/>
    </row>
    <row r="22" spans="1:3" ht="15.75" x14ac:dyDescent="0.25">
      <c r="A22" s="3" t="s">
        <v>15</v>
      </c>
    </row>
    <row r="23" spans="1:3" ht="30" customHeight="1" x14ac:dyDescent="0.25">
      <c r="A23" s="4" t="s">
        <v>16</v>
      </c>
    </row>
    <row r="24" spans="1:3" ht="30" customHeight="1" x14ac:dyDescent="0.25">
      <c r="A24" s="4" t="s">
        <v>17</v>
      </c>
    </row>
    <row r="25" spans="1:3" ht="30" customHeight="1" x14ac:dyDescent="0.25">
      <c r="A25" s="4" t="s">
        <v>18</v>
      </c>
    </row>
    <row r="26" spans="1:3" ht="30" customHeight="1" x14ac:dyDescent="0.25">
      <c r="A26" s="4" t="s">
        <v>19</v>
      </c>
    </row>
    <row r="27" spans="1:3" ht="30" customHeight="1" x14ac:dyDescent="0.25">
      <c r="A27" s="4" t="s">
        <v>20</v>
      </c>
    </row>
    <row r="28" spans="1:3" x14ac:dyDescent="0.25">
      <c r="A28" s="2"/>
    </row>
    <row r="29" spans="1:3" ht="15.75" x14ac:dyDescent="0.25">
      <c r="A29" s="3" t="s">
        <v>21</v>
      </c>
    </row>
    <row r="30" spans="1:3" ht="15.75" x14ac:dyDescent="0.25">
      <c r="A30" s="3" t="s">
        <v>22</v>
      </c>
    </row>
    <row r="31" spans="1:3" x14ac:dyDescent="0.25">
      <c r="A31" s="5" t="s">
        <v>23</v>
      </c>
    </row>
    <row r="32" spans="1:3" x14ac:dyDescent="0.25">
      <c r="A32" s="6" t="s">
        <v>24</v>
      </c>
      <c r="B32" s="7">
        <f>SUMPRODUCT((Teams[Team Name]&lt;&gt;"")*(Teams[Priority Allocation Total]&lt;&gt;1))</f>
        <v>0</v>
      </c>
      <c r="C32" s="5" t="s">
        <v>25</v>
      </c>
    </row>
    <row r="33" spans="1:3" x14ac:dyDescent="0.25">
      <c r="A33" s="6" t="s">
        <v>26</v>
      </c>
      <c r="B33" s="7">
        <f>SUMPRODUCT((Teams[Team Name]&lt;&gt;"")*(COUNTIF(Teams[Team Name],Teams[Team Name]&amp;"")&gt;1))</f>
        <v>0</v>
      </c>
      <c r="C33" s="5" t="s">
        <v>27</v>
      </c>
    </row>
    <row r="34" spans="1:3" x14ac:dyDescent="0.25">
      <c r="A34" s="6" t="s">
        <v>28</v>
      </c>
      <c r="B34" s="7">
        <f>SUMPRODUCT((Priorities[Team Name]&lt;&gt;"")*(Priorities[Rank]&lt;&gt;"")*(COUNTIFS(Priorities[Team Name],Priorities[Team Name]&amp;"",Priorities[Rank],Priorities[Rank]&amp;"")&gt;1))</f>
        <v>0</v>
      </c>
      <c r="C34" s="5" t="s">
        <v>29</v>
      </c>
    </row>
    <row r="35" spans="1:3" x14ac:dyDescent="0.25">
      <c r="A35" s="6" t="s">
        <v>30</v>
      </c>
      <c r="B35" s="7">
        <f>SUMPRODUCT((ResourceAllocation[Resource]&lt;&gt;"")*(ResourceAllocation[Person Total %]&gt;1))</f>
        <v>0</v>
      </c>
      <c r="C35" s="5" t="s">
        <v>31</v>
      </c>
    </row>
    <row r="37" spans="1:3" x14ac:dyDescent="0.25">
      <c r="A37" s="8" t="s">
        <v>32</v>
      </c>
      <c r="B37" s="9" t="s">
        <v>33</v>
      </c>
    </row>
    <row r="38" spans="1:3" x14ac:dyDescent="0.25">
      <c r="A38" s="8" t="s">
        <v>34</v>
      </c>
      <c r="B38" s="9" t="s">
        <v>35</v>
      </c>
    </row>
    <row r="39" spans="1:3" x14ac:dyDescent="0.25">
      <c r="A39" s="10" t="s">
        <v>36</v>
      </c>
    </row>
    <row r="40" spans="1:3" x14ac:dyDescent="0.25">
      <c r="A40" s="11" t="s">
        <v>37</v>
      </c>
    </row>
  </sheetData>
  <sheetProtection sheet="1"/>
  <conditionalFormatting sqref="B32:B35">
    <cfRule type="expression" dxfId="49" priority="1">
      <formula>$B32=0</formula>
    </cfRule>
    <cfRule type="expression" dxfId="48" priority="2">
      <formula>$B32&gt;0</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F16"/>
  <sheetViews>
    <sheetView showGridLines="0" workbookViewId="0">
      <pane ySplit="1" topLeftCell="A2" activePane="bottomLeft" state="frozen"/>
      <selection pane="bottomLeft"/>
    </sheetView>
  </sheetViews>
  <sheetFormatPr defaultRowHeight="15" x14ac:dyDescent="0.25"/>
  <cols>
    <col min="1" max="1" width="22" customWidth="1"/>
    <col min="2" max="2" width="20" customWidth="1"/>
    <col min="3" max="3" width="18" customWidth="1"/>
    <col min="4" max="4" width="24" customWidth="1"/>
    <col min="5" max="5" width="26" customWidth="1"/>
    <col min="6" max="6" width="22" hidden="1" customWidth="1"/>
  </cols>
  <sheetData>
    <row r="1" spans="1:6" ht="30" x14ac:dyDescent="0.25">
      <c r="A1" s="10" t="s">
        <v>78</v>
      </c>
      <c r="B1" s="10" t="s">
        <v>79</v>
      </c>
      <c r="C1" s="10" t="s">
        <v>68</v>
      </c>
      <c r="D1" s="10" t="s">
        <v>80</v>
      </c>
      <c r="E1" s="10" t="s">
        <v>81</v>
      </c>
      <c r="F1" s="10" t="s">
        <v>82</v>
      </c>
    </row>
    <row r="2" spans="1:6" x14ac:dyDescent="0.25">
      <c r="A2" s="11"/>
      <c r="B2" s="11"/>
      <c r="C2" s="11"/>
      <c r="D2" s="25" t="str">
        <f>IF($A2="","",SUMIFS(Priorities[Allocation % of Team Effort],Priorities[Team Name],$A2))</f>
        <v/>
      </c>
      <c r="E2" s="25" t="str">
        <f>IF($A2="","",SUMIFS(ResourceAllocation[Allocation % of Person Effort],ResourceAllocation[Team Name],$A2))</f>
        <v/>
      </c>
      <c r="F2" s="9" t="str">
        <f t="shared" ref="F2:F16" si="0">IFERROR(INDEX(_xlfn._xlws.SORT(_xlfn._xlws.FILTER($A$2:$A$16,$A$2:$A$16&lt;&gt;"")),ROW()-1),"")</f>
        <v/>
      </c>
    </row>
    <row r="3" spans="1:6" x14ac:dyDescent="0.25">
      <c r="A3" s="11"/>
      <c r="B3" s="11"/>
      <c r="C3" s="11"/>
      <c r="D3" s="25" t="str">
        <f>IF($A3="","",SUMIFS(Priorities[Allocation % of Team Effort],Priorities[Team Name],$A3))</f>
        <v/>
      </c>
      <c r="E3" s="25" t="str">
        <f>IF($A3="","",SUMIFS(ResourceAllocation[Allocation % of Person Effort],ResourceAllocation[Team Name],$A3))</f>
        <v/>
      </c>
      <c r="F3" s="9" t="str">
        <f t="shared" si="0"/>
        <v/>
      </c>
    </row>
    <row r="4" spans="1:6" x14ac:dyDescent="0.25">
      <c r="A4" s="11"/>
      <c r="B4" s="11"/>
      <c r="C4" s="11"/>
      <c r="D4" s="25" t="str">
        <f>IF($A4="","",SUMIFS(Priorities[Allocation % of Team Effort],Priorities[Team Name],$A4))</f>
        <v/>
      </c>
      <c r="E4" s="25" t="str">
        <f>IF($A4="","",SUMIFS(ResourceAllocation[Allocation % of Person Effort],ResourceAllocation[Team Name],$A4))</f>
        <v/>
      </c>
      <c r="F4" s="9" t="str">
        <f t="shared" si="0"/>
        <v/>
      </c>
    </row>
    <row r="5" spans="1:6" x14ac:dyDescent="0.25">
      <c r="A5" s="11"/>
      <c r="B5" s="11"/>
      <c r="C5" s="11"/>
      <c r="D5" s="25" t="str">
        <f>IF($A5="","",SUMIFS(Priorities[Allocation % of Team Effort],Priorities[Team Name],$A5))</f>
        <v/>
      </c>
      <c r="E5" s="25" t="str">
        <f>IF($A5="","",SUMIFS(ResourceAllocation[Allocation % of Person Effort],ResourceAllocation[Team Name],$A5))</f>
        <v/>
      </c>
      <c r="F5" s="9" t="str">
        <f t="shared" si="0"/>
        <v/>
      </c>
    </row>
    <row r="6" spans="1:6" x14ac:dyDescent="0.25">
      <c r="A6" s="11"/>
      <c r="B6" s="11"/>
      <c r="C6" s="11"/>
      <c r="D6" s="25" t="str">
        <f>IF($A6="","",SUMIFS(Priorities[Allocation % of Team Effort],Priorities[Team Name],$A6))</f>
        <v/>
      </c>
      <c r="E6" s="25" t="str">
        <f>IF($A6="","",SUMIFS(ResourceAllocation[Allocation % of Person Effort],ResourceAllocation[Team Name],$A6))</f>
        <v/>
      </c>
      <c r="F6" s="9" t="str">
        <f t="shared" si="0"/>
        <v/>
      </c>
    </row>
    <row r="7" spans="1:6" x14ac:dyDescent="0.25">
      <c r="A7" s="11"/>
      <c r="B7" s="11"/>
      <c r="C7" s="11"/>
      <c r="D7" s="25" t="str">
        <f>IF($A7="","",SUMIFS(Priorities[Allocation % of Team Effort],Priorities[Team Name],$A7))</f>
        <v/>
      </c>
      <c r="E7" s="25" t="str">
        <f>IF($A7="","",SUMIFS(ResourceAllocation[Allocation % of Person Effort],ResourceAllocation[Team Name],$A7))</f>
        <v/>
      </c>
      <c r="F7" s="9" t="str">
        <f t="shared" si="0"/>
        <v/>
      </c>
    </row>
    <row r="8" spans="1:6" x14ac:dyDescent="0.25">
      <c r="A8" s="11"/>
      <c r="B8" s="11"/>
      <c r="C8" s="11"/>
      <c r="D8" s="25" t="str">
        <f>IF($A8="","",SUMIFS(Priorities[Allocation % of Team Effort],Priorities[Team Name],$A8))</f>
        <v/>
      </c>
      <c r="E8" s="25" t="str">
        <f>IF($A8="","",SUMIFS(ResourceAllocation[Allocation % of Person Effort],ResourceAllocation[Team Name],$A8))</f>
        <v/>
      </c>
      <c r="F8" s="9" t="str">
        <f t="shared" si="0"/>
        <v/>
      </c>
    </row>
    <row r="9" spans="1:6" x14ac:dyDescent="0.25">
      <c r="A9" s="11"/>
      <c r="B9" s="11"/>
      <c r="C9" s="11"/>
      <c r="D9" s="25" t="str">
        <f>IF($A9="","",SUMIFS(Priorities[Allocation % of Team Effort],Priorities[Team Name],$A9))</f>
        <v/>
      </c>
      <c r="E9" s="25" t="str">
        <f>IF($A9="","",SUMIFS(ResourceAllocation[Allocation % of Person Effort],ResourceAllocation[Team Name],$A9))</f>
        <v/>
      </c>
      <c r="F9" s="9" t="str">
        <f t="shared" si="0"/>
        <v/>
      </c>
    </row>
    <row r="10" spans="1:6" x14ac:dyDescent="0.25">
      <c r="A10" s="11"/>
      <c r="B10" s="11"/>
      <c r="C10" s="11"/>
      <c r="D10" s="25" t="str">
        <f>IF($A10="","",SUMIFS(Priorities[Allocation % of Team Effort],Priorities[Team Name],$A10))</f>
        <v/>
      </c>
      <c r="E10" s="25" t="str">
        <f>IF($A10="","",SUMIFS(ResourceAllocation[Allocation % of Person Effort],ResourceAllocation[Team Name],$A10))</f>
        <v/>
      </c>
      <c r="F10" s="9" t="str">
        <f t="shared" si="0"/>
        <v/>
      </c>
    </row>
    <row r="11" spans="1:6" x14ac:dyDescent="0.25">
      <c r="A11" s="11"/>
      <c r="B11" s="11"/>
      <c r="C11" s="11"/>
      <c r="D11" s="25" t="str">
        <f>IF($A11="","",SUMIFS(Priorities[Allocation % of Team Effort],Priorities[Team Name],$A11))</f>
        <v/>
      </c>
      <c r="E11" s="25" t="str">
        <f>IF($A11="","",SUMIFS(ResourceAllocation[Allocation % of Person Effort],ResourceAllocation[Team Name],$A11))</f>
        <v/>
      </c>
      <c r="F11" s="9" t="str">
        <f t="shared" si="0"/>
        <v/>
      </c>
    </row>
    <row r="12" spans="1:6" x14ac:dyDescent="0.25">
      <c r="A12" s="11"/>
      <c r="B12" s="11"/>
      <c r="C12" s="11"/>
      <c r="D12" s="25" t="str">
        <f>IF($A12="","",SUMIFS(Priorities[Allocation % of Team Effort],Priorities[Team Name],$A12))</f>
        <v/>
      </c>
      <c r="E12" s="25" t="str">
        <f>IF($A12="","",SUMIFS(ResourceAllocation[Allocation % of Person Effort],ResourceAllocation[Team Name],$A12))</f>
        <v/>
      </c>
      <c r="F12" s="9" t="str">
        <f t="shared" si="0"/>
        <v/>
      </c>
    </row>
    <row r="13" spans="1:6" x14ac:dyDescent="0.25">
      <c r="A13" s="11"/>
      <c r="B13" s="11"/>
      <c r="C13" s="11"/>
      <c r="D13" s="25" t="str">
        <f>IF($A13="","",SUMIFS(Priorities[Allocation % of Team Effort],Priorities[Team Name],$A13))</f>
        <v/>
      </c>
      <c r="E13" s="25" t="str">
        <f>IF($A13="","",SUMIFS(ResourceAllocation[Allocation % of Person Effort],ResourceAllocation[Team Name],$A13))</f>
        <v/>
      </c>
      <c r="F13" s="9" t="str">
        <f t="shared" si="0"/>
        <v/>
      </c>
    </row>
    <row r="14" spans="1:6" x14ac:dyDescent="0.25">
      <c r="A14" s="11"/>
      <c r="B14" s="11"/>
      <c r="C14" s="11"/>
      <c r="D14" s="25" t="str">
        <f>IF($A14="","",SUMIFS(Priorities[Allocation % of Team Effort],Priorities[Team Name],$A14))</f>
        <v/>
      </c>
      <c r="E14" s="25" t="str">
        <f>IF($A14="","",SUMIFS(ResourceAllocation[Allocation % of Person Effort],ResourceAllocation[Team Name],$A14))</f>
        <v/>
      </c>
      <c r="F14" s="9" t="str">
        <f t="shared" si="0"/>
        <v/>
      </c>
    </row>
    <row r="15" spans="1:6" x14ac:dyDescent="0.25">
      <c r="A15" s="11"/>
      <c r="B15" s="11"/>
      <c r="C15" s="11"/>
      <c r="D15" s="25" t="str">
        <f>IF($A15="","",SUMIFS(Priorities[Allocation % of Team Effort],Priorities[Team Name],$A15))</f>
        <v/>
      </c>
      <c r="E15" s="25" t="str">
        <f>IF($A15="","",SUMIFS(ResourceAllocation[Allocation % of Person Effort],ResourceAllocation[Team Name],$A15))</f>
        <v/>
      </c>
      <c r="F15" s="9" t="str">
        <f t="shared" si="0"/>
        <v/>
      </c>
    </row>
    <row r="16" spans="1:6" x14ac:dyDescent="0.25">
      <c r="A16" s="11"/>
      <c r="B16" s="11"/>
      <c r="C16" s="11"/>
      <c r="D16" s="25" t="str">
        <f>IF($A16="","",SUMIFS(Priorities[Allocation % of Team Effort],Priorities[Team Name],$A16))</f>
        <v/>
      </c>
      <c r="E16" s="25" t="str">
        <f>IF($A16="","",SUMIFS(ResourceAllocation[Allocation % of Person Effort],ResourceAllocation[Team Name],$A16))</f>
        <v/>
      </c>
      <c r="F16" s="9" t="str">
        <f t="shared" si="0"/>
        <v/>
      </c>
    </row>
  </sheetData>
  <sheetProtection sheet="1"/>
  <conditionalFormatting sqref="A2:F16">
    <cfRule type="expression" dxfId="47" priority="4">
      <formula>AND($A2&lt;&gt;"",COUNTIF($A$2:$A$16,$A2)&gt;1)</formula>
    </cfRule>
  </conditionalFormatting>
  <conditionalFormatting sqref="D2:D16">
    <cfRule type="expression" dxfId="46" priority="1">
      <formula>AND($A2&lt;&gt;"",$D2&gt;1)</formula>
    </cfRule>
    <cfRule type="expression" dxfId="45" priority="2">
      <formula>AND($A2&lt;&gt;"",$D2&lt;1,$D2&gt;0)</formula>
    </cfRule>
    <cfRule type="expression" dxfId="44" priority="3">
      <formula>AND($A2&lt;&gt;"",$D2=1)</formula>
    </cfRule>
  </conditionalFormatting>
  <dataValidations count="3">
    <dataValidation type="list" allowBlank="1" errorTitle="Invalid entry" error="Choose Yes, No, or Temp." promptTitle="Dedicated resources?" prompt="Yes = people are assigned to this team. Temp = borrowed or short-term. No = the team exists but has nobody on it yet." sqref="B2:B16" xr:uid="{00000000-0002-0000-0300-000000000000}">
      <formula1>ResourceStatusList</formula1>
    </dataValidation>
    <dataValidation type="list" allowBlank="1" errorTitle="Invalid entry" error="Choose Tactical, Initiative, or Assistance." promptTitle="Priority Type" prompt="A team works on only ONE Priority Type. If a team really spans two, list it twice under different names." sqref="C2:C16" xr:uid="{00000000-0002-0000-0300-000001000000}">
      <formula1>PriorityTypeList</formula1>
    </dataValidation>
    <dataValidation type="custom" allowBlank="1" errorTitle="Duplicate team name" error="Team names must be unique within this workbook." promptTitle="Team name" prompt="Type this team's name. It must be unique within this workbook, and it's what Steps 3 and 4 will offer you in their Team dropdowns." sqref="A2:A16" xr:uid="{00000000-0002-0000-0300-000002000000}">
      <formula1>AND($A2&lt;&gt;"",COUNTIF($A$2:$A$16,$A2)=1)</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A1:E201"/>
  <sheetViews>
    <sheetView showGridLines="0" workbookViewId="0">
      <pane ySplit="1" topLeftCell="A2" activePane="bottomLeft" state="frozen"/>
      <selection pane="bottomLeft"/>
    </sheetView>
  </sheetViews>
  <sheetFormatPr defaultRowHeight="15" x14ac:dyDescent="0.25"/>
  <cols>
    <col min="1" max="1" width="16" customWidth="1"/>
    <col min="2" max="2" width="50" customWidth="1"/>
    <col min="3" max="5" width="12" hidden="1" customWidth="1"/>
  </cols>
  <sheetData>
    <row r="1" spans="1:5" ht="30" x14ac:dyDescent="0.25">
      <c r="A1" s="10" t="s">
        <v>68</v>
      </c>
      <c r="B1" s="10" t="s">
        <v>83</v>
      </c>
      <c r="C1" s="10" t="s">
        <v>84</v>
      </c>
      <c r="D1" s="10" t="s">
        <v>85</v>
      </c>
      <c r="E1" s="10" t="s">
        <v>86</v>
      </c>
    </row>
    <row r="2" spans="1:5" x14ac:dyDescent="0.25">
      <c r="A2" s="11"/>
      <c r="B2" s="11"/>
      <c r="C2" s="9" t="str">
        <f t="shared" ref="C2:C33" si="0">IFERROR(INDEX(_xlfn._xlws.SORT(_xlfn._xlws.FILTER($B$2:$B$201,($A$2:$A$201="Tactical")*($B$2:$B$201&lt;&gt;""))),ROW()-1),"")</f>
        <v/>
      </c>
      <c r="D2" s="9" t="str">
        <f t="shared" ref="D2:D33" si="1">IFERROR(INDEX(_xlfn._xlws.SORT(_xlfn._xlws.FILTER($B$2:$B$201,($A$2:$A$201="Initiative")*($B$2:$B$201&lt;&gt;""))),ROW()-1),"")</f>
        <v/>
      </c>
      <c r="E2" s="9" t="str">
        <f t="shared" ref="E2:E33" si="2">IFERROR(INDEX(_xlfn._xlws.SORT(_xlfn._xlws.FILTER($B$2:$B$201,($A$2:$A$201="Assistance")*($B$2:$B$201&lt;&gt;""))),ROW()-1),"")</f>
        <v/>
      </c>
    </row>
    <row r="3" spans="1:5" x14ac:dyDescent="0.25">
      <c r="A3" s="11"/>
      <c r="B3" s="11"/>
      <c r="C3" s="9" t="str">
        <f t="shared" si="0"/>
        <v/>
      </c>
      <c r="D3" s="9" t="str">
        <f t="shared" si="1"/>
        <v/>
      </c>
      <c r="E3" s="9" t="str">
        <f t="shared" si="2"/>
        <v/>
      </c>
    </row>
    <row r="4" spans="1:5" x14ac:dyDescent="0.25">
      <c r="A4" s="11"/>
      <c r="B4" s="11"/>
      <c r="C4" s="9" t="str">
        <f t="shared" si="0"/>
        <v/>
      </c>
      <c r="D4" s="9" t="str">
        <f t="shared" si="1"/>
        <v/>
      </c>
      <c r="E4" s="9" t="str">
        <f t="shared" si="2"/>
        <v/>
      </c>
    </row>
    <row r="5" spans="1:5" x14ac:dyDescent="0.25">
      <c r="A5" s="11"/>
      <c r="B5" s="11"/>
      <c r="C5" s="9" t="str">
        <f t="shared" si="0"/>
        <v/>
      </c>
      <c r="D5" s="9" t="str">
        <f t="shared" si="1"/>
        <v/>
      </c>
      <c r="E5" s="9" t="str">
        <f t="shared" si="2"/>
        <v/>
      </c>
    </row>
    <row r="6" spans="1:5" x14ac:dyDescent="0.25">
      <c r="A6" s="11"/>
      <c r="B6" s="11"/>
      <c r="C6" s="9" t="str">
        <f t="shared" si="0"/>
        <v/>
      </c>
      <c r="D6" s="9" t="str">
        <f t="shared" si="1"/>
        <v/>
      </c>
      <c r="E6" s="9" t="str">
        <f t="shared" si="2"/>
        <v/>
      </c>
    </row>
    <row r="7" spans="1:5" x14ac:dyDescent="0.25">
      <c r="A7" s="11"/>
      <c r="B7" s="11"/>
      <c r="C7" s="9" t="str">
        <f t="shared" si="0"/>
        <v/>
      </c>
      <c r="D7" s="9" t="str">
        <f t="shared" si="1"/>
        <v/>
      </c>
      <c r="E7" s="9" t="str">
        <f t="shared" si="2"/>
        <v/>
      </c>
    </row>
    <row r="8" spans="1:5" x14ac:dyDescent="0.25">
      <c r="A8" s="11"/>
      <c r="B8" s="11"/>
      <c r="C8" s="9" t="str">
        <f t="shared" si="0"/>
        <v/>
      </c>
      <c r="D8" s="9" t="str">
        <f t="shared" si="1"/>
        <v/>
      </c>
      <c r="E8" s="9" t="str">
        <f t="shared" si="2"/>
        <v/>
      </c>
    </row>
    <row r="9" spans="1:5" x14ac:dyDescent="0.25">
      <c r="A9" s="11"/>
      <c r="B9" s="11"/>
      <c r="C9" s="9" t="str">
        <f t="shared" si="0"/>
        <v/>
      </c>
      <c r="D9" s="9" t="str">
        <f t="shared" si="1"/>
        <v/>
      </c>
      <c r="E9" s="9" t="str">
        <f t="shared" si="2"/>
        <v/>
      </c>
    </row>
    <row r="10" spans="1:5" x14ac:dyDescent="0.25">
      <c r="A10" s="11"/>
      <c r="B10" s="11"/>
      <c r="C10" s="9" t="str">
        <f t="shared" si="0"/>
        <v/>
      </c>
      <c r="D10" s="9" t="str">
        <f t="shared" si="1"/>
        <v/>
      </c>
      <c r="E10" s="9" t="str">
        <f t="shared" si="2"/>
        <v/>
      </c>
    </row>
    <row r="11" spans="1:5" x14ac:dyDescent="0.25">
      <c r="A11" s="11"/>
      <c r="B11" s="11"/>
      <c r="C11" s="9" t="str">
        <f t="shared" si="0"/>
        <v/>
      </c>
      <c r="D11" s="9" t="str">
        <f t="shared" si="1"/>
        <v/>
      </c>
      <c r="E11" s="9" t="str">
        <f t="shared" si="2"/>
        <v/>
      </c>
    </row>
    <row r="12" spans="1:5" x14ac:dyDescent="0.25">
      <c r="A12" s="11"/>
      <c r="B12" s="11"/>
      <c r="C12" s="9" t="str">
        <f t="shared" si="0"/>
        <v/>
      </c>
      <c r="D12" s="9" t="str">
        <f t="shared" si="1"/>
        <v/>
      </c>
      <c r="E12" s="9" t="str">
        <f t="shared" si="2"/>
        <v/>
      </c>
    </row>
    <row r="13" spans="1:5" x14ac:dyDescent="0.25">
      <c r="A13" s="11"/>
      <c r="B13" s="11"/>
      <c r="C13" s="9" t="str">
        <f t="shared" si="0"/>
        <v/>
      </c>
      <c r="D13" s="9" t="str">
        <f t="shared" si="1"/>
        <v/>
      </c>
      <c r="E13" s="9" t="str">
        <f t="shared" si="2"/>
        <v/>
      </c>
    </row>
    <row r="14" spans="1:5" x14ac:dyDescent="0.25">
      <c r="A14" s="11"/>
      <c r="B14" s="11"/>
      <c r="C14" s="9" t="str">
        <f t="shared" si="0"/>
        <v/>
      </c>
      <c r="D14" s="9" t="str">
        <f t="shared" si="1"/>
        <v/>
      </c>
      <c r="E14" s="9" t="str">
        <f t="shared" si="2"/>
        <v/>
      </c>
    </row>
    <row r="15" spans="1:5" x14ac:dyDescent="0.25">
      <c r="A15" s="11"/>
      <c r="B15" s="11"/>
      <c r="C15" s="9" t="str">
        <f t="shared" si="0"/>
        <v/>
      </c>
      <c r="D15" s="9" t="str">
        <f t="shared" si="1"/>
        <v/>
      </c>
      <c r="E15" s="9" t="str">
        <f t="shared" si="2"/>
        <v/>
      </c>
    </row>
    <row r="16" spans="1:5" x14ac:dyDescent="0.25">
      <c r="A16" s="11"/>
      <c r="B16" s="11"/>
      <c r="C16" s="9" t="str">
        <f t="shared" si="0"/>
        <v/>
      </c>
      <c r="D16" s="9" t="str">
        <f t="shared" si="1"/>
        <v/>
      </c>
      <c r="E16" s="9" t="str">
        <f t="shared" si="2"/>
        <v/>
      </c>
    </row>
    <row r="17" spans="1:5" x14ac:dyDescent="0.25">
      <c r="A17" s="11"/>
      <c r="B17" s="11"/>
      <c r="C17" s="9" t="str">
        <f t="shared" si="0"/>
        <v/>
      </c>
      <c r="D17" s="9" t="str">
        <f t="shared" si="1"/>
        <v/>
      </c>
      <c r="E17" s="9" t="str">
        <f t="shared" si="2"/>
        <v/>
      </c>
    </row>
    <row r="18" spans="1:5" x14ac:dyDescent="0.25">
      <c r="A18" s="11"/>
      <c r="B18" s="11"/>
      <c r="C18" s="9" t="str">
        <f t="shared" si="0"/>
        <v/>
      </c>
      <c r="D18" s="9" t="str">
        <f t="shared" si="1"/>
        <v/>
      </c>
      <c r="E18" s="9" t="str">
        <f t="shared" si="2"/>
        <v/>
      </c>
    </row>
    <row r="19" spans="1:5" x14ac:dyDescent="0.25">
      <c r="A19" s="11"/>
      <c r="B19" s="11"/>
      <c r="C19" s="9" t="str">
        <f t="shared" si="0"/>
        <v/>
      </c>
      <c r="D19" s="9" t="str">
        <f t="shared" si="1"/>
        <v/>
      </c>
      <c r="E19" s="9" t="str">
        <f t="shared" si="2"/>
        <v/>
      </c>
    </row>
    <row r="20" spans="1:5" x14ac:dyDescent="0.25">
      <c r="A20" s="11"/>
      <c r="B20" s="11"/>
      <c r="C20" s="9" t="str">
        <f t="shared" si="0"/>
        <v/>
      </c>
      <c r="D20" s="9" t="str">
        <f t="shared" si="1"/>
        <v/>
      </c>
      <c r="E20" s="9" t="str">
        <f t="shared" si="2"/>
        <v/>
      </c>
    </row>
    <row r="21" spans="1:5" x14ac:dyDescent="0.25">
      <c r="A21" s="11"/>
      <c r="B21" s="11"/>
      <c r="C21" s="9" t="str">
        <f t="shared" si="0"/>
        <v/>
      </c>
      <c r="D21" s="9" t="str">
        <f t="shared" si="1"/>
        <v/>
      </c>
      <c r="E21" s="9" t="str">
        <f t="shared" si="2"/>
        <v/>
      </c>
    </row>
    <row r="22" spans="1:5" x14ac:dyDescent="0.25">
      <c r="A22" s="11"/>
      <c r="B22" s="11"/>
      <c r="C22" s="9" t="str">
        <f t="shared" si="0"/>
        <v/>
      </c>
      <c r="D22" s="9" t="str">
        <f t="shared" si="1"/>
        <v/>
      </c>
      <c r="E22" s="9" t="str">
        <f t="shared" si="2"/>
        <v/>
      </c>
    </row>
    <row r="23" spans="1:5" x14ac:dyDescent="0.25">
      <c r="A23" s="11"/>
      <c r="B23" s="11"/>
      <c r="C23" s="9" t="str">
        <f t="shared" si="0"/>
        <v/>
      </c>
      <c r="D23" s="9" t="str">
        <f t="shared" si="1"/>
        <v/>
      </c>
      <c r="E23" s="9" t="str">
        <f t="shared" si="2"/>
        <v/>
      </c>
    </row>
    <row r="24" spans="1:5" x14ac:dyDescent="0.25">
      <c r="A24" s="11"/>
      <c r="B24" s="11"/>
      <c r="C24" s="9" t="str">
        <f t="shared" si="0"/>
        <v/>
      </c>
      <c r="D24" s="9" t="str">
        <f t="shared" si="1"/>
        <v/>
      </c>
      <c r="E24" s="9" t="str">
        <f t="shared" si="2"/>
        <v/>
      </c>
    </row>
    <row r="25" spans="1:5" x14ac:dyDescent="0.25">
      <c r="A25" s="11"/>
      <c r="B25" s="11"/>
      <c r="C25" s="9" t="str">
        <f t="shared" si="0"/>
        <v/>
      </c>
      <c r="D25" s="9" t="str">
        <f t="shared" si="1"/>
        <v/>
      </c>
      <c r="E25" s="9" t="str">
        <f t="shared" si="2"/>
        <v/>
      </c>
    </row>
    <row r="26" spans="1:5" x14ac:dyDescent="0.25">
      <c r="A26" s="11"/>
      <c r="B26" s="11"/>
      <c r="C26" s="9" t="str">
        <f t="shared" si="0"/>
        <v/>
      </c>
      <c r="D26" s="9" t="str">
        <f t="shared" si="1"/>
        <v/>
      </c>
      <c r="E26" s="9" t="str">
        <f t="shared" si="2"/>
        <v/>
      </c>
    </row>
    <row r="27" spans="1:5" x14ac:dyDescent="0.25">
      <c r="A27" s="11"/>
      <c r="B27" s="11"/>
      <c r="C27" s="9" t="str">
        <f t="shared" si="0"/>
        <v/>
      </c>
      <c r="D27" s="9" t="str">
        <f t="shared" si="1"/>
        <v/>
      </c>
      <c r="E27" s="9" t="str">
        <f t="shared" si="2"/>
        <v/>
      </c>
    </row>
    <row r="28" spans="1:5" x14ac:dyDescent="0.25">
      <c r="A28" s="11"/>
      <c r="B28" s="11"/>
      <c r="C28" s="9" t="str">
        <f t="shared" si="0"/>
        <v/>
      </c>
      <c r="D28" s="9" t="str">
        <f t="shared" si="1"/>
        <v/>
      </c>
      <c r="E28" s="9" t="str">
        <f t="shared" si="2"/>
        <v/>
      </c>
    </row>
    <row r="29" spans="1:5" x14ac:dyDescent="0.25">
      <c r="A29" s="11"/>
      <c r="B29" s="11"/>
      <c r="C29" s="9" t="str">
        <f t="shared" si="0"/>
        <v/>
      </c>
      <c r="D29" s="9" t="str">
        <f t="shared" si="1"/>
        <v/>
      </c>
      <c r="E29" s="9" t="str">
        <f t="shared" si="2"/>
        <v/>
      </c>
    </row>
    <row r="30" spans="1:5" x14ac:dyDescent="0.25">
      <c r="A30" s="11"/>
      <c r="B30" s="11"/>
      <c r="C30" s="9" t="str">
        <f t="shared" si="0"/>
        <v/>
      </c>
      <c r="D30" s="9" t="str">
        <f t="shared" si="1"/>
        <v/>
      </c>
      <c r="E30" s="9" t="str">
        <f t="shared" si="2"/>
        <v/>
      </c>
    </row>
    <row r="31" spans="1:5" x14ac:dyDescent="0.25">
      <c r="A31" s="11"/>
      <c r="B31" s="11"/>
      <c r="C31" s="9" t="str">
        <f t="shared" si="0"/>
        <v/>
      </c>
      <c r="D31" s="9" t="str">
        <f t="shared" si="1"/>
        <v/>
      </c>
      <c r="E31" s="9" t="str">
        <f t="shared" si="2"/>
        <v/>
      </c>
    </row>
    <row r="32" spans="1:5" hidden="1" x14ac:dyDescent="0.25">
      <c r="A32" s="11"/>
      <c r="B32" s="11"/>
      <c r="C32" s="9" t="str">
        <f t="shared" si="0"/>
        <v/>
      </c>
      <c r="D32" s="9" t="str">
        <f t="shared" si="1"/>
        <v/>
      </c>
      <c r="E32" s="9" t="str">
        <f t="shared" si="2"/>
        <v/>
      </c>
    </row>
    <row r="33" spans="1:5" hidden="1" x14ac:dyDescent="0.25">
      <c r="A33" s="11"/>
      <c r="B33" s="11"/>
      <c r="C33" s="9" t="str">
        <f t="shared" si="0"/>
        <v/>
      </c>
      <c r="D33" s="9" t="str">
        <f t="shared" si="1"/>
        <v/>
      </c>
      <c r="E33" s="9" t="str">
        <f t="shared" si="2"/>
        <v/>
      </c>
    </row>
    <row r="34" spans="1:5" hidden="1" x14ac:dyDescent="0.25">
      <c r="A34" s="11"/>
      <c r="B34" s="11"/>
      <c r="C34" s="9" t="str">
        <f t="shared" ref="C34:C65" si="3">IFERROR(INDEX(_xlfn._xlws.SORT(_xlfn._xlws.FILTER($B$2:$B$201,($A$2:$A$201="Tactical")*($B$2:$B$201&lt;&gt;""))),ROW()-1),"")</f>
        <v/>
      </c>
      <c r="D34" s="9" t="str">
        <f t="shared" ref="D34:D65" si="4">IFERROR(INDEX(_xlfn._xlws.SORT(_xlfn._xlws.FILTER($B$2:$B$201,($A$2:$A$201="Initiative")*($B$2:$B$201&lt;&gt;""))),ROW()-1),"")</f>
        <v/>
      </c>
      <c r="E34" s="9" t="str">
        <f t="shared" ref="E34:E65" si="5">IFERROR(INDEX(_xlfn._xlws.SORT(_xlfn._xlws.FILTER($B$2:$B$201,($A$2:$A$201="Assistance")*($B$2:$B$201&lt;&gt;""))),ROW()-1),"")</f>
        <v/>
      </c>
    </row>
    <row r="35" spans="1:5" hidden="1" x14ac:dyDescent="0.25">
      <c r="A35" s="11"/>
      <c r="B35" s="11"/>
      <c r="C35" s="9" t="str">
        <f t="shared" si="3"/>
        <v/>
      </c>
      <c r="D35" s="9" t="str">
        <f t="shared" si="4"/>
        <v/>
      </c>
      <c r="E35" s="9" t="str">
        <f t="shared" si="5"/>
        <v/>
      </c>
    </row>
    <row r="36" spans="1:5" hidden="1" x14ac:dyDescent="0.25">
      <c r="A36" s="11"/>
      <c r="B36" s="11"/>
      <c r="C36" s="9" t="str">
        <f t="shared" si="3"/>
        <v/>
      </c>
      <c r="D36" s="9" t="str">
        <f t="shared" si="4"/>
        <v/>
      </c>
      <c r="E36" s="9" t="str">
        <f t="shared" si="5"/>
        <v/>
      </c>
    </row>
    <row r="37" spans="1:5" hidden="1" x14ac:dyDescent="0.25">
      <c r="A37" s="11"/>
      <c r="B37" s="11"/>
      <c r="C37" s="9" t="str">
        <f t="shared" si="3"/>
        <v/>
      </c>
      <c r="D37" s="9" t="str">
        <f t="shared" si="4"/>
        <v/>
      </c>
      <c r="E37" s="9" t="str">
        <f t="shared" si="5"/>
        <v/>
      </c>
    </row>
    <row r="38" spans="1:5" hidden="1" x14ac:dyDescent="0.25">
      <c r="A38" s="11"/>
      <c r="B38" s="11"/>
      <c r="C38" s="9" t="str">
        <f t="shared" si="3"/>
        <v/>
      </c>
      <c r="D38" s="9" t="str">
        <f t="shared" si="4"/>
        <v/>
      </c>
      <c r="E38" s="9" t="str">
        <f t="shared" si="5"/>
        <v/>
      </c>
    </row>
    <row r="39" spans="1:5" hidden="1" x14ac:dyDescent="0.25">
      <c r="A39" s="11"/>
      <c r="B39" s="11"/>
      <c r="C39" s="9" t="str">
        <f t="shared" si="3"/>
        <v/>
      </c>
      <c r="D39" s="9" t="str">
        <f t="shared" si="4"/>
        <v/>
      </c>
      <c r="E39" s="9" t="str">
        <f t="shared" si="5"/>
        <v/>
      </c>
    </row>
    <row r="40" spans="1:5" hidden="1" x14ac:dyDescent="0.25">
      <c r="A40" s="11"/>
      <c r="B40" s="11"/>
      <c r="C40" s="9" t="str">
        <f t="shared" si="3"/>
        <v/>
      </c>
      <c r="D40" s="9" t="str">
        <f t="shared" si="4"/>
        <v/>
      </c>
      <c r="E40" s="9" t="str">
        <f t="shared" si="5"/>
        <v/>
      </c>
    </row>
    <row r="41" spans="1:5" hidden="1" x14ac:dyDescent="0.25">
      <c r="A41" s="11"/>
      <c r="B41" s="11"/>
      <c r="C41" s="9" t="str">
        <f t="shared" si="3"/>
        <v/>
      </c>
      <c r="D41" s="9" t="str">
        <f t="shared" si="4"/>
        <v/>
      </c>
      <c r="E41" s="9" t="str">
        <f t="shared" si="5"/>
        <v/>
      </c>
    </row>
    <row r="42" spans="1:5" hidden="1" x14ac:dyDescent="0.25">
      <c r="A42" s="11"/>
      <c r="B42" s="11"/>
      <c r="C42" s="9" t="str">
        <f t="shared" si="3"/>
        <v/>
      </c>
      <c r="D42" s="9" t="str">
        <f t="shared" si="4"/>
        <v/>
      </c>
      <c r="E42" s="9" t="str">
        <f t="shared" si="5"/>
        <v/>
      </c>
    </row>
    <row r="43" spans="1:5" hidden="1" x14ac:dyDescent="0.25">
      <c r="A43" s="11"/>
      <c r="B43" s="11"/>
      <c r="C43" s="9" t="str">
        <f t="shared" si="3"/>
        <v/>
      </c>
      <c r="D43" s="9" t="str">
        <f t="shared" si="4"/>
        <v/>
      </c>
      <c r="E43" s="9" t="str">
        <f t="shared" si="5"/>
        <v/>
      </c>
    </row>
    <row r="44" spans="1:5" hidden="1" x14ac:dyDescent="0.25">
      <c r="A44" s="11"/>
      <c r="B44" s="11"/>
      <c r="C44" s="9" t="str">
        <f t="shared" si="3"/>
        <v/>
      </c>
      <c r="D44" s="9" t="str">
        <f t="shared" si="4"/>
        <v/>
      </c>
      <c r="E44" s="9" t="str">
        <f t="shared" si="5"/>
        <v/>
      </c>
    </row>
    <row r="45" spans="1:5" hidden="1" x14ac:dyDescent="0.25">
      <c r="A45" s="11"/>
      <c r="B45" s="11"/>
      <c r="C45" s="9" t="str">
        <f t="shared" si="3"/>
        <v/>
      </c>
      <c r="D45" s="9" t="str">
        <f t="shared" si="4"/>
        <v/>
      </c>
      <c r="E45" s="9" t="str">
        <f t="shared" si="5"/>
        <v/>
      </c>
    </row>
    <row r="46" spans="1:5" hidden="1" x14ac:dyDescent="0.25">
      <c r="A46" s="11"/>
      <c r="B46" s="11"/>
      <c r="C46" s="9" t="str">
        <f t="shared" si="3"/>
        <v/>
      </c>
      <c r="D46" s="9" t="str">
        <f t="shared" si="4"/>
        <v/>
      </c>
      <c r="E46" s="9" t="str">
        <f t="shared" si="5"/>
        <v/>
      </c>
    </row>
    <row r="47" spans="1:5" hidden="1" x14ac:dyDescent="0.25">
      <c r="A47" s="11"/>
      <c r="B47" s="11"/>
      <c r="C47" s="9" t="str">
        <f t="shared" si="3"/>
        <v/>
      </c>
      <c r="D47" s="9" t="str">
        <f t="shared" si="4"/>
        <v/>
      </c>
      <c r="E47" s="9" t="str">
        <f t="shared" si="5"/>
        <v/>
      </c>
    </row>
    <row r="48" spans="1:5" hidden="1" x14ac:dyDescent="0.25">
      <c r="A48" s="11"/>
      <c r="B48" s="11"/>
      <c r="C48" s="9" t="str">
        <f t="shared" si="3"/>
        <v/>
      </c>
      <c r="D48" s="9" t="str">
        <f t="shared" si="4"/>
        <v/>
      </c>
      <c r="E48" s="9" t="str">
        <f t="shared" si="5"/>
        <v/>
      </c>
    </row>
    <row r="49" spans="1:5" hidden="1" x14ac:dyDescent="0.25">
      <c r="A49" s="11"/>
      <c r="B49" s="11"/>
      <c r="C49" s="9" t="str">
        <f t="shared" si="3"/>
        <v/>
      </c>
      <c r="D49" s="9" t="str">
        <f t="shared" si="4"/>
        <v/>
      </c>
      <c r="E49" s="9" t="str">
        <f t="shared" si="5"/>
        <v/>
      </c>
    </row>
    <row r="50" spans="1:5" hidden="1" x14ac:dyDescent="0.25">
      <c r="A50" s="11"/>
      <c r="B50" s="11"/>
      <c r="C50" s="9" t="str">
        <f t="shared" si="3"/>
        <v/>
      </c>
      <c r="D50" s="9" t="str">
        <f t="shared" si="4"/>
        <v/>
      </c>
      <c r="E50" s="9" t="str">
        <f t="shared" si="5"/>
        <v/>
      </c>
    </row>
    <row r="51" spans="1:5" hidden="1" x14ac:dyDescent="0.25">
      <c r="A51" s="11"/>
      <c r="B51" s="11"/>
      <c r="C51" s="9" t="str">
        <f t="shared" si="3"/>
        <v/>
      </c>
      <c r="D51" s="9" t="str">
        <f t="shared" si="4"/>
        <v/>
      </c>
      <c r="E51" s="9" t="str">
        <f t="shared" si="5"/>
        <v/>
      </c>
    </row>
    <row r="52" spans="1:5" hidden="1" x14ac:dyDescent="0.25">
      <c r="A52" s="11"/>
      <c r="B52" s="11"/>
      <c r="C52" s="9" t="str">
        <f t="shared" si="3"/>
        <v/>
      </c>
      <c r="D52" s="9" t="str">
        <f t="shared" si="4"/>
        <v/>
      </c>
      <c r="E52" s="9" t="str">
        <f t="shared" si="5"/>
        <v/>
      </c>
    </row>
    <row r="53" spans="1:5" hidden="1" x14ac:dyDescent="0.25">
      <c r="A53" s="11"/>
      <c r="B53" s="11"/>
      <c r="C53" s="9" t="str">
        <f t="shared" si="3"/>
        <v/>
      </c>
      <c r="D53" s="9" t="str">
        <f t="shared" si="4"/>
        <v/>
      </c>
      <c r="E53" s="9" t="str">
        <f t="shared" si="5"/>
        <v/>
      </c>
    </row>
    <row r="54" spans="1:5" hidden="1" x14ac:dyDescent="0.25">
      <c r="A54" s="11"/>
      <c r="B54" s="11"/>
      <c r="C54" s="9" t="str">
        <f t="shared" si="3"/>
        <v/>
      </c>
      <c r="D54" s="9" t="str">
        <f t="shared" si="4"/>
        <v/>
      </c>
      <c r="E54" s="9" t="str">
        <f t="shared" si="5"/>
        <v/>
      </c>
    </row>
    <row r="55" spans="1:5" hidden="1" x14ac:dyDescent="0.25">
      <c r="A55" s="11"/>
      <c r="B55" s="11"/>
      <c r="C55" s="9" t="str">
        <f t="shared" si="3"/>
        <v/>
      </c>
      <c r="D55" s="9" t="str">
        <f t="shared" si="4"/>
        <v/>
      </c>
      <c r="E55" s="9" t="str">
        <f t="shared" si="5"/>
        <v/>
      </c>
    </row>
    <row r="56" spans="1:5" hidden="1" x14ac:dyDescent="0.25">
      <c r="A56" s="11"/>
      <c r="B56" s="11"/>
      <c r="C56" s="9" t="str">
        <f t="shared" si="3"/>
        <v/>
      </c>
      <c r="D56" s="9" t="str">
        <f t="shared" si="4"/>
        <v/>
      </c>
      <c r="E56" s="9" t="str">
        <f t="shared" si="5"/>
        <v/>
      </c>
    </row>
    <row r="57" spans="1:5" hidden="1" x14ac:dyDescent="0.25">
      <c r="A57" s="11"/>
      <c r="B57" s="11"/>
      <c r="C57" s="9" t="str">
        <f t="shared" si="3"/>
        <v/>
      </c>
      <c r="D57" s="9" t="str">
        <f t="shared" si="4"/>
        <v/>
      </c>
      <c r="E57" s="9" t="str">
        <f t="shared" si="5"/>
        <v/>
      </c>
    </row>
    <row r="58" spans="1:5" hidden="1" x14ac:dyDescent="0.25">
      <c r="A58" s="11"/>
      <c r="B58" s="11"/>
      <c r="C58" s="9" t="str">
        <f t="shared" si="3"/>
        <v/>
      </c>
      <c r="D58" s="9" t="str">
        <f t="shared" si="4"/>
        <v/>
      </c>
      <c r="E58" s="9" t="str">
        <f t="shared" si="5"/>
        <v/>
      </c>
    </row>
    <row r="59" spans="1:5" hidden="1" x14ac:dyDescent="0.25">
      <c r="A59" s="11"/>
      <c r="B59" s="11"/>
      <c r="C59" s="9" t="str">
        <f t="shared" si="3"/>
        <v/>
      </c>
      <c r="D59" s="9" t="str">
        <f t="shared" si="4"/>
        <v/>
      </c>
      <c r="E59" s="9" t="str">
        <f t="shared" si="5"/>
        <v/>
      </c>
    </row>
    <row r="60" spans="1:5" hidden="1" x14ac:dyDescent="0.25">
      <c r="A60" s="11"/>
      <c r="B60" s="11"/>
      <c r="C60" s="9" t="str">
        <f t="shared" si="3"/>
        <v/>
      </c>
      <c r="D60" s="9" t="str">
        <f t="shared" si="4"/>
        <v/>
      </c>
      <c r="E60" s="9" t="str">
        <f t="shared" si="5"/>
        <v/>
      </c>
    </row>
    <row r="61" spans="1:5" hidden="1" x14ac:dyDescent="0.25">
      <c r="A61" s="11"/>
      <c r="B61" s="11"/>
      <c r="C61" s="9" t="str">
        <f t="shared" si="3"/>
        <v/>
      </c>
      <c r="D61" s="9" t="str">
        <f t="shared" si="4"/>
        <v/>
      </c>
      <c r="E61" s="9" t="str">
        <f t="shared" si="5"/>
        <v/>
      </c>
    </row>
    <row r="62" spans="1:5" hidden="1" x14ac:dyDescent="0.25">
      <c r="A62" s="11"/>
      <c r="B62" s="11"/>
      <c r="C62" s="9" t="str">
        <f t="shared" si="3"/>
        <v/>
      </c>
      <c r="D62" s="9" t="str">
        <f t="shared" si="4"/>
        <v/>
      </c>
      <c r="E62" s="9" t="str">
        <f t="shared" si="5"/>
        <v/>
      </c>
    </row>
    <row r="63" spans="1:5" hidden="1" x14ac:dyDescent="0.25">
      <c r="A63" s="11"/>
      <c r="B63" s="11"/>
      <c r="C63" s="9" t="str">
        <f t="shared" si="3"/>
        <v/>
      </c>
      <c r="D63" s="9" t="str">
        <f t="shared" si="4"/>
        <v/>
      </c>
      <c r="E63" s="9" t="str">
        <f t="shared" si="5"/>
        <v/>
      </c>
    </row>
    <row r="64" spans="1:5" hidden="1" x14ac:dyDescent="0.25">
      <c r="A64" s="11"/>
      <c r="B64" s="11"/>
      <c r="C64" s="9" t="str">
        <f t="shared" si="3"/>
        <v/>
      </c>
      <c r="D64" s="9" t="str">
        <f t="shared" si="4"/>
        <v/>
      </c>
      <c r="E64" s="9" t="str">
        <f t="shared" si="5"/>
        <v/>
      </c>
    </row>
    <row r="65" spans="1:5" hidden="1" x14ac:dyDescent="0.25">
      <c r="A65" s="11"/>
      <c r="B65" s="11"/>
      <c r="C65" s="9" t="str">
        <f t="shared" si="3"/>
        <v/>
      </c>
      <c r="D65" s="9" t="str">
        <f t="shared" si="4"/>
        <v/>
      </c>
      <c r="E65" s="9" t="str">
        <f t="shared" si="5"/>
        <v/>
      </c>
    </row>
    <row r="66" spans="1:5" hidden="1" x14ac:dyDescent="0.25">
      <c r="A66" s="11"/>
      <c r="B66" s="11"/>
      <c r="C66" s="9" t="str">
        <f t="shared" ref="C66:C97" si="6">IFERROR(INDEX(_xlfn._xlws.SORT(_xlfn._xlws.FILTER($B$2:$B$201,($A$2:$A$201="Tactical")*($B$2:$B$201&lt;&gt;""))),ROW()-1),"")</f>
        <v/>
      </c>
      <c r="D66" s="9" t="str">
        <f t="shared" ref="D66:D97" si="7">IFERROR(INDEX(_xlfn._xlws.SORT(_xlfn._xlws.FILTER($B$2:$B$201,($A$2:$A$201="Initiative")*($B$2:$B$201&lt;&gt;""))),ROW()-1),"")</f>
        <v/>
      </c>
      <c r="E66" s="9" t="str">
        <f t="shared" ref="E66:E97" si="8">IFERROR(INDEX(_xlfn._xlws.SORT(_xlfn._xlws.FILTER($B$2:$B$201,($A$2:$A$201="Assistance")*($B$2:$B$201&lt;&gt;""))),ROW()-1),"")</f>
        <v/>
      </c>
    </row>
    <row r="67" spans="1:5" hidden="1" x14ac:dyDescent="0.25">
      <c r="A67" s="11"/>
      <c r="B67" s="11"/>
      <c r="C67" s="9" t="str">
        <f t="shared" si="6"/>
        <v/>
      </c>
      <c r="D67" s="9" t="str">
        <f t="shared" si="7"/>
        <v/>
      </c>
      <c r="E67" s="9" t="str">
        <f t="shared" si="8"/>
        <v/>
      </c>
    </row>
    <row r="68" spans="1:5" hidden="1" x14ac:dyDescent="0.25">
      <c r="A68" s="11"/>
      <c r="B68" s="11"/>
      <c r="C68" s="9" t="str">
        <f t="shared" si="6"/>
        <v/>
      </c>
      <c r="D68" s="9" t="str">
        <f t="shared" si="7"/>
        <v/>
      </c>
      <c r="E68" s="9" t="str">
        <f t="shared" si="8"/>
        <v/>
      </c>
    </row>
    <row r="69" spans="1:5" hidden="1" x14ac:dyDescent="0.25">
      <c r="A69" s="11"/>
      <c r="B69" s="11"/>
      <c r="C69" s="9" t="str">
        <f t="shared" si="6"/>
        <v/>
      </c>
      <c r="D69" s="9" t="str">
        <f t="shared" si="7"/>
        <v/>
      </c>
      <c r="E69" s="9" t="str">
        <f t="shared" si="8"/>
        <v/>
      </c>
    </row>
    <row r="70" spans="1:5" hidden="1" x14ac:dyDescent="0.25">
      <c r="A70" s="11"/>
      <c r="B70" s="11"/>
      <c r="C70" s="9" t="str">
        <f t="shared" si="6"/>
        <v/>
      </c>
      <c r="D70" s="9" t="str">
        <f t="shared" si="7"/>
        <v/>
      </c>
      <c r="E70" s="9" t="str">
        <f t="shared" si="8"/>
        <v/>
      </c>
    </row>
    <row r="71" spans="1:5" hidden="1" x14ac:dyDescent="0.25">
      <c r="A71" s="11"/>
      <c r="B71" s="11"/>
      <c r="C71" s="9" t="str">
        <f t="shared" si="6"/>
        <v/>
      </c>
      <c r="D71" s="9" t="str">
        <f t="shared" si="7"/>
        <v/>
      </c>
      <c r="E71" s="9" t="str">
        <f t="shared" si="8"/>
        <v/>
      </c>
    </row>
    <row r="72" spans="1:5" hidden="1" x14ac:dyDescent="0.25">
      <c r="A72" s="11"/>
      <c r="B72" s="11"/>
      <c r="C72" s="9" t="str">
        <f t="shared" si="6"/>
        <v/>
      </c>
      <c r="D72" s="9" t="str">
        <f t="shared" si="7"/>
        <v/>
      </c>
      <c r="E72" s="9" t="str">
        <f t="shared" si="8"/>
        <v/>
      </c>
    </row>
    <row r="73" spans="1:5" hidden="1" x14ac:dyDescent="0.25">
      <c r="A73" s="11"/>
      <c r="B73" s="11"/>
      <c r="C73" s="9" t="str">
        <f t="shared" si="6"/>
        <v/>
      </c>
      <c r="D73" s="9" t="str">
        <f t="shared" si="7"/>
        <v/>
      </c>
      <c r="E73" s="9" t="str">
        <f t="shared" si="8"/>
        <v/>
      </c>
    </row>
    <row r="74" spans="1:5" hidden="1" x14ac:dyDescent="0.25">
      <c r="A74" s="11"/>
      <c r="B74" s="11"/>
      <c r="C74" s="9" t="str">
        <f t="shared" si="6"/>
        <v/>
      </c>
      <c r="D74" s="9" t="str">
        <f t="shared" si="7"/>
        <v/>
      </c>
      <c r="E74" s="9" t="str">
        <f t="shared" si="8"/>
        <v/>
      </c>
    </row>
    <row r="75" spans="1:5" hidden="1" x14ac:dyDescent="0.25">
      <c r="A75" s="11"/>
      <c r="B75" s="11"/>
      <c r="C75" s="9" t="str">
        <f t="shared" si="6"/>
        <v/>
      </c>
      <c r="D75" s="9" t="str">
        <f t="shared" si="7"/>
        <v/>
      </c>
      <c r="E75" s="9" t="str">
        <f t="shared" si="8"/>
        <v/>
      </c>
    </row>
    <row r="76" spans="1:5" hidden="1" x14ac:dyDescent="0.25">
      <c r="A76" s="11"/>
      <c r="B76" s="11"/>
      <c r="C76" s="9" t="str">
        <f t="shared" si="6"/>
        <v/>
      </c>
      <c r="D76" s="9" t="str">
        <f t="shared" si="7"/>
        <v/>
      </c>
      <c r="E76" s="9" t="str">
        <f t="shared" si="8"/>
        <v/>
      </c>
    </row>
    <row r="77" spans="1:5" hidden="1" x14ac:dyDescent="0.25">
      <c r="A77" s="11"/>
      <c r="B77" s="11"/>
      <c r="C77" s="9" t="str">
        <f t="shared" si="6"/>
        <v/>
      </c>
      <c r="D77" s="9" t="str">
        <f t="shared" si="7"/>
        <v/>
      </c>
      <c r="E77" s="9" t="str">
        <f t="shared" si="8"/>
        <v/>
      </c>
    </row>
    <row r="78" spans="1:5" hidden="1" x14ac:dyDescent="0.25">
      <c r="A78" s="11"/>
      <c r="B78" s="11"/>
      <c r="C78" s="9" t="str">
        <f t="shared" si="6"/>
        <v/>
      </c>
      <c r="D78" s="9" t="str">
        <f t="shared" si="7"/>
        <v/>
      </c>
      <c r="E78" s="9" t="str">
        <f t="shared" si="8"/>
        <v/>
      </c>
    </row>
    <row r="79" spans="1:5" hidden="1" x14ac:dyDescent="0.25">
      <c r="A79" s="11"/>
      <c r="B79" s="11"/>
      <c r="C79" s="9" t="str">
        <f t="shared" si="6"/>
        <v/>
      </c>
      <c r="D79" s="9" t="str">
        <f t="shared" si="7"/>
        <v/>
      </c>
      <c r="E79" s="9" t="str">
        <f t="shared" si="8"/>
        <v/>
      </c>
    </row>
    <row r="80" spans="1:5" hidden="1" x14ac:dyDescent="0.25">
      <c r="A80" s="11"/>
      <c r="B80" s="11"/>
      <c r="C80" s="9" t="str">
        <f t="shared" si="6"/>
        <v/>
      </c>
      <c r="D80" s="9" t="str">
        <f t="shared" si="7"/>
        <v/>
      </c>
      <c r="E80" s="9" t="str">
        <f t="shared" si="8"/>
        <v/>
      </c>
    </row>
    <row r="81" spans="1:5" hidden="1" x14ac:dyDescent="0.25">
      <c r="A81" s="11"/>
      <c r="B81" s="11"/>
      <c r="C81" s="9" t="str">
        <f t="shared" si="6"/>
        <v/>
      </c>
      <c r="D81" s="9" t="str">
        <f t="shared" si="7"/>
        <v/>
      </c>
      <c r="E81" s="9" t="str">
        <f t="shared" si="8"/>
        <v/>
      </c>
    </row>
    <row r="82" spans="1:5" hidden="1" x14ac:dyDescent="0.25">
      <c r="A82" s="11"/>
      <c r="B82" s="11"/>
      <c r="C82" s="9" t="str">
        <f t="shared" si="6"/>
        <v/>
      </c>
      <c r="D82" s="9" t="str">
        <f t="shared" si="7"/>
        <v/>
      </c>
      <c r="E82" s="9" t="str">
        <f t="shared" si="8"/>
        <v/>
      </c>
    </row>
    <row r="83" spans="1:5" hidden="1" x14ac:dyDescent="0.25">
      <c r="A83" s="11"/>
      <c r="B83" s="11"/>
      <c r="C83" s="9" t="str">
        <f t="shared" si="6"/>
        <v/>
      </c>
      <c r="D83" s="9" t="str">
        <f t="shared" si="7"/>
        <v/>
      </c>
      <c r="E83" s="9" t="str">
        <f t="shared" si="8"/>
        <v/>
      </c>
    </row>
    <row r="84" spans="1:5" hidden="1" x14ac:dyDescent="0.25">
      <c r="A84" s="11"/>
      <c r="B84" s="11"/>
      <c r="C84" s="9" t="str">
        <f t="shared" si="6"/>
        <v/>
      </c>
      <c r="D84" s="9" t="str">
        <f t="shared" si="7"/>
        <v/>
      </c>
      <c r="E84" s="9" t="str">
        <f t="shared" si="8"/>
        <v/>
      </c>
    </row>
    <row r="85" spans="1:5" hidden="1" x14ac:dyDescent="0.25">
      <c r="A85" s="11"/>
      <c r="B85" s="11"/>
      <c r="C85" s="9" t="str">
        <f t="shared" si="6"/>
        <v/>
      </c>
      <c r="D85" s="9" t="str">
        <f t="shared" si="7"/>
        <v/>
      </c>
      <c r="E85" s="9" t="str">
        <f t="shared" si="8"/>
        <v/>
      </c>
    </row>
    <row r="86" spans="1:5" hidden="1" x14ac:dyDescent="0.25">
      <c r="A86" s="11"/>
      <c r="B86" s="11"/>
      <c r="C86" s="9" t="str">
        <f t="shared" si="6"/>
        <v/>
      </c>
      <c r="D86" s="9" t="str">
        <f t="shared" si="7"/>
        <v/>
      </c>
      <c r="E86" s="9" t="str">
        <f t="shared" si="8"/>
        <v/>
      </c>
    </row>
    <row r="87" spans="1:5" hidden="1" x14ac:dyDescent="0.25">
      <c r="A87" s="11"/>
      <c r="B87" s="11"/>
      <c r="C87" s="9" t="str">
        <f t="shared" si="6"/>
        <v/>
      </c>
      <c r="D87" s="9" t="str">
        <f t="shared" si="7"/>
        <v/>
      </c>
      <c r="E87" s="9" t="str">
        <f t="shared" si="8"/>
        <v/>
      </c>
    </row>
    <row r="88" spans="1:5" hidden="1" x14ac:dyDescent="0.25">
      <c r="A88" s="11"/>
      <c r="B88" s="11"/>
      <c r="C88" s="9" t="str">
        <f t="shared" si="6"/>
        <v/>
      </c>
      <c r="D88" s="9" t="str">
        <f t="shared" si="7"/>
        <v/>
      </c>
      <c r="E88" s="9" t="str">
        <f t="shared" si="8"/>
        <v/>
      </c>
    </row>
    <row r="89" spans="1:5" hidden="1" x14ac:dyDescent="0.25">
      <c r="A89" s="11"/>
      <c r="B89" s="11"/>
      <c r="C89" s="9" t="str">
        <f t="shared" si="6"/>
        <v/>
      </c>
      <c r="D89" s="9" t="str">
        <f t="shared" si="7"/>
        <v/>
      </c>
      <c r="E89" s="9" t="str">
        <f t="shared" si="8"/>
        <v/>
      </c>
    </row>
    <row r="90" spans="1:5" hidden="1" x14ac:dyDescent="0.25">
      <c r="A90" s="11"/>
      <c r="B90" s="11"/>
      <c r="C90" s="9" t="str">
        <f t="shared" si="6"/>
        <v/>
      </c>
      <c r="D90" s="9" t="str">
        <f t="shared" si="7"/>
        <v/>
      </c>
      <c r="E90" s="9" t="str">
        <f t="shared" si="8"/>
        <v/>
      </c>
    </row>
    <row r="91" spans="1:5" hidden="1" x14ac:dyDescent="0.25">
      <c r="A91" s="11"/>
      <c r="B91" s="11"/>
      <c r="C91" s="9" t="str">
        <f t="shared" si="6"/>
        <v/>
      </c>
      <c r="D91" s="9" t="str">
        <f t="shared" si="7"/>
        <v/>
      </c>
      <c r="E91" s="9" t="str">
        <f t="shared" si="8"/>
        <v/>
      </c>
    </row>
    <row r="92" spans="1:5" hidden="1" x14ac:dyDescent="0.25">
      <c r="A92" s="11"/>
      <c r="B92" s="11"/>
      <c r="C92" s="9" t="str">
        <f t="shared" si="6"/>
        <v/>
      </c>
      <c r="D92" s="9" t="str">
        <f t="shared" si="7"/>
        <v/>
      </c>
      <c r="E92" s="9" t="str">
        <f t="shared" si="8"/>
        <v/>
      </c>
    </row>
    <row r="93" spans="1:5" hidden="1" x14ac:dyDescent="0.25">
      <c r="A93" s="11"/>
      <c r="B93" s="11"/>
      <c r="C93" s="9" t="str">
        <f t="shared" si="6"/>
        <v/>
      </c>
      <c r="D93" s="9" t="str">
        <f t="shared" si="7"/>
        <v/>
      </c>
      <c r="E93" s="9" t="str">
        <f t="shared" si="8"/>
        <v/>
      </c>
    </row>
    <row r="94" spans="1:5" hidden="1" x14ac:dyDescent="0.25">
      <c r="A94" s="11"/>
      <c r="B94" s="11"/>
      <c r="C94" s="9" t="str">
        <f t="shared" si="6"/>
        <v/>
      </c>
      <c r="D94" s="9" t="str">
        <f t="shared" si="7"/>
        <v/>
      </c>
      <c r="E94" s="9" t="str">
        <f t="shared" si="8"/>
        <v/>
      </c>
    </row>
    <row r="95" spans="1:5" hidden="1" x14ac:dyDescent="0.25">
      <c r="A95" s="11"/>
      <c r="B95" s="11"/>
      <c r="C95" s="9" t="str">
        <f t="shared" si="6"/>
        <v/>
      </c>
      <c r="D95" s="9" t="str">
        <f t="shared" si="7"/>
        <v/>
      </c>
      <c r="E95" s="9" t="str">
        <f t="shared" si="8"/>
        <v/>
      </c>
    </row>
    <row r="96" spans="1:5" hidden="1" x14ac:dyDescent="0.25">
      <c r="A96" s="11"/>
      <c r="B96" s="11"/>
      <c r="C96" s="9" t="str">
        <f t="shared" si="6"/>
        <v/>
      </c>
      <c r="D96" s="9" t="str">
        <f t="shared" si="7"/>
        <v/>
      </c>
      <c r="E96" s="9" t="str">
        <f t="shared" si="8"/>
        <v/>
      </c>
    </row>
    <row r="97" spans="1:5" hidden="1" x14ac:dyDescent="0.25">
      <c r="A97" s="11"/>
      <c r="B97" s="11"/>
      <c r="C97" s="9" t="str">
        <f t="shared" si="6"/>
        <v/>
      </c>
      <c r="D97" s="9" t="str">
        <f t="shared" si="7"/>
        <v/>
      </c>
      <c r="E97" s="9" t="str">
        <f t="shared" si="8"/>
        <v/>
      </c>
    </row>
    <row r="98" spans="1:5" hidden="1" x14ac:dyDescent="0.25">
      <c r="A98" s="11"/>
      <c r="B98" s="11"/>
      <c r="C98" s="9" t="str">
        <f t="shared" ref="C98:C129" si="9">IFERROR(INDEX(_xlfn._xlws.SORT(_xlfn._xlws.FILTER($B$2:$B$201,($A$2:$A$201="Tactical")*($B$2:$B$201&lt;&gt;""))),ROW()-1),"")</f>
        <v/>
      </c>
      <c r="D98" s="9" t="str">
        <f t="shared" ref="D98:D129" si="10">IFERROR(INDEX(_xlfn._xlws.SORT(_xlfn._xlws.FILTER($B$2:$B$201,($A$2:$A$201="Initiative")*($B$2:$B$201&lt;&gt;""))),ROW()-1),"")</f>
        <v/>
      </c>
      <c r="E98" s="9" t="str">
        <f t="shared" ref="E98:E129" si="11">IFERROR(INDEX(_xlfn._xlws.SORT(_xlfn._xlws.FILTER($B$2:$B$201,($A$2:$A$201="Assistance")*($B$2:$B$201&lt;&gt;""))),ROW()-1),"")</f>
        <v/>
      </c>
    </row>
    <row r="99" spans="1:5" hidden="1" x14ac:dyDescent="0.25">
      <c r="A99" s="11"/>
      <c r="B99" s="11"/>
      <c r="C99" s="9" t="str">
        <f t="shared" si="9"/>
        <v/>
      </c>
      <c r="D99" s="9" t="str">
        <f t="shared" si="10"/>
        <v/>
      </c>
      <c r="E99" s="9" t="str">
        <f t="shared" si="11"/>
        <v/>
      </c>
    </row>
    <row r="100" spans="1:5" hidden="1" x14ac:dyDescent="0.25">
      <c r="A100" s="11"/>
      <c r="B100" s="11"/>
      <c r="C100" s="9" t="str">
        <f t="shared" si="9"/>
        <v/>
      </c>
      <c r="D100" s="9" t="str">
        <f t="shared" si="10"/>
        <v/>
      </c>
      <c r="E100" s="9" t="str">
        <f t="shared" si="11"/>
        <v/>
      </c>
    </row>
    <row r="101" spans="1:5" hidden="1" x14ac:dyDescent="0.25">
      <c r="A101" s="11"/>
      <c r="B101" s="11"/>
      <c r="C101" s="9" t="str">
        <f t="shared" si="9"/>
        <v/>
      </c>
      <c r="D101" s="9" t="str">
        <f t="shared" si="10"/>
        <v/>
      </c>
      <c r="E101" s="9" t="str">
        <f t="shared" si="11"/>
        <v/>
      </c>
    </row>
    <row r="102" spans="1:5" hidden="1" x14ac:dyDescent="0.25">
      <c r="A102" s="11"/>
      <c r="B102" s="11"/>
      <c r="C102" s="9" t="str">
        <f t="shared" si="9"/>
        <v/>
      </c>
      <c r="D102" s="9" t="str">
        <f t="shared" si="10"/>
        <v/>
      </c>
      <c r="E102" s="9" t="str">
        <f t="shared" si="11"/>
        <v/>
      </c>
    </row>
    <row r="103" spans="1:5" hidden="1" x14ac:dyDescent="0.25">
      <c r="A103" s="11"/>
      <c r="B103" s="11"/>
      <c r="C103" s="9" t="str">
        <f t="shared" si="9"/>
        <v/>
      </c>
      <c r="D103" s="9" t="str">
        <f t="shared" si="10"/>
        <v/>
      </c>
      <c r="E103" s="9" t="str">
        <f t="shared" si="11"/>
        <v/>
      </c>
    </row>
    <row r="104" spans="1:5" hidden="1" x14ac:dyDescent="0.25">
      <c r="A104" s="11"/>
      <c r="B104" s="11"/>
      <c r="C104" s="9" t="str">
        <f t="shared" si="9"/>
        <v/>
      </c>
      <c r="D104" s="9" t="str">
        <f t="shared" si="10"/>
        <v/>
      </c>
      <c r="E104" s="9" t="str">
        <f t="shared" si="11"/>
        <v/>
      </c>
    </row>
    <row r="105" spans="1:5" hidden="1" x14ac:dyDescent="0.25">
      <c r="A105" s="11"/>
      <c r="B105" s="11"/>
      <c r="C105" s="9" t="str">
        <f t="shared" si="9"/>
        <v/>
      </c>
      <c r="D105" s="9" t="str">
        <f t="shared" si="10"/>
        <v/>
      </c>
      <c r="E105" s="9" t="str">
        <f t="shared" si="11"/>
        <v/>
      </c>
    </row>
    <row r="106" spans="1:5" hidden="1" x14ac:dyDescent="0.25">
      <c r="A106" s="11"/>
      <c r="B106" s="11"/>
      <c r="C106" s="9" t="str">
        <f t="shared" si="9"/>
        <v/>
      </c>
      <c r="D106" s="9" t="str">
        <f t="shared" si="10"/>
        <v/>
      </c>
      <c r="E106" s="9" t="str">
        <f t="shared" si="11"/>
        <v/>
      </c>
    </row>
    <row r="107" spans="1:5" hidden="1" x14ac:dyDescent="0.25">
      <c r="A107" s="11"/>
      <c r="B107" s="11"/>
      <c r="C107" s="9" t="str">
        <f t="shared" si="9"/>
        <v/>
      </c>
      <c r="D107" s="9" t="str">
        <f t="shared" si="10"/>
        <v/>
      </c>
      <c r="E107" s="9" t="str">
        <f t="shared" si="11"/>
        <v/>
      </c>
    </row>
    <row r="108" spans="1:5" hidden="1" x14ac:dyDescent="0.25">
      <c r="A108" s="11"/>
      <c r="B108" s="11"/>
      <c r="C108" s="9" t="str">
        <f t="shared" si="9"/>
        <v/>
      </c>
      <c r="D108" s="9" t="str">
        <f t="shared" si="10"/>
        <v/>
      </c>
      <c r="E108" s="9" t="str">
        <f t="shared" si="11"/>
        <v/>
      </c>
    </row>
    <row r="109" spans="1:5" hidden="1" x14ac:dyDescent="0.25">
      <c r="A109" s="11"/>
      <c r="B109" s="11"/>
      <c r="C109" s="9" t="str">
        <f t="shared" si="9"/>
        <v/>
      </c>
      <c r="D109" s="9" t="str">
        <f t="shared" si="10"/>
        <v/>
      </c>
      <c r="E109" s="9" t="str">
        <f t="shared" si="11"/>
        <v/>
      </c>
    </row>
    <row r="110" spans="1:5" hidden="1" x14ac:dyDescent="0.25">
      <c r="A110" s="11"/>
      <c r="B110" s="11"/>
      <c r="C110" s="9" t="str">
        <f t="shared" si="9"/>
        <v/>
      </c>
      <c r="D110" s="9" t="str">
        <f t="shared" si="10"/>
        <v/>
      </c>
      <c r="E110" s="9" t="str">
        <f t="shared" si="11"/>
        <v/>
      </c>
    </row>
    <row r="111" spans="1:5" hidden="1" x14ac:dyDescent="0.25">
      <c r="A111" s="11"/>
      <c r="B111" s="11"/>
      <c r="C111" s="9" t="str">
        <f t="shared" si="9"/>
        <v/>
      </c>
      <c r="D111" s="9" t="str">
        <f t="shared" si="10"/>
        <v/>
      </c>
      <c r="E111" s="9" t="str">
        <f t="shared" si="11"/>
        <v/>
      </c>
    </row>
    <row r="112" spans="1:5" hidden="1" x14ac:dyDescent="0.25">
      <c r="A112" s="11"/>
      <c r="B112" s="11"/>
      <c r="C112" s="9" t="str">
        <f t="shared" si="9"/>
        <v/>
      </c>
      <c r="D112" s="9" t="str">
        <f t="shared" si="10"/>
        <v/>
      </c>
      <c r="E112" s="9" t="str">
        <f t="shared" si="11"/>
        <v/>
      </c>
    </row>
    <row r="113" spans="1:5" hidden="1" x14ac:dyDescent="0.25">
      <c r="A113" s="11"/>
      <c r="B113" s="11"/>
      <c r="C113" s="9" t="str">
        <f t="shared" si="9"/>
        <v/>
      </c>
      <c r="D113" s="9" t="str">
        <f t="shared" si="10"/>
        <v/>
      </c>
      <c r="E113" s="9" t="str">
        <f t="shared" si="11"/>
        <v/>
      </c>
    </row>
    <row r="114" spans="1:5" hidden="1" x14ac:dyDescent="0.25">
      <c r="A114" s="11"/>
      <c r="B114" s="11"/>
      <c r="C114" s="9" t="str">
        <f t="shared" si="9"/>
        <v/>
      </c>
      <c r="D114" s="9" t="str">
        <f t="shared" si="10"/>
        <v/>
      </c>
      <c r="E114" s="9" t="str">
        <f t="shared" si="11"/>
        <v/>
      </c>
    </row>
    <row r="115" spans="1:5" hidden="1" x14ac:dyDescent="0.25">
      <c r="A115" s="11"/>
      <c r="B115" s="11"/>
      <c r="C115" s="9" t="str">
        <f t="shared" si="9"/>
        <v/>
      </c>
      <c r="D115" s="9" t="str">
        <f t="shared" si="10"/>
        <v/>
      </c>
      <c r="E115" s="9" t="str">
        <f t="shared" si="11"/>
        <v/>
      </c>
    </row>
    <row r="116" spans="1:5" hidden="1" x14ac:dyDescent="0.25">
      <c r="A116" s="11"/>
      <c r="B116" s="11"/>
      <c r="C116" s="9" t="str">
        <f t="shared" si="9"/>
        <v/>
      </c>
      <c r="D116" s="9" t="str">
        <f t="shared" si="10"/>
        <v/>
      </c>
      <c r="E116" s="9" t="str">
        <f t="shared" si="11"/>
        <v/>
      </c>
    </row>
    <row r="117" spans="1:5" hidden="1" x14ac:dyDescent="0.25">
      <c r="A117" s="11"/>
      <c r="B117" s="11"/>
      <c r="C117" s="9" t="str">
        <f t="shared" si="9"/>
        <v/>
      </c>
      <c r="D117" s="9" t="str">
        <f t="shared" si="10"/>
        <v/>
      </c>
      <c r="E117" s="9" t="str">
        <f t="shared" si="11"/>
        <v/>
      </c>
    </row>
    <row r="118" spans="1:5" hidden="1" x14ac:dyDescent="0.25">
      <c r="A118" s="11"/>
      <c r="B118" s="11"/>
      <c r="C118" s="9" t="str">
        <f t="shared" si="9"/>
        <v/>
      </c>
      <c r="D118" s="9" t="str">
        <f t="shared" si="10"/>
        <v/>
      </c>
      <c r="E118" s="9" t="str">
        <f t="shared" si="11"/>
        <v/>
      </c>
    </row>
    <row r="119" spans="1:5" hidden="1" x14ac:dyDescent="0.25">
      <c r="A119" s="11"/>
      <c r="B119" s="11"/>
      <c r="C119" s="9" t="str">
        <f t="shared" si="9"/>
        <v/>
      </c>
      <c r="D119" s="9" t="str">
        <f t="shared" si="10"/>
        <v/>
      </c>
      <c r="E119" s="9" t="str">
        <f t="shared" si="11"/>
        <v/>
      </c>
    </row>
    <row r="120" spans="1:5" hidden="1" x14ac:dyDescent="0.25">
      <c r="A120" s="11"/>
      <c r="B120" s="11"/>
      <c r="C120" s="9" t="str">
        <f t="shared" si="9"/>
        <v/>
      </c>
      <c r="D120" s="9" t="str">
        <f t="shared" si="10"/>
        <v/>
      </c>
      <c r="E120" s="9" t="str">
        <f t="shared" si="11"/>
        <v/>
      </c>
    </row>
    <row r="121" spans="1:5" hidden="1" x14ac:dyDescent="0.25">
      <c r="A121" s="11"/>
      <c r="B121" s="11"/>
      <c r="C121" s="9" t="str">
        <f t="shared" si="9"/>
        <v/>
      </c>
      <c r="D121" s="9" t="str">
        <f t="shared" si="10"/>
        <v/>
      </c>
      <c r="E121" s="9" t="str">
        <f t="shared" si="11"/>
        <v/>
      </c>
    </row>
    <row r="122" spans="1:5" hidden="1" x14ac:dyDescent="0.25">
      <c r="A122" s="11"/>
      <c r="B122" s="11"/>
      <c r="C122" s="9" t="str">
        <f t="shared" si="9"/>
        <v/>
      </c>
      <c r="D122" s="9" t="str">
        <f t="shared" si="10"/>
        <v/>
      </c>
      <c r="E122" s="9" t="str">
        <f t="shared" si="11"/>
        <v/>
      </c>
    </row>
    <row r="123" spans="1:5" hidden="1" x14ac:dyDescent="0.25">
      <c r="A123" s="11"/>
      <c r="B123" s="11"/>
      <c r="C123" s="9" t="str">
        <f t="shared" si="9"/>
        <v/>
      </c>
      <c r="D123" s="9" t="str">
        <f t="shared" si="10"/>
        <v/>
      </c>
      <c r="E123" s="9" t="str">
        <f t="shared" si="11"/>
        <v/>
      </c>
    </row>
    <row r="124" spans="1:5" hidden="1" x14ac:dyDescent="0.25">
      <c r="A124" s="11"/>
      <c r="B124" s="11"/>
      <c r="C124" s="9" t="str">
        <f t="shared" si="9"/>
        <v/>
      </c>
      <c r="D124" s="9" t="str">
        <f t="shared" si="10"/>
        <v/>
      </c>
      <c r="E124" s="9" t="str">
        <f t="shared" si="11"/>
        <v/>
      </c>
    </row>
    <row r="125" spans="1:5" hidden="1" x14ac:dyDescent="0.25">
      <c r="A125" s="11"/>
      <c r="B125" s="11"/>
      <c r="C125" s="9" t="str">
        <f t="shared" si="9"/>
        <v/>
      </c>
      <c r="D125" s="9" t="str">
        <f t="shared" si="10"/>
        <v/>
      </c>
      <c r="E125" s="9" t="str">
        <f t="shared" si="11"/>
        <v/>
      </c>
    </row>
    <row r="126" spans="1:5" hidden="1" x14ac:dyDescent="0.25">
      <c r="A126" s="11"/>
      <c r="B126" s="11"/>
      <c r="C126" s="9" t="str">
        <f t="shared" si="9"/>
        <v/>
      </c>
      <c r="D126" s="9" t="str">
        <f t="shared" si="10"/>
        <v/>
      </c>
      <c r="E126" s="9" t="str">
        <f t="shared" si="11"/>
        <v/>
      </c>
    </row>
    <row r="127" spans="1:5" hidden="1" x14ac:dyDescent="0.25">
      <c r="A127" s="11"/>
      <c r="B127" s="11"/>
      <c r="C127" s="9" t="str">
        <f t="shared" si="9"/>
        <v/>
      </c>
      <c r="D127" s="9" t="str">
        <f t="shared" si="10"/>
        <v/>
      </c>
      <c r="E127" s="9" t="str">
        <f t="shared" si="11"/>
        <v/>
      </c>
    </row>
    <row r="128" spans="1:5" hidden="1" x14ac:dyDescent="0.25">
      <c r="A128" s="11"/>
      <c r="B128" s="11"/>
      <c r="C128" s="9" t="str">
        <f t="shared" si="9"/>
        <v/>
      </c>
      <c r="D128" s="9" t="str">
        <f t="shared" si="10"/>
        <v/>
      </c>
      <c r="E128" s="9" t="str">
        <f t="shared" si="11"/>
        <v/>
      </c>
    </row>
    <row r="129" spans="1:5" hidden="1" x14ac:dyDescent="0.25">
      <c r="A129" s="11"/>
      <c r="B129" s="11"/>
      <c r="C129" s="9" t="str">
        <f t="shared" si="9"/>
        <v/>
      </c>
      <c r="D129" s="9" t="str">
        <f t="shared" si="10"/>
        <v/>
      </c>
      <c r="E129" s="9" t="str">
        <f t="shared" si="11"/>
        <v/>
      </c>
    </row>
    <row r="130" spans="1:5" hidden="1" x14ac:dyDescent="0.25">
      <c r="A130" s="11"/>
      <c r="B130" s="11"/>
      <c r="C130" s="9" t="str">
        <f t="shared" ref="C130:C161" si="12">IFERROR(INDEX(_xlfn._xlws.SORT(_xlfn._xlws.FILTER($B$2:$B$201,($A$2:$A$201="Tactical")*($B$2:$B$201&lt;&gt;""))),ROW()-1),"")</f>
        <v/>
      </c>
      <c r="D130" s="9" t="str">
        <f t="shared" ref="D130:D161" si="13">IFERROR(INDEX(_xlfn._xlws.SORT(_xlfn._xlws.FILTER($B$2:$B$201,($A$2:$A$201="Initiative")*($B$2:$B$201&lt;&gt;""))),ROW()-1),"")</f>
        <v/>
      </c>
      <c r="E130" s="9" t="str">
        <f t="shared" ref="E130:E161" si="14">IFERROR(INDEX(_xlfn._xlws.SORT(_xlfn._xlws.FILTER($B$2:$B$201,($A$2:$A$201="Assistance")*($B$2:$B$201&lt;&gt;""))),ROW()-1),"")</f>
        <v/>
      </c>
    </row>
    <row r="131" spans="1:5" hidden="1" x14ac:dyDescent="0.25">
      <c r="A131" s="11"/>
      <c r="B131" s="11"/>
      <c r="C131" s="9" t="str">
        <f t="shared" si="12"/>
        <v/>
      </c>
      <c r="D131" s="9" t="str">
        <f t="shared" si="13"/>
        <v/>
      </c>
      <c r="E131" s="9" t="str">
        <f t="shared" si="14"/>
        <v/>
      </c>
    </row>
    <row r="132" spans="1:5" hidden="1" x14ac:dyDescent="0.25">
      <c r="A132" s="11"/>
      <c r="B132" s="11"/>
      <c r="C132" s="9" t="str">
        <f t="shared" si="12"/>
        <v/>
      </c>
      <c r="D132" s="9" t="str">
        <f t="shared" si="13"/>
        <v/>
      </c>
      <c r="E132" s="9" t="str">
        <f t="shared" si="14"/>
        <v/>
      </c>
    </row>
    <row r="133" spans="1:5" hidden="1" x14ac:dyDescent="0.25">
      <c r="A133" s="11"/>
      <c r="B133" s="11"/>
      <c r="C133" s="9" t="str">
        <f t="shared" si="12"/>
        <v/>
      </c>
      <c r="D133" s="9" t="str">
        <f t="shared" si="13"/>
        <v/>
      </c>
      <c r="E133" s="9" t="str">
        <f t="shared" si="14"/>
        <v/>
      </c>
    </row>
    <row r="134" spans="1:5" hidden="1" x14ac:dyDescent="0.25">
      <c r="A134" s="11"/>
      <c r="B134" s="11"/>
      <c r="C134" s="9" t="str">
        <f t="shared" si="12"/>
        <v/>
      </c>
      <c r="D134" s="9" t="str">
        <f t="shared" si="13"/>
        <v/>
      </c>
      <c r="E134" s="9" t="str">
        <f t="shared" si="14"/>
        <v/>
      </c>
    </row>
    <row r="135" spans="1:5" hidden="1" x14ac:dyDescent="0.25">
      <c r="A135" s="11"/>
      <c r="B135" s="11"/>
      <c r="C135" s="9" t="str">
        <f t="shared" si="12"/>
        <v/>
      </c>
      <c r="D135" s="9" t="str">
        <f t="shared" si="13"/>
        <v/>
      </c>
      <c r="E135" s="9" t="str">
        <f t="shared" si="14"/>
        <v/>
      </c>
    </row>
    <row r="136" spans="1:5" hidden="1" x14ac:dyDescent="0.25">
      <c r="A136" s="11"/>
      <c r="B136" s="11"/>
      <c r="C136" s="9" t="str">
        <f t="shared" si="12"/>
        <v/>
      </c>
      <c r="D136" s="9" t="str">
        <f t="shared" si="13"/>
        <v/>
      </c>
      <c r="E136" s="9" t="str">
        <f t="shared" si="14"/>
        <v/>
      </c>
    </row>
    <row r="137" spans="1:5" hidden="1" x14ac:dyDescent="0.25">
      <c r="A137" s="11"/>
      <c r="B137" s="11"/>
      <c r="C137" s="9" t="str">
        <f t="shared" si="12"/>
        <v/>
      </c>
      <c r="D137" s="9" t="str">
        <f t="shared" si="13"/>
        <v/>
      </c>
      <c r="E137" s="9" t="str">
        <f t="shared" si="14"/>
        <v/>
      </c>
    </row>
    <row r="138" spans="1:5" hidden="1" x14ac:dyDescent="0.25">
      <c r="A138" s="11"/>
      <c r="B138" s="11"/>
      <c r="C138" s="9" t="str">
        <f t="shared" si="12"/>
        <v/>
      </c>
      <c r="D138" s="9" t="str">
        <f t="shared" si="13"/>
        <v/>
      </c>
      <c r="E138" s="9" t="str">
        <f t="shared" si="14"/>
        <v/>
      </c>
    </row>
    <row r="139" spans="1:5" hidden="1" x14ac:dyDescent="0.25">
      <c r="A139" s="11"/>
      <c r="B139" s="11"/>
      <c r="C139" s="9" t="str">
        <f t="shared" si="12"/>
        <v/>
      </c>
      <c r="D139" s="9" t="str">
        <f t="shared" si="13"/>
        <v/>
      </c>
      <c r="E139" s="9" t="str">
        <f t="shared" si="14"/>
        <v/>
      </c>
    </row>
    <row r="140" spans="1:5" hidden="1" x14ac:dyDescent="0.25">
      <c r="A140" s="11"/>
      <c r="B140" s="11"/>
      <c r="C140" s="9" t="str">
        <f t="shared" si="12"/>
        <v/>
      </c>
      <c r="D140" s="9" t="str">
        <f t="shared" si="13"/>
        <v/>
      </c>
      <c r="E140" s="9" t="str">
        <f t="shared" si="14"/>
        <v/>
      </c>
    </row>
    <row r="141" spans="1:5" hidden="1" x14ac:dyDescent="0.25">
      <c r="A141" s="11"/>
      <c r="B141" s="11"/>
      <c r="C141" s="9" t="str">
        <f t="shared" si="12"/>
        <v/>
      </c>
      <c r="D141" s="9" t="str">
        <f t="shared" si="13"/>
        <v/>
      </c>
      <c r="E141" s="9" t="str">
        <f t="shared" si="14"/>
        <v/>
      </c>
    </row>
    <row r="142" spans="1:5" hidden="1" x14ac:dyDescent="0.25">
      <c r="A142" s="11"/>
      <c r="B142" s="11"/>
      <c r="C142" s="9" t="str">
        <f t="shared" si="12"/>
        <v/>
      </c>
      <c r="D142" s="9" t="str">
        <f t="shared" si="13"/>
        <v/>
      </c>
      <c r="E142" s="9" t="str">
        <f t="shared" si="14"/>
        <v/>
      </c>
    </row>
    <row r="143" spans="1:5" hidden="1" x14ac:dyDescent="0.25">
      <c r="A143" s="11"/>
      <c r="B143" s="11"/>
      <c r="C143" s="9" t="str">
        <f t="shared" si="12"/>
        <v/>
      </c>
      <c r="D143" s="9" t="str">
        <f t="shared" si="13"/>
        <v/>
      </c>
      <c r="E143" s="9" t="str">
        <f t="shared" si="14"/>
        <v/>
      </c>
    </row>
    <row r="144" spans="1:5" hidden="1" x14ac:dyDescent="0.25">
      <c r="A144" s="11"/>
      <c r="B144" s="11"/>
      <c r="C144" s="9" t="str">
        <f t="shared" si="12"/>
        <v/>
      </c>
      <c r="D144" s="9" t="str">
        <f t="shared" si="13"/>
        <v/>
      </c>
      <c r="E144" s="9" t="str">
        <f t="shared" si="14"/>
        <v/>
      </c>
    </row>
    <row r="145" spans="1:5" hidden="1" x14ac:dyDescent="0.25">
      <c r="A145" s="11"/>
      <c r="B145" s="11"/>
      <c r="C145" s="9" t="str">
        <f t="shared" si="12"/>
        <v/>
      </c>
      <c r="D145" s="9" t="str">
        <f t="shared" si="13"/>
        <v/>
      </c>
      <c r="E145" s="9" t="str">
        <f t="shared" si="14"/>
        <v/>
      </c>
    </row>
    <row r="146" spans="1:5" hidden="1" x14ac:dyDescent="0.25">
      <c r="A146" s="11"/>
      <c r="B146" s="11"/>
      <c r="C146" s="9" t="str">
        <f t="shared" si="12"/>
        <v/>
      </c>
      <c r="D146" s="9" t="str">
        <f t="shared" si="13"/>
        <v/>
      </c>
      <c r="E146" s="9" t="str">
        <f t="shared" si="14"/>
        <v/>
      </c>
    </row>
    <row r="147" spans="1:5" hidden="1" x14ac:dyDescent="0.25">
      <c r="A147" s="11"/>
      <c r="B147" s="11"/>
      <c r="C147" s="9" t="str">
        <f t="shared" si="12"/>
        <v/>
      </c>
      <c r="D147" s="9" t="str">
        <f t="shared" si="13"/>
        <v/>
      </c>
      <c r="E147" s="9" t="str">
        <f t="shared" si="14"/>
        <v/>
      </c>
    </row>
    <row r="148" spans="1:5" hidden="1" x14ac:dyDescent="0.25">
      <c r="A148" s="11"/>
      <c r="B148" s="11"/>
      <c r="C148" s="9" t="str">
        <f t="shared" si="12"/>
        <v/>
      </c>
      <c r="D148" s="9" t="str">
        <f t="shared" si="13"/>
        <v/>
      </c>
      <c r="E148" s="9" t="str">
        <f t="shared" si="14"/>
        <v/>
      </c>
    </row>
    <row r="149" spans="1:5" hidden="1" x14ac:dyDescent="0.25">
      <c r="A149" s="11"/>
      <c r="B149" s="11"/>
      <c r="C149" s="9" t="str">
        <f t="shared" si="12"/>
        <v/>
      </c>
      <c r="D149" s="9" t="str">
        <f t="shared" si="13"/>
        <v/>
      </c>
      <c r="E149" s="9" t="str">
        <f t="shared" si="14"/>
        <v/>
      </c>
    </row>
    <row r="150" spans="1:5" hidden="1" x14ac:dyDescent="0.25">
      <c r="A150" s="11"/>
      <c r="B150" s="11"/>
      <c r="C150" s="9" t="str">
        <f t="shared" si="12"/>
        <v/>
      </c>
      <c r="D150" s="9" t="str">
        <f t="shared" si="13"/>
        <v/>
      </c>
      <c r="E150" s="9" t="str">
        <f t="shared" si="14"/>
        <v/>
      </c>
    </row>
    <row r="151" spans="1:5" hidden="1" x14ac:dyDescent="0.25">
      <c r="A151" s="11"/>
      <c r="B151" s="11"/>
      <c r="C151" s="9" t="str">
        <f t="shared" si="12"/>
        <v/>
      </c>
      <c r="D151" s="9" t="str">
        <f t="shared" si="13"/>
        <v/>
      </c>
      <c r="E151" s="9" t="str">
        <f t="shared" si="14"/>
        <v/>
      </c>
    </row>
    <row r="152" spans="1:5" hidden="1" x14ac:dyDescent="0.25">
      <c r="A152" s="11"/>
      <c r="B152" s="11"/>
      <c r="C152" s="9" t="str">
        <f t="shared" si="12"/>
        <v/>
      </c>
      <c r="D152" s="9" t="str">
        <f t="shared" si="13"/>
        <v/>
      </c>
      <c r="E152" s="9" t="str">
        <f t="shared" si="14"/>
        <v/>
      </c>
    </row>
    <row r="153" spans="1:5" hidden="1" x14ac:dyDescent="0.25">
      <c r="A153" s="11"/>
      <c r="B153" s="11"/>
      <c r="C153" s="9" t="str">
        <f t="shared" si="12"/>
        <v/>
      </c>
      <c r="D153" s="9" t="str">
        <f t="shared" si="13"/>
        <v/>
      </c>
      <c r="E153" s="9" t="str">
        <f t="shared" si="14"/>
        <v/>
      </c>
    </row>
    <row r="154" spans="1:5" hidden="1" x14ac:dyDescent="0.25">
      <c r="A154" s="11"/>
      <c r="B154" s="11"/>
      <c r="C154" s="9" t="str">
        <f t="shared" si="12"/>
        <v/>
      </c>
      <c r="D154" s="9" t="str">
        <f t="shared" si="13"/>
        <v/>
      </c>
      <c r="E154" s="9" t="str">
        <f t="shared" si="14"/>
        <v/>
      </c>
    </row>
    <row r="155" spans="1:5" hidden="1" x14ac:dyDescent="0.25">
      <c r="A155" s="11"/>
      <c r="B155" s="11"/>
      <c r="C155" s="9" t="str">
        <f t="shared" si="12"/>
        <v/>
      </c>
      <c r="D155" s="9" t="str">
        <f t="shared" si="13"/>
        <v/>
      </c>
      <c r="E155" s="9" t="str">
        <f t="shared" si="14"/>
        <v/>
      </c>
    </row>
    <row r="156" spans="1:5" hidden="1" x14ac:dyDescent="0.25">
      <c r="A156" s="11"/>
      <c r="B156" s="11"/>
      <c r="C156" s="9" t="str">
        <f t="shared" si="12"/>
        <v/>
      </c>
      <c r="D156" s="9" t="str">
        <f t="shared" si="13"/>
        <v/>
      </c>
      <c r="E156" s="9" t="str">
        <f t="shared" si="14"/>
        <v/>
      </c>
    </row>
    <row r="157" spans="1:5" hidden="1" x14ac:dyDescent="0.25">
      <c r="A157" s="11"/>
      <c r="B157" s="11"/>
      <c r="C157" s="9" t="str">
        <f t="shared" si="12"/>
        <v/>
      </c>
      <c r="D157" s="9" t="str">
        <f t="shared" si="13"/>
        <v/>
      </c>
      <c r="E157" s="9" t="str">
        <f t="shared" si="14"/>
        <v/>
      </c>
    </row>
    <row r="158" spans="1:5" hidden="1" x14ac:dyDescent="0.25">
      <c r="A158" s="11"/>
      <c r="B158" s="11"/>
      <c r="C158" s="9" t="str">
        <f t="shared" si="12"/>
        <v/>
      </c>
      <c r="D158" s="9" t="str">
        <f t="shared" si="13"/>
        <v/>
      </c>
      <c r="E158" s="9" t="str">
        <f t="shared" si="14"/>
        <v/>
      </c>
    </row>
    <row r="159" spans="1:5" hidden="1" x14ac:dyDescent="0.25">
      <c r="A159" s="11"/>
      <c r="B159" s="11"/>
      <c r="C159" s="9" t="str">
        <f t="shared" si="12"/>
        <v/>
      </c>
      <c r="D159" s="9" t="str">
        <f t="shared" si="13"/>
        <v/>
      </c>
      <c r="E159" s="9" t="str">
        <f t="shared" si="14"/>
        <v/>
      </c>
    </row>
    <row r="160" spans="1:5" hidden="1" x14ac:dyDescent="0.25">
      <c r="A160" s="11"/>
      <c r="B160" s="11"/>
      <c r="C160" s="9" t="str">
        <f t="shared" si="12"/>
        <v/>
      </c>
      <c r="D160" s="9" t="str">
        <f t="shared" si="13"/>
        <v/>
      </c>
      <c r="E160" s="9" t="str">
        <f t="shared" si="14"/>
        <v/>
      </c>
    </row>
    <row r="161" spans="1:5" hidden="1" x14ac:dyDescent="0.25">
      <c r="A161" s="11"/>
      <c r="B161" s="11"/>
      <c r="C161" s="9" t="str">
        <f t="shared" si="12"/>
        <v/>
      </c>
      <c r="D161" s="9" t="str">
        <f t="shared" si="13"/>
        <v/>
      </c>
      <c r="E161" s="9" t="str">
        <f t="shared" si="14"/>
        <v/>
      </c>
    </row>
    <row r="162" spans="1:5" hidden="1" x14ac:dyDescent="0.25">
      <c r="A162" s="11"/>
      <c r="B162" s="11"/>
      <c r="C162" s="9" t="str">
        <f t="shared" ref="C162:C193" si="15">IFERROR(INDEX(_xlfn._xlws.SORT(_xlfn._xlws.FILTER($B$2:$B$201,($A$2:$A$201="Tactical")*($B$2:$B$201&lt;&gt;""))),ROW()-1),"")</f>
        <v/>
      </c>
      <c r="D162" s="9" t="str">
        <f t="shared" ref="D162:D193" si="16">IFERROR(INDEX(_xlfn._xlws.SORT(_xlfn._xlws.FILTER($B$2:$B$201,($A$2:$A$201="Initiative")*($B$2:$B$201&lt;&gt;""))),ROW()-1),"")</f>
        <v/>
      </c>
      <c r="E162" s="9" t="str">
        <f t="shared" ref="E162:E193" si="17">IFERROR(INDEX(_xlfn._xlws.SORT(_xlfn._xlws.FILTER($B$2:$B$201,($A$2:$A$201="Assistance")*($B$2:$B$201&lt;&gt;""))),ROW()-1),"")</f>
        <v/>
      </c>
    </row>
    <row r="163" spans="1:5" hidden="1" x14ac:dyDescent="0.25">
      <c r="A163" s="11"/>
      <c r="B163" s="11"/>
      <c r="C163" s="9" t="str">
        <f t="shared" si="15"/>
        <v/>
      </c>
      <c r="D163" s="9" t="str">
        <f t="shared" si="16"/>
        <v/>
      </c>
      <c r="E163" s="9" t="str">
        <f t="shared" si="17"/>
        <v/>
      </c>
    </row>
    <row r="164" spans="1:5" hidden="1" x14ac:dyDescent="0.25">
      <c r="A164" s="11"/>
      <c r="B164" s="11"/>
      <c r="C164" s="9" t="str">
        <f t="shared" si="15"/>
        <v/>
      </c>
      <c r="D164" s="9" t="str">
        <f t="shared" si="16"/>
        <v/>
      </c>
      <c r="E164" s="9" t="str">
        <f t="shared" si="17"/>
        <v/>
      </c>
    </row>
    <row r="165" spans="1:5" hidden="1" x14ac:dyDescent="0.25">
      <c r="A165" s="11"/>
      <c r="B165" s="11"/>
      <c r="C165" s="9" t="str">
        <f t="shared" si="15"/>
        <v/>
      </c>
      <c r="D165" s="9" t="str">
        <f t="shared" si="16"/>
        <v/>
      </c>
      <c r="E165" s="9" t="str">
        <f t="shared" si="17"/>
        <v/>
      </c>
    </row>
    <row r="166" spans="1:5" hidden="1" x14ac:dyDescent="0.25">
      <c r="A166" s="11"/>
      <c r="B166" s="11"/>
      <c r="C166" s="9" t="str">
        <f t="shared" si="15"/>
        <v/>
      </c>
      <c r="D166" s="9" t="str">
        <f t="shared" si="16"/>
        <v/>
      </c>
      <c r="E166" s="9" t="str">
        <f t="shared" si="17"/>
        <v/>
      </c>
    </row>
    <row r="167" spans="1:5" hidden="1" x14ac:dyDescent="0.25">
      <c r="A167" s="11"/>
      <c r="B167" s="11"/>
      <c r="C167" s="9" t="str">
        <f t="shared" si="15"/>
        <v/>
      </c>
      <c r="D167" s="9" t="str">
        <f t="shared" si="16"/>
        <v/>
      </c>
      <c r="E167" s="9" t="str">
        <f t="shared" si="17"/>
        <v/>
      </c>
    </row>
    <row r="168" spans="1:5" hidden="1" x14ac:dyDescent="0.25">
      <c r="A168" s="11"/>
      <c r="B168" s="11"/>
      <c r="C168" s="9" t="str">
        <f t="shared" si="15"/>
        <v/>
      </c>
      <c r="D168" s="9" t="str">
        <f t="shared" si="16"/>
        <v/>
      </c>
      <c r="E168" s="9" t="str">
        <f t="shared" si="17"/>
        <v/>
      </c>
    </row>
    <row r="169" spans="1:5" hidden="1" x14ac:dyDescent="0.25">
      <c r="A169" s="11"/>
      <c r="B169" s="11"/>
      <c r="C169" s="9" t="str">
        <f t="shared" si="15"/>
        <v/>
      </c>
      <c r="D169" s="9" t="str">
        <f t="shared" si="16"/>
        <v/>
      </c>
      <c r="E169" s="9" t="str">
        <f t="shared" si="17"/>
        <v/>
      </c>
    </row>
    <row r="170" spans="1:5" hidden="1" x14ac:dyDescent="0.25">
      <c r="A170" s="11"/>
      <c r="B170" s="11"/>
      <c r="C170" s="9" t="str">
        <f t="shared" si="15"/>
        <v/>
      </c>
      <c r="D170" s="9" t="str">
        <f t="shared" si="16"/>
        <v/>
      </c>
      <c r="E170" s="9" t="str">
        <f t="shared" si="17"/>
        <v/>
      </c>
    </row>
    <row r="171" spans="1:5" hidden="1" x14ac:dyDescent="0.25">
      <c r="A171" s="11"/>
      <c r="B171" s="11"/>
      <c r="C171" s="9" t="str">
        <f t="shared" si="15"/>
        <v/>
      </c>
      <c r="D171" s="9" t="str">
        <f t="shared" si="16"/>
        <v/>
      </c>
      <c r="E171" s="9" t="str">
        <f t="shared" si="17"/>
        <v/>
      </c>
    </row>
    <row r="172" spans="1:5" hidden="1" x14ac:dyDescent="0.25">
      <c r="A172" s="11"/>
      <c r="B172" s="11"/>
      <c r="C172" s="9" t="str">
        <f t="shared" si="15"/>
        <v/>
      </c>
      <c r="D172" s="9" t="str">
        <f t="shared" si="16"/>
        <v/>
      </c>
      <c r="E172" s="9" t="str">
        <f t="shared" si="17"/>
        <v/>
      </c>
    </row>
    <row r="173" spans="1:5" hidden="1" x14ac:dyDescent="0.25">
      <c r="A173" s="11"/>
      <c r="B173" s="11"/>
      <c r="C173" s="9" t="str">
        <f t="shared" si="15"/>
        <v/>
      </c>
      <c r="D173" s="9" t="str">
        <f t="shared" si="16"/>
        <v/>
      </c>
      <c r="E173" s="9" t="str">
        <f t="shared" si="17"/>
        <v/>
      </c>
    </row>
    <row r="174" spans="1:5" hidden="1" x14ac:dyDescent="0.25">
      <c r="A174" s="11"/>
      <c r="B174" s="11"/>
      <c r="C174" s="9" t="str">
        <f t="shared" si="15"/>
        <v/>
      </c>
      <c r="D174" s="9" t="str">
        <f t="shared" si="16"/>
        <v/>
      </c>
      <c r="E174" s="9" t="str">
        <f t="shared" si="17"/>
        <v/>
      </c>
    </row>
    <row r="175" spans="1:5" hidden="1" x14ac:dyDescent="0.25">
      <c r="A175" s="11"/>
      <c r="B175" s="11"/>
      <c r="C175" s="9" t="str">
        <f t="shared" si="15"/>
        <v/>
      </c>
      <c r="D175" s="9" t="str">
        <f t="shared" si="16"/>
        <v/>
      </c>
      <c r="E175" s="9" t="str">
        <f t="shared" si="17"/>
        <v/>
      </c>
    </row>
    <row r="176" spans="1:5" hidden="1" x14ac:dyDescent="0.25">
      <c r="A176" s="11"/>
      <c r="B176" s="11"/>
      <c r="C176" s="9" t="str">
        <f t="shared" si="15"/>
        <v/>
      </c>
      <c r="D176" s="9" t="str">
        <f t="shared" si="16"/>
        <v/>
      </c>
      <c r="E176" s="9" t="str">
        <f t="shared" si="17"/>
        <v/>
      </c>
    </row>
    <row r="177" spans="1:5" hidden="1" x14ac:dyDescent="0.25">
      <c r="A177" s="11"/>
      <c r="B177" s="11"/>
      <c r="C177" s="9" t="str">
        <f t="shared" si="15"/>
        <v/>
      </c>
      <c r="D177" s="9" t="str">
        <f t="shared" si="16"/>
        <v/>
      </c>
      <c r="E177" s="9" t="str">
        <f t="shared" si="17"/>
        <v/>
      </c>
    </row>
    <row r="178" spans="1:5" hidden="1" x14ac:dyDescent="0.25">
      <c r="A178" s="11"/>
      <c r="B178" s="11"/>
      <c r="C178" s="9" t="str">
        <f t="shared" si="15"/>
        <v/>
      </c>
      <c r="D178" s="9" t="str">
        <f t="shared" si="16"/>
        <v/>
      </c>
      <c r="E178" s="9" t="str">
        <f t="shared" si="17"/>
        <v/>
      </c>
    </row>
    <row r="179" spans="1:5" hidden="1" x14ac:dyDescent="0.25">
      <c r="A179" s="11"/>
      <c r="B179" s="11"/>
      <c r="C179" s="9" t="str">
        <f t="shared" si="15"/>
        <v/>
      </c>
      <c r="D179" s="9" t="str">
        <f t="shared" si="16"/>
        <v/>
      </c>
      <c r="E179" s="9" t="str">
        <f t="shared" si="17"/>
        <v/>
      </c>
    </row>
    <row r="180" spans="1:5" hidden="1" x14ac:dyDescent="0.25">
      <c r="A180" s="11"/>
      <c r="B180" s="11"/>
      <c r="C180" s="9" t="str">
        <f t="shared" si="15"/>
        <v/>
      </c>
      <c r="D180" s="9" t="str">
        <f t="shared" si="16"/>
        <v/>
      </c>
      <c r="E180" s="9" t="str">
        <f t="shared" si="17"/>
        <v/>
      </c>
    </row>
    <row r="181" spans="1:5" hidden="1" x14ac:dyDescent="0.25">
      <c r="A181" s="11"/>
      <c r="B181" s="11"/>
      <c r="C181" s="9" t="str">
        <f t="shared" si="15"/>
        <v/>
      </c>
      <c r="D181" s="9" t="str">
        <f t="shared" si="16"/>
        <v/>
      </c>
      <c r="E181" s="9" t="str">
        <f t="shared" si="17"/>
        <v/>
      </c>
    </row>
    <row r="182" spans="1:5" hidden="1" x14ac:dyDescent="0.25">
      <c r="A182" s="11"/>
      <c r="B182" s="11"/>
      <c r="C182" s="9" t="str">
        <f t="shared" si="15"/>
        <v/>
      </c>
      <c r="D182" s="9" t="str">
        <f t="shared" si="16"/>
        <v/>
      </c>
      <c r="E182" s="9" t="str">
        <f t="shared" si="17"/>
        <v/>
      </c>
    </row>
    <row r="183" spans="1:5" hidden="1" x14ac:dyDescent="0.25">
      <c r="A183" s="11"/>
      <c r="B183" s="11"/>
      <c r="C183" s="9" t="str">
        <f t="shared" si="15"/>
        <v/>
      </c>
      <c r="D183" s="9" t="str">
        <f t="shared" si="16"/>
        <v/>
      </c>
      <c r="E183" s="9" t="str">
        <f t="shared" si="17"/>
        <v/>
      </c>
    </row>
    <row r="184" spans="1:5" hidden="1" x14ac:dyDescent="0.25">
      <c r="A184" s="11"/>
      <c r="B184" s="11"/>
      <c r="C184" s="9" t="str">
        <f t="shared" si="15"/>
        <v/>
      </c>
      <c r="D184" s="9" t="str">
        <f t="shared" si="16"/>
        <v/>
      </c>
      <c r="E184" s="9" t="str">
        <f t="shared" si="17"/>
        <v/>
      </c>
    </row>
    <row r="185" spans="1:5" hidden="1" x14ac:dyDescent="0.25">
      <c r="A185" s="11"/>
      <c r="B185" s="11"/>
      <c r="C185" s="9" t="str">
        <f t="shared" si="15"/>
        <v/>
      </c>
      <c r="D185" s="9" t="str">
        <f t="shared" si="16"/>
        <v/>
      </c>
      <c r="E185" s="9" t="str">
        <f t="shared" si="17"/>
        <v/>
      </c>
    </row>
    <row r="186" spans="1:5" hidden="1" x14ac:dyDescent="0.25">
      <c r="A186" s="11"/>
      <c r="B186" s="11"/>
      <c r="C186" s="9" t="str">
        <f t="shared" si="15"/>
        <v/>
      </c>
      <c r="D186" s="9" t="str">
        <f t="shared" si="16"/>
        <v/>
      </c>
      <c r="E186" s="9" t="str">
        <f t="shared" si="17"/>
        <v/>
      </c>
    </row>
    <row r="187" spans="1:5" hidden="1" x14ac:dyDescent="0.25">
      <c r="A187" s="11"/>
      <c r="B187" s="11"/>
      <c r="C187" s="9" t="str">
        <f t="shared" si="15"/>
        <v/>
      </c>
      <c r="D187" s="9" t="str">
        <f t="shared" si="16"/>
        <v/>
      </c>
      <c r="E187" s="9" t="str">
        <f t="shared" si="17"/>
        <v/>
      </c>
    </row>
    <row r="188" spans="1:5" hidden="1" x14ac:dyDescent="0.25">
      <c r="A188" s="11"/>
      <c r="B188" s="11"/>
      <c r="C188" s="9" t="str">
        <f t="shared" si="15"/>
        <v/>
      </c>
      <c r="D188" s="9" t="str">
        <f t="shared" si="16"/>
        <v/>
      </c>
      <c r="E188" s="9" t="str">
        <f t="shared" si="17"/>
        <v/>
      </c>
    </row>
    <row r="189" spans="1:5" hidden="1" x14ac:dyDescent="0.25">
      <c r="A189" s="11"/>
      <c r="B189" s="11"/>
      <c r="C189" s="9" t="str">
        <f t="shared" si="15"/>
        <v/>
      </c>
      <c r="D189" s="9" t="str">
        <f t="shared" si="16"/>
        <v/>
      </c>
      <c r="E189" s="9" t="str">
        <f t="shared" si="17"/>
        <v/>
      </c>
    </row>
    <row r="190" spans="1:5" hidden="1" x14ac:dyDescent="0.25">
      <c r="A190" s="11"/>
      <c r="B190" s="11"/>
      <c r="C190" s="9" t="str">
        <f t="shared" si="15"/>
        <v/>
      </c>
      <c r="D190" s="9" t="str">
        <f t="shared" si="16"/>
        <v/>
      </c>
      <c r="E190" s="9" t="str">
        <f t="shared" si="17"/>
        <v/>
      </c>
    </row>
    <row r="191" spans="1:5" hidden="1" x14ac:dyDescent="0.25">
      <c r="A191" s="11"/>
      <c r="B191" s="11"/>
      <c r="C191" s="9" t="str">
        <f t="shared" si="15"/>
        <v/>
      </c>
      <c r="D191" s="9" t="str">
        <f t="shared" si="16"/>
        <v/>
      </c>
      <c r="E191" s="9" t="str">
        <f t="shared" si="17"/>
        <v/>
      </c>
    </row>
    <row r="192" spans="1:5" hidden="1" x14ac:dyDescent="0.25">
      <c r="A192" s="11"/>
      <c r="B192" s="11"/>
      <c r="C192" s="9" t="str">
        <f t="shared" si="15"/>
        <v/>
      </c>
      <c r="D192" s="9" t="str">
        <f t="shared" si="16"/>
        <v/>
      </c>
      <c r="E192" s="9" t="str">
        <f t="shared" si="17"/>
        <v/>
      </c>
    </row>
    <row r="193" spans="1:5" hidden="1" x14ac:dyDescent="0.25">
      <c r="A193" s="11"/>
      <c r="B193" s="11"/>
      <c r="C193" s="9" t="str">
        <f t="shared" si="15"/>
        <v/>
      </c>
      <c r="D193" s="9" t="str">
        <f t="shared" si="16"/>
        <v/>
      </c>
      <c r="E193" s="9" t="str">
        <f t="shared" si="17"/>
        <v/>
      </c>
    </row>
    <row r="194" spans="1:5" hidden="1" x14ac:dyDescent="0.25">
      <c r="A194" s="11"/>
      <c r="B194" s="11"/>
      <c r="C194" s="9" t="str">
        <f t="shared" ref="C194:C201" si="18">IFERROR(INDEX(_xlfn._xlws.SORT(_xlfn._xlws.FILTER($B$2:$B$201,($A$2:$A$201="Tactical")*($B$2:$B$201&lt;&gt;""))),ROW()-1),"")</f>
        <v/>
      </c>
      <c r="D194" s="9" t="str">
        <f t="shared" ref="D194:D201" si="19">IFERROR(INDEX(_xlfn._xlws.SORT(_xlfn._xlws.FILTER($B$2:$B$201,($A$2:$A$201="Initiative")*($B$2:$B$201&lt;&gt;""))),ROW()-1),"")</f>
        <v/>
      </c>
      <c r="E194" s="9" t="str">
        <f t="shared" ref="E194:E201" si="20">IFERROR(INDEX(_xlfn._xlws.SORT(_xlfn._xlws.FILTER($B$2:$B$201,($A$2:$A$201="Assistance")*($B$2:$B$201&lt;&gt;""))),ROW()-1),"")</f>
        <v/>
      </c>
    </row>
    <row r="195" spans="1:5" hidden="1" x14ac:dyDescent="0.25">
      <c r="A195" s="11"/>
      <c r="B195" s="11"/>
      <c r="C195" s="9" t="str">
        <f t="shared" si="18"/>
        <v/>
      </c>
      <c r="D195" s="9" t="str">
        <f t="shared" si="19"/>
        <v/>
      </c>
      <c r="E195" s="9" t="str">
        <f t="shared" si="20"/>
        <v/>
      </c>
    </row>
    <row r="196" spans="1:5" hidden="1" x14ac:dyDescent="0.25">
      <c r="A196" s="11"/>
      <c r="B196" s="11"/>
      <c r="C196" s="9" t="str">
        <f t="shared" si="18"/>
        <v/>
      </c>
      <c r="D196" s="9" t="str">
        <f t="shared" si="19"/>
        <v/>
      </c>
      <c r="E196" s="9" t="str">
        <f t="shared" si="20"/>
        <v/>
      </c>
    </row>
    <row r="197" spans="1:5" hidden="1" x14ac:dyDescent="0.25">
      <c r="A197" s="11"/>
      <c r="B197" s="11"/>
      <c r="C197" s="9" t="str">
        <f t="shared" si="18"/>
        <v/>
      </c>
      <c r="D197" s="9" t="str">
        <f t="shared" si="19"/>
        <v/>
      </c>
      <c r="E197" s="9" t="str">
        <f t="shared" si="20"/>
        <v/>
      </c>
    </row>
    <row r="198" spans="1:5" hidden="1" x14ac:dyDescent="0.25">
      <c r="A198" s="11"/>
      <c r="B198" s="11"/>
      <c r="C198" s="9" t="str">
        <f t="shared" si="18"/>
        <v/>
      </c>
      <c r="D198" s="9" t="str">
        <f t="shared" si="19"/>
        <v/>
      </c>
      <c r="E198" s="9" t="str">
        <f t="shared" si="20"/>
        <v/>
      </c>
    </row>
    <row r="199" spans="1:5" hidden="1" x14ac:dyDescent="0.25">
      <c r="A199" s="11"/>
      <c r="B199" s="11"/>
      <c r="C199" s="9" t="str">
        <f t="shared" si="18"/>
        <v/>
      </c>
      <c r="D199" s="9" t="str">
        <f t="shared" si="19"/>
        <v/>
      </c>
      <c r="E199" s="9" t="str">
        <f t="shared" si="20"/>
        <v/>
      </c>
    </row>
    <row r="200" spans="1:5" hidden="1" x14ac:dyDescent="0.25">
      <c r="A200" s="11"/>
      <c r="B200" s="11"/>
      <c r="C200" s="9" t="str">
        <f t="shared" si="18"/>
        <v/>
      </c>
      <c r="D200" s="9" t="str">
        <f t="shared" si="19"/>
        <v/>
      </c>
      <c r="E200" s="9" t="str">
        <f t="shared" si="20"/>
        <v/>
      </c>
    </row>
    <row r="201" spans="1:5" hidden="1" x14ac:dyDescent="0.25">
      <c r="A201" s="11"/>
      <c r="B201" s="11"/>
      <c r="C201" s="9" t="str">
        <f t="shared" si="18"/>
        <v/>
      </c>
      <c r="D201" s="9" t="str">
        <f t="shared" si="19"/>
        <v/>
      </c>
      <c r="E201" s="9" t="str">
        <f t="shared" si="20"/>
        <v/>
      </c>
    </row>
  </sheetData>
  <sheetProtection sheet="1"/>
  <dataValidations count="3">
    <dataValidation type="list" allowBlank="1" errorTitle="Invalid entry" error="Choose Tactical, Initiative, or Assistance." promptTitle="Pick the Type first" prompt="Choose the Type here first — the Priority Title dropdown next to it then narrows to just that Type." sqref="A2:A201" xr:uid="{00000000-0002-0000-0400-000000000000}">
      <formula1>PriorityTypeList</formula1>
    </dataValidation>
    <dataValidation type="list" allowBlank="1" errorTitle="Unknown priority" error="Pick a priority from Management's master list, matching the Type." promptTitle="Priority Title" prompt="Pick from Management's master list for the Type you chose. Everything you pick here becomes the shortlist Step 3 offers." sqref="B2:B201" xr:uid="{00000000-0002-0000-0400-000001000000}">
      <formula1>INDIRECT($A2)</formula1>
    </dataValidation>
    <dataValidation type="custom" allowBlank="1" errorTitle="Duplicate priority" error="Each priority can only be selected once." promptTitle="Priority Title" prompt="Pick from Management's master list for the Type you chose. Each priority can only appear once on this sheet." sqref="B2:B201" xr:uid="{00000000-0002-0000-0400-000002000000}">
      <formula1>AND($B2&lt;&gt;"",COUNTIF($B$2:$B$201,$B2)=1)</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A1:H201"/>
  <sheetViews>
    <sheetView showGridLines="0" workbookViewId="0">
      <pane ySplit="1" topLeftCell="A2" activePane="bottomLeft" state="frozen"/>
      <selection pane="bottomLeft"/>
    </sheetView>
  </sheetViews>
  <sheetFormatPr defaultRowHeight="15" x14ac:dyDescent="0.25"/>
  <cols>
    <col min="1" max="1" width="22" customWidth="1"/>
    <col min="2" max="2" width="42" customWidth="1"/>
    <col min="3" max="3" width="16" customWidth="1"/>
    <col min="4" max="4" width="10" customWidth="1"/>
    <col min="5" max="5" width="12" customWidth="1"/>
    <col min="6" max="6" width="22" customWidth="1"/>
    <col min="7" max="7" width="16" customWidth="1"/>
    <col min="8" max="8" width="18" customWidth="1"/>
  </cols>
  <sheetData>
    <row r="1" spans="1:8" ht="30" x14ac:dyDescent="0.25">
      <c r="A1" s="10" t="s">
        <v>78</v>
      </c>
      <c r="B1" s="10" t="s">
        <v>83</v>
      </c>
      <c r="C1" s="10" t="s">
        <v>87</v>
      </c>
      <c r="D1" s="10" t="s">
        <v>88</v>
      </c>
      <c r="E1" s="10" t="s">
        <v>89</v>
      </c>
      <c r="F1" s="10" t="s">
        <v>90</v>
      </c>
      <c r="G1" s="10" t="s">
        <v>91</v>
      </c>
      <c r="H1" s="10" t="s">
        <v>92</v>
      </c>
    </row>
    <row r="2" spans="1:8" x14ac:dyDescent="0.25">
      <c r="A2" s="11"/>
      <c r="B2" s="11"/>
      <c r="C2" s="9" t="str">
        <f>IF($A2="","",IFERROR(INDEX(Teams[Priority Type],MATCH($A2,Teams[Team Name],0)),"unknown team"))</f>
        <v/>
      </c>
      <c r="D2" s="11"/>
      <c r="E2" s="11"/>
      <c r="F2" s="26"/>
      <c r="G2" s="9" t="str">
        <f>IF($B2="","",IF($C2="Tactical",IFERROR(INDEX(TacticalScores[RiskLabel],MATCH($B2,TacticalScores[PriorityReference],0)),"unknown"),IF($C2="Initiative",IFERROR(INDEX(InitiativeScores[ValueLabel],MATCH($B2,InitiativeScores[PriorityReference],0)),"unknown"),IF($C2="Assistance",IFERROR(INDEX(AssistanceScores[ValueLabel],MATCH($B2,AssistanceScores[PriorityReference],0)),"unknown"),""))))</f>
        <v/>
      </c>
      <c r="H2" s="25" t="str">
        <f>IF($A2="","",SUMIFS(Priorities[Allocation % of Team Effort],Priorities[Team Name],$A2))</f>
        <v/>
      </c>
    </row>
    <row r="3" spans="1:8" x14ac:dyDescent="0.25">
      <c r="A3" s="11"/>
      <c r="B3" s="11"/>
      <c r="C3" s="9" t="str">
        <f>IF($A3="","",IFERROR(INDEX(Teams[Priority Type],MATCH($A3,Teams[Team Name],0)),"unknown team"))</f>
        <v/>
      </c>
      <c r="D3" s="11"/>
      <c r="E3" s="11"/>
      <c r="F3" s="26"/>
      <c r="G3" s="9" t="str">
        <f>IF($B3="","",IF($C3="Tactical",IFERROR(INDEX(TacticalScores[RiskLabel],MATCH($B3,TacticalScores[PriorityReference],0)),"unknown"),IF($C3="Initiative",IFERROR(INDEX(InitiativeScores[ValueLabel],MATCH($B3,InitiativeScores[PriorityReference],0)),"unknown"),IF($C3="Assistance",IFERROR(INDEX(AssistanceScores[ValueLabel],MATCH($B3,AssistanceScores[PriorityReference],0)),"unknown"),""))))</f>
        <v/>
      </c>
      <c r="H3" s="25" t="str">
        <f>IF($A3="","",SUMIFS(Priorities[Allocation % of Team Effort],Priorities[Team Name],$A3))</f>
        <v/>
      </c>
    </row>
    <row r="4" spans="1:8" x14ac:dyDescent="0.25">
      <c r="A4" s="11"/>
      <c r="B4" s="11"/>
      <c r="C4" s="9" t="str">
        <f>IF($A4="","",IFERROR(INDEX(Teams[Priority Type],MATCH($A4,Teams[Team Name],0)),"unknown team"))</f>
        <v/>
      </c>
      <c r="D4" s="11"/>
      <c r="E4" s="11"/>
      <c r="F4" s="26"/>
      <c r="G4" s="9" t="str">
        <f>IF($B4="","",IF($C4="Tactical",IFERROR(INDEX(TacticalScores[RiskLabel],MATCH($B4,TacticalScores[PriorityReference],0)),"unknown"),IF($C4="Initiative",IFERROR(INDEX(InitiativeScores[ValueLabel],MATCH($B4,InitiativeScores[PriorityReference],0)),"unknown"),IF($C4="Assistance",IFERROR(INDEX(AssistanceScores[ValueLabel],MATCH($B4,AssistanceScores[PriorityReference],0)),"unknown"),""))))</f>
        <v/>
      </c>
      <c r="H4" s="25" t="str">
        <f>IF($A4="","",SUMIFS(Priorities[Allocation % of Team Effort],Priorities[Team Name],$A4))</f>
        <v/>
      </c>
    </row>
    <row r="5" spans="1:8" x14ac:dyDescent="0.25">
      <c r="A5" s="11"/>
      <c r="B5" s="11"/>
      <c r="C5" s="9" t="str">
        <f>IF($A5="","",IFERROR(INDEX(Teams[Priority Type],MATCH($A5,Teams[Team Name],0)),"unknown team"))</f>
        <v/>
      </c>
      <c r="D5" s="11"/>
      <c r="E5" s="11"/>
      <c r="F5" s="26"/>
      <c r="G5" s="9" t="str">
        <f>IF($B5="","",IF($C5="Tactical",IFERROR(INDEX(TacticalScores[RiskLabel],MATCH($B5,TacticalScores[PriorityReference],0)),"unknown"),IF($C5="Initiative",IFERROR(INDEX(InitiativeScores[ValueLabel],MATCH($B5,InitiativeScores[PriorityReference],0)),"unknown"),IF($C5="Assistance",IFERROR(INDEX(AssistanceScores[ValueLabel],MATCH($B5,AssistanceScores[PriorityReference],0)),"unknown"),""))))</f>
        <v/>
      </c>
      <c r="H5" s="25" t="str">
        <f>IF($A5="","",SUMIFS(Priorities[Allocation % of Team Effort],Priorities[Team Name],$A5))</f>
        <v/>
      </c>
    </row>
    <row r="6" spans="1:8" x14ac:dyDescent="0.25">
      <c r="A6" s="11"/>
      <c r="B6" s="11"/>
      <c r="C6" s="9" t="str">
        <f>IF($A6="","",IFERROR(INDEX(Teams[Priority Type],MATCH($A6,Teams[Team Name],0)),"unknown team"))</f>
        <v/>
      </c>
      <c r="D6" s="11"/>
      <c r="E6" s="11"/>
      <c r="F6" s="26"/>
      <c r="G6" s="9" t="str">
        <f>IF($B6="","",IF($C6="Tactical",IFERROR(INDEX(TacticalScores[RiskLabel],MATCH($B6,TacticalScores[PriorityReference],0)),"unknown"),IF($C6="Initiative",IFERROR(INDEX(InitiativeScores[ValueLabel],MATCH($B6,InitiativeScores[PriorityReference],0)),"unknown"),IF($C6="Assistance",IFERROR(INDEX(AssistanceScores[ValueLabel],MATCH($B6,AssistanceScores[PriorityReference],0)),"unknown"),""))))</f>
        <v/>
      </c>
      <c r="H6" s="25" t="str">
        <f>IF($A6="","",SUMIFS(Priorities[Allocation % of Team Effort],Priorities[Team Name],$A6))</f>
        <v/>
      </c>
    </row>
    <row r="7" spans="1:8" x14ac:dyDescent="0.25">
      <c r="A7" s="11"/>
      <c r="B7" s="11"/>
      <c r="C7" s="9" t="str">
        <f>IF($A7="","",IFERROR(INDEX(Teams[Priority Type],MATCH($A7,Teams[Team Name],0)),"unknown team"))</f>
        <v/>
      </c>
      <c r="D7" s="11"/>
      <c r="E7" s="11"/>
      <c r="F7" s="26"/>
      <c r="G7" s="9" t="str">
        <f>IF($B7="","",IF($C7="Tactical",IFERROR(INDEX(TacticalScores[RiskLabel],MATCH($B7,TacticalScores[PriorityReference],0)),"unknown"),IF($C7="Initiative",IFERROR(INDEX(InitiativeScores[ValueLabel],MATCH($B7,InitiativeScores[PriorityReference],0)),"unknown"),IF($C7="Assistance",IFERROR(INDEX(AssistanceScores[ValueLabel],MATCH($B7,AssistanceScores[PriorityReference],0)),"unknown"),""))))</f>
        <v/>
      </c>
      <c r="H7" s="25" t="str">
        <f>IF($A7="","",SUMIFS(Priorities[Allocation % of Team Effort],Priorities[Team Name],$A7))</f>
        <v/>
      </c>
    </row>
    <row r="8" spans="1:8" x14ac:dyDescent="0.25">
      <c r="A8" s="11"/>
      <c r="B8" s="11"/>
      <c r="C8" s="9" t="str">
        <f>IF($A8="","",IFERROR(INDEX(Teams[Priority Type],MATCH($A8,Teams[Team Name],0)),"unknown team"))</f>
        <v/>
      </c>
      <c r="D8" s="11"/>
      <c r="E8" s="11"/>
      <c r="F8" s="26"/>
      <c r="G8" s="9" t="str">
        <f>IF($B8="","",IF($C8="Tactical",IFERROR(INDEX(TacticalScores[RiskLabel],MATCH($B8,TacticalScores[PriorityReference],0)),"unknown"),IF($C8="Initiative",IFERROR(INDEX(InitiativeScores[ValueLabel],MATCH($B8,InitiativeScores[PriorityReference],0)),"unknown"),IF($C8="Assistance",IFERROR(INDEX(AssistanceScores[ValueLabel],MATCH($B8,AssistanceScores[PriorityReference],0)),"unknown"),""))))</f>
        <v/>
      </c>
      <c r="H8" s="25" t="str">
        <f>IF($A8="","",SUMIFS(Priorities[Allocation % of Team Effort],Priorities[Team Name],$A8))</f>
        <v/>
      </c>
    </row>
    <row r="9" spans="1:8" x14ac:dyDescent="0.25">
      <c r="A9" s="11"/>
      <c r="B9" s="11"/>
      <c r="C9" s="9" t="str">
        <f>IF($A9="","",IFERROR(INDEX(Teams[Priority Type],MATCH($A9,Teams[Team Name],0)),"unknown team"))</f>
        <v/>
      </c>
      <c r="D9" s="11"/>
      <c r="E9" s="11"/>
      <c r="F9" s="26"/>
      <c r="G9" s="9" t="str">
        <f>IF($B9="","",IF($C9="Tactical",IFERROR(INDEX(TacticalScores[RiskLabel],MATCH($B9,TacticalScores[PriorityReference],0)),"unknown"),IF($C9="Initiative",IFERROR(INDEX(InitiativeScores[ValueLabel],MATCH($B9,InitiativeScores[PriorityReference],0)),"unknown"),IF($C9="Assistance",IFERROR(INDEX(AssistanceScores[ValueLabel],MATCH($B9,AssistanceScores[PriorityReference],0)),"unknown"),""))))</f>
        <v/>
      </c>
      <c r="H9" s="25" t="str">
        <f>IF($A9="","",SUMIFS(Priorities[Allocation % of Team Effort],Priorities[Team Name],$A9))</f>
        <v/>
      </c>
    </row>
    <row r="10" spans="1:8" x14ac:dyDescent="0.25">
      <c r="A10" s="11"/>
      <c r="B10" s="11"/>
      <c r="C10" s="9" t="str">
        <f>IF($A10="","",IFERROR(INDEX(Teams[Priority Type],MATCH($A10,Teams[Team Name],0)),"unknown team"))</f>
        <v/>
      </c>
      <c r="D10" s="11"/>
      <c r="E10" s="11"/>
      <c r="F10" s="26"/>
      <c r="G10" s="9" t="str">
        <f>IF($B10="","",IF($C10="Tactical",IFERROR(INDEX(TacticalScores[RiskLabel],MATCH($B10,TacticalScores[PriorityReference],0)),"unknown"),IF($C10="Initiative",IFERROR(INDEX(InitiativeScores[ValueLabel],MATCH($B10,InitiativeScores[PriorityReference],0)),"unknown"),IF($C10="Assistance",IFERROR(INDEX(AssistanceScores[ValueLabel],MATCH($B10,AssistanceScores[PriorityReference],0)),"unknown"),""))))</f>
        <v/>
      </c>
      <c r="H10" s="25" t="str">
        <f>IF($A10="","",SUMIFS(Priorities[Allocation % of Team Effort],Priorities[Team Name],$A10))</f>
        <v/>
      </c>
    </row>
    <row r="11" spans="1:8" x14ac:dyDescent="0.25">
      <c r="A11" s="11"/>
      <c r="B11" s="11"/>
      <c r="C11" s="9" t="str">
        <f>IF($A11="","",IFERROR(INDEX(Teams[Priority Type],MATCH($A11,Teams[Team Name],0)),"unknown team"))</f>
        <v/>
      </c>
      <c r="D11" s="11"/>
      <c r="E11" s="11"/>
      <c r="F11" s="26"/>
      <c r="G11" s="9" t="str">
        <f>IF($B11="","",IF($C11="Tactical",IFERROR(INDEX(TacticalScores[RiskLabel],MATCH($B11,TacticalScores[PriorityReference],0)),"unknown"),IF($C11="Initiative",IFERROR(INDEX(InitiativeScores[ValueLabel],MATCH($B11,InitiativeScores[PriorityReference],0)),"unknown"),IF($C11="Assistance",IFERROR(INDEX(AssistanceScores[ValueLabel],MATCH($B11,AssistanceScores[PriorityReference],0)),"unknown"),""))))</f>
        <v/>
      </c>
      <c r="H11" s="25" t="str">
        <f>IF($A11="","",SUMIFS(Priorities[Allocation % of Team Effort],Priorities[Team Name],$A11))</f>
        <v/>
      </c>
    </row>
    <row r="12" spans="1:8" x14ac:dyDescent="0.25">
      <c r="A12" s="11"/>
      <c r="B12" s="11"/>
      <c r="C12" s="9" t="str">
        <f>IF($A12="","",IFERROR(INDEX(Teams[Priority Type],MATCH($A12,Teams[Team Name],0)),"unknown team"))</f>
        <v/>
      </c>
      <c r="D12" s="11"/>
      <c r="E12" s="11"/>
      <c r="F12" s="26"/>
      <c r="G12" s="9" t="str">
        <f>IF($B12="","",IF($C12="Tactical",IFERROR(INDEX(TacticalScores[RiskLabel],MATCH($B12,TacticalScores[PriorityReference],0)),"unknown"),IF($C12="Initiative",IFERROR(INDEX(InitiativeScores[ValueLabel],MATCH($B12,InitiativeScores[PriorityReference],0)),"unknown"),IF($C12="Assistance",IFERROR(INDEX(AssistanceScores[ValueLabel],MATCH($B12,AssistanceScores[PriorityReference],0)),"unknown"),""))))</f>
        <v/>
      </c>
      <c r="H12" s="25" t="str">
        <f>IF($A12="","",SUMIFS(Priorities[Allocation % of Team Effort],Priorities[Team Name],$A12))</f>
        <v/>
      </c>
    </row>
    <row r="13" spans="1:8" x14ac:dyDescent="0.25">
      <c r="A13" s="11"/>
      <c r="B13" s="11"/>
      <c r="C13" s="9" t="str">
        <f>IF($A13="","",IFERROR(INDEX(Teams[Priority Type],MATCH($A13,Teams[Team Name],0)),"unknown team"))</f>
        <v/>
      </c>
      <c r="D13" s="11"/>
      <c r="E13" s="11"/>
      <c r="F13" s="26"/>
      <c r="G13" s="9" t="str">
        <f>IF($B13="","",IF($C13="Tactical",IFERROR(INDEX(TacticalScores[RiskLabel],MATCH($B13,TacticalScores[PriorityReference],0)),"unknown"),IF($C13="Initiative",IFERROR(INDEX(InitiativeScores[ValueLabel],MATCH($B13,InitiativeScores[PriorityReference],0)),"unknown"),IF($C13="Assistance",IFERROR(INDEX(AssistanceScores[ValueLabel],MATCH($B13,AssistanceScores[PriorityReference],0)),"unknown"),""))))</f>
        <v/>
      </c>
      <c r="H13" s="25" t="str">
        <f>IF($A13="","",SUMIFS(Priorities[Allocation % of Team Effort],Priorities[Team Name],$A13))</f>
        <v/>
      </c>
    </row>
    <row r="14" spans="1:8" x14ac:dyDescent="0.25">
      <c r="A14" s="11"/>
      <c r="B14" s="11"/>
      <c r="C14" s="9" t="str">
        <f>IF($A14="","",IFERROR(INDEX(Teams[Priority Type],MATCH($A14,Teams[Team Name],0)),"unknown team"))</f>
        <v/>
      </c>
      <c r="D14" s="11"/>
      <c r="E14" s="11"/>
      <c r="F14" s="26"/>
      <c r="G14" s="9" t="str">
        <f>IF($B14="","",IF($C14="Tactical",IFERROR(INDEX(TacticalScores[RiskLabel],MATCH($B14,TacticalScores[PriorityReference],0)),"unknown"),IF($C14="Initiative",IFERROR(INDEX(InitiativeScores[ValueLabel],MATCH($B14,InitiativeScores[PriorityReference],0)),"unknown"),IF($C14="Assistance",IFERROR(INDEX(AssistanceScores[ValueLabel],MATCH($B14,AssistanceScores[PriorityReference],0)),"unknown"),""))))</f>
        <v/>
      </c>
      <c r="H14" s="25" t="str">
        <f>IF($A14="","",SUMIFS(Priorities[Allocation % of Team Effort],Priorities[Team Name],$A14))</f>
        <v/>
      </c>
    </row>
    <row r="15" spans="1:8" x14ac:dyDescent="0.25">
      <c r="A15" s="11"/>
      <c r="B15" s="11"/>
      <c r="C15" s="9" t="str">
        <f>IF($A15="","",IFERROR(INDEX(Teams[Priority Type],MATCH($A15,Teams[Team Name],0)),"unknown team"))</f>
        <v/>
      </c>
      <c r="D15" s="11"/>
      <c r="E15" s="11"/>
      <c r="F15" s="26"/>
      <c r="G15" s="9" t="str">
        <f>IF($B15="","",IF($C15="Tactical",IFERROR(INDEX(TacticalScores[RiskLabel],MATCH($B15,TacticalScores[PriorityReference],0)),"unknown"),IF($C15="Initiative",IFERROR(INDEX(InitiativeScores[ValueLabel],MATCH($B15,InitiativeScores[PriorityReference],0)),"unknown"),IF($C15="Assistance",IFERROR(INDEX(AssistanceScores[ValueLabel],MATCH($B15,AssistanceScores[PriorityReference],0)),"unknown"),""))))</f>
        <v/>
      </c>
      <c r="H15" s="25" t="str">
        <f>IF($A15="","",SUMIFS(Priorities[Allocation % of Team Effort],Priorities[Team Name],$A15))</f>
        <v/>
      </c>
    </row>
    <row r="16" spans="1:8" x14ac:dyDescent="0.25">
      <c r="A16" s="11"/>
      <c r="B16" s="11"/>
      <c r="C16" s="9" t="str">
        <f>IF($A16="","",IFERROR(INDEX(Teams[Priority Type],MATCH($A16,Teams[Team Name],0)),"unknown team"))</f>
        <v/>
      </c>
      <c r="D16" s="11"/>
      <c r="E16" s="11"/>
      <c r="F16" s="26"/>
      <c r="G16" s="9" t="str">
        <f>IF($B16="","",IF($C16="Tactical",IFERROR(INDEX(TacticalScores[RiskLabel],MATCH($B16,TacticalScores[PriorityReference],0)),"unknown"),IF($C16="Initiative",IFERROR(INDEX(InitiativeScores[ValueLabel],MATCH($B16,InitiativeScores[PriorityReference],0)),"unknown"),IF($C16="Assistance",IFERROR(INDEX(AssistanceScores[ValueLabel],MATCH($B16,AssistanceScores[PriorityReference],0)),"unknown"),""))))</f>
        <v/>
      </c>
      <c r="H16" s="25" t="str">
        <f>IF($A16="","",SUMIFS(Priorities[Allocation % of Team Effort],Priorities[Team Name],$A16))</f>
        <v/>
      </c>
    </row>
    <row r="17" spans="1:8" x14ac:dyDescent="0.25">
      <c r="A17" s="11"/>
      <c r="B17" s="11"/>
      <c r="C17" s="9" t="str">
        <f>IF($A17="","",IFERROR(INDEX(Teams[Priority Type],MATCH($A17,Teams[Team Name],0)),"unknown team"))</f>
        <v/>
      </c>
      <c r="D17" s="11"/>
      <c r="E17" s="11"/>
      <c r="F17" s="26"/>
      <c r="G17" s="9" t="str">
        <f>IF($B17="","",IF($C17="Tactical",IFERROR(INDEX(TacticalScores[RiskLabel],MATCH($B17,TacticalScores[PriorityReference],0)),"unknown"),IF($C17="Initiative",IFERROR(INDEX(InitiativeScores[ValueLabel],MATCH($B17,InitiativeScores[PriorityReference],0)),"unknown"),IF($C17="Assistance",IFERROR(INDEX(AssistanceScores[ValueLabel],MATCH($B17,AssistanceScores[PriorityReference],0)),"unknown"),""))))</f>
        <v/>
      </c>
      <c r="H17" s="25" t="str">
        <f>IF($A17="","",SUMIFS(Priorities[Allocation % of Team Effort],Priorities[Team Name],$A17))</f>
        <v/>
      </c>
    </row>
    <row r="18" spans="1:8" x14ac:dyDescent="0.25">
      <c r="A18" s="11"/>
      <c r="B18" s="11"/>
      <c r="C18" s="9" t="str">
        <f>IF($A18="","",IFERROR(INDEX(Teams[Priority Type],MATCH($A18,Teams[Team Name],0)),"unknown team"))</f>
        <v/>
      </c>
      <c r="D18" s="11"/>
      <c r="E18" s="11"/>
      <c r="F18" s="26"/>
      <c r="G18" s="9" t="str">
        <f>IF($B18="","",IF($C18="Tactical",IFERROR(INDEX(TacticalScores[RiskLabel],MATCH($B18,TacticalScores[PriorityReference],0)),"unknown"),IF($C18="Initiative",IFERROR(INDEX(InitiativeScores[ValueLabel],MATCH($B18,InitiativeScores[PriorityReference],0)),"unknown"),IF($C18="Assistance",IFERROR(INDEX(AssistanceScores[ValueLabel],MATCH($B18,AssistanceScores[PriorityReference],0)),"unknown"),""))))</f>
        <v/>
      </c>
      <c r="H18" s="25" t="str">
        <f>IF($A18="","",SUMIFS(Priorities[Allocation % of Team Effort],Priorities[Team Name],$A18))</f>
        <v/>
      </c>
    </row>
    <row r="19" spans="1:8" x14ac:dyDescent="0.25">
      <c r="A19" s="11"/>
      <c r="B19" s="11"/>
      <c r="C19" s="9" t="str">
        <f>IF($A19="","",IFERROR(INDEX(Teams[Priority Type],MATCH($A19,Teams[Team Name],0)),"unknown team"))</f>
        <v/>
      </c>
      <c r="D19" s="11"/>
      <c r="E19" s="11"/>
      <c r="F19" s="26"/>
      <c r="G19" s="9" t="str">
        <f>IF($B19="","",IF($C19="Tactical",IFERROR(INDEX(TacticalScores[RiskLabel],MATCH($B19,TacticalScores[PriorityReference],0)),"unknown"),IF($C19="Initiative",IFERROR(INDEX(InitiativeScores[ValueLabel],MATCH($B19,InitiativeScores[PriorityReference],0)),"unknown"),IF($C19="Assistance",IFERROR(INDEX(AssistanceScores[ValueLabel],MATCH($B19,AssistanceScores[PriorityReference],0)),"unknown"),""))))</f>
        <v/>
      </c>
      <c r="H19" s="25" t="str">
        <f>IF($A19="","",SUMIFS(Priorities[Allocation % of Team Effort],Priorities[Team Name],$A19))</f>
        <v/>
      </c>
    </row>
    <row r="20" spans="1:8" x14ac:dyDescent="0.25">
      <c r="A20" s="11"/>
      <c r="B20" s="11"/>
      <c r="C20" s="9" t="str">
        <f>IF($A20="","",IFERROR(INDEX(Teams[Priority Type],MATCH($A20,Teams[Team Name],0)),"unknown team"))</f>
        <v/>
      </c>
      <c r="D20" s="11"/>
      <c r="E20" s="11"/>
      <c r="F20" s="26"/>
      <c r="G20" s="9" t="str">
        <f>IF($B20="","",IF($C20="Tactical",IFERROR(INDEX(TacticalScores[RiskLabel],MATCH($B20,TacticalScores[PriorityReference],0)),"unknown"),IF($C20="Initiative",IFERROR(INDEX(InitiativeScores[ValueLabel],MATCH($B20,InitiativeScores[PriorityReference],0)),"unknown"),IF($C20="Assistance",IFERROR(INDEX(AssistanceScores[ValueLabel],MATCH($B20,AssistanceScores[PriorityReference],0)),"unknown"),""))))</f>
        <v/>
      </c>
      <c r="H20" s="25" t="str">
        <f>IF($A20="","",SUMIFS(Priorities[Allocation % of Team Effort],Priorities[Team Name],$A20))</f>
        <v/>
      </c>
    </row>
    <row r="21" spans="1:8" x14ac:dyDescent="0.25">
      <c r="A21" s="11"/>
      <c r="B21" s="11"/>
      <c r="C21" s="9" t="str">
        <f>IF($A21="","",IFERROR(INDEX(Teams[Priority Type],MATCH($A21,Teams[Team Name],0)),"unknown team"))</f>
        <v/>
      </c>
      <c r="D21" s="11"/>
      <c r="E21" s="11"/>
      <c r="F21" s="26"/>
      <c r="G21" s="9" t="str">
        <f>IF($B21="","",IF($C21="Tactical",IFERROR(INDEX(TacticalScores[RiskLabel],MATCH($B21,TacticalScores[PriorityReference],0)),"unknown"),IF($C21="Initiative",IFERROR(INDEX(InitiativeScores[ValueLabel],MATCH($B21,InitiativeScores[PriorityReference],0)),"unknown"),IF($C21="Assistance",IFERROR(INDEX(AssistanceScores[ValueLabel],MATCH($B21,AssistanceScores[PriorityReference],0)),"unknown"),""))))</f>
        <v/>
      </c>
      <c r="H21" s="25" t="str">
        <f>IF($A21="","",SUMIFS(Priorities[Allocation % of Team Effort],Priorities[Team Name],$A21))</f>
        <v/>
      </c>
    </row>
    <row r="22" spans="1:8" x14ac:dyDescent="0.25">
      <c r="A22" s="11"/>
      <c r="B22" s="11"/>
      <c r="C22" s="9" t="str">
        <f>IF($A22="","",IFERROR(INDEX(Teams[Priority Type],MATCH($A22,Teams[Team Name],0)),"unknown team"))</f>
        <v/>
      </c>
      <c r="D22" s="11"/>
      <c r="E22" s="11"/>
      <c r="F22" s="26"/>
      <c r="G22" s="9" t="str">
        <f>IF($B22="","",IF($C22="Tactical",IFERROR(INDEX(TacticalScores[RiskLabel],MATCH($B22,TacticalScores[PriorityReference],0)),"unknown"),IF($C22="Initiative",IFERROR(INDEX(InitiativeScores[ValueLabel],MATCH($B22,InitiativeScores[PriorityReference],0)),"unknown"),IF($C22="Assistance",IFERROR(INDEX(AssistanceScores[ValueLabel],MATCH($B22,AssistanceScores[PriorityReference],0)),"unknown"),""))))</f>
        <v/>
      </c>
      <c r="H22" s="25" t="str">
        <f>IF($A22="","",SUMIFS(Priorities[Allocation % of Team Effort],Priorities[Team Name],$A22))</f>
        <v/>
      </c>
    </row>
    <row r="23" spans="1:8" x14ac:dyDescent="0.25">
      <c r="A23" s="11"/>
      <c r="B23" s="11"/>
      <c r="C23" s="9" t="str">
        <f>IF($A23="","",IFERROR(INDEX(Teams[Priority Type],MATCH($A23,Teams[Team Name],0)),"unknown team"))</f>
        <v/>
      </c>
      <c r="D23" s="11"/>
      <c r="E23" s="11"/>
      <c r="F23" s="26"/>
      <c r="G23" s="9" t="str">
        <f>IF($B23="","",IF($C23="Tactical",IFERROR(INDEX(TacticalScores[RiskLabel],MATCH($B23,TacticalScores[PriorityReference],0)),"unknown"),IF($C23="Initiative",IFERROR(INDEX(InitiativeScores[ValueLabel],MATCH($B23,InitiativeScores[PriorityReference],0)),"unknown"),IF($C23="Assistance",IFERROR(INDEX(AssistanceScores[ValueLabel],MATCH($B23,AssistanceScores[PriorityReference],0)),"unknown"),""))))</f>
        <v/>
      </c>
      <c r="H23" s="25" t="str">
        <f>IF($A23="","",SUMIFS(Priorities[Allocation % of Team Effort],Priorities[Team Name],$A23))</f>
        <v/>
      </c>
    </row>
    <row r="24" spans="1:8" x14ac:dyDescent="0.25">
      <c r="A24" s="11"/>
      <c r="B24" s="11"/>
      <c r="C24" s="9" t="str">
        <f>IF($A24="","",IFERROR(INDEX(Teams[Priority Type],MATCH($A24,Teams[Team Name],0)),"unknown team"))</f>
        <v/>
      </c>
      <c r="D24" s="11"/>
      <c r="E24" s="11"/>
      <c r="F24" s="26"/>
      <c r="G24" s="9" t="str">
        <f>IF($B24="","",IF($C24="Tactical",IFERROR(INDEX(TacticalScores[RiskLabel],MATCH($B24,TacticalScores[PriorityReference],0)),"unknown"),IF($C24="Initiative",IFERROR(INDEX(InitiativeScores[ValueLabel],MATCH($B24,InitiativeScores[PriorityReference],0)),"unknown"),IF($C24="Assistance",IFERROR(INDEX(AssistanceScores[ValueLabel],MATCH($B24,AssistanceScores[PriorityReference],0)),"unknown"),""))))</f>
        <v/>
      </c>
      <c r="H24" s="25" t="str">
        <f>IF($A24="","",SUMIFS(Priorities[Allocation % of Team Effort],Priorities[Team Name],$A24))</f>
        <v/>
      </c>
    </row>
    <row r="25" spans="1:8" x14ac:dyDescent="0.25">
      <c r="A25" s="11"/>
      <c r="B25" s="11"/>
      <c r="C25" s="9" t="str">
        <f>IF($A25="","",IFERROR(INDEX(Teams[Priority Type],MATCH($A25,Teams[Team Name],0)),"unknown team"))</f>
        <v/>
      </c>
      <c r="D25" s="11"/>
      <c r="E25" s="11"/>
      <c r="F25" s="26"/>
      <c r="G25" s="9" t="str">
        <f>IF($B25="","",IF($C25="Tactical",IFERROR(INDEX(TacticalScores[RiskLabel],MATCH($B25,TacticalScores[PriorityReference],0)),"unknown"),IF($C25="Initiative",IFERROR(INDEX(InitiativeScores[ValueLabel],MATCH($B25,InitiativeScores[PriorityReference],0)),"unknown"),IF($C25="Assistance",IFERROR(INDEX(AssistanceScores[ValueLabel],MATCH($B25,AssistanceScores[PriorityReference],0)),"unknown"),""))))</f>
        <v/>
      </c>
      <c r="H25" s="25" t="str">
        <f>IF($A25="","",SUMIFS(Priorities[Allocation % of Team Effort],Priorities[Team Name],$A25))</f>
        <v/>
      </c>
    </row>
    <row r="26" spans="1:8" x14ac:dyDescent="0.25">
      <c r="A26" s="11"/>
      <c r="B26" s="11"/>
      <c r="C26" s="9" t="str">
        <f>IF($A26="","",IFERROR(INDEX(Teams[Priority Type],MATCH($A26,Teams[Team Name],0)),"unknown team"))</f>
        <v/>
      </c>
      <c r="D26" s="11"/>
      <c r="E26" s="11"/>
      <c r="F26" s="26"/>
      <c r="G26" s="9" t="str">
        <f>IF($B26="","",IF($C26="Tactical",IFERROR(INDEX(TacticalScores[RiskLabel],MATCH($B26,TacticalScores[PriorityReference],0)),"unknown"),IF($C26="Initiative",IFERROR(INDEX(InitiativeScores[ValueLabel],MATCH($B26,InitiativeScores[PriorityReference],0)),"unknown"),IF($C26="Assistance",IFERROR(INDEX(AssistanceScores[ValueLabel],MATCH($B26,AssistanceScores[PriorityReference],0)),"unknown"),""))))</f>
        <v/>
      </c>
      <c r="H26" s="25" t="str">
        <f>IF($A26="","",SUMIFS(Priorities[Allocation % of Team Effort],Priorities[Team Name],$A26))</f>
        <v/>
      </c>
    </row>
    <row r="27" spans="1:8" x14ac:dyDescent="0.25">
      <c r="A27" s="11"/>
      <c r="B27" s="11"/>
      <c r="C27" s="9" t="str">
        <f>IF($A27="","",IFERROR(INDEX(Teams[Priority Type],MATCH($A27,Teams[Team Name],0)),"unknown team"))</f>
        <v/>
      </c>
      <c r="D27" s="11"/>
      <c r="E27" s="11"/>
      <c r="F27" s="26"/>
      <c r="G27" s="9" t="str">
        <f>IF($B27="","",IF($C27="Tactical",IFERROR(INDEX(TacticalScores[RiskLabel],MATCH($B27,TacticalScores[PriorityReference],0)),"unknown"),IF($C27="Initiative",IFERROR(INDEX(InitiativeScores[ValueLabel],MATCH($B27,InitiativeScores[PriorityReference],0)),"unknown"),IF($C27="Assistance",IFERROR(INDEX(AssistanceScores[ValueLabel],MATCH($B27,AssistanceScores[PriorityReference],0)),"unknown"),""))))</f>
        <v/>
      </c>
      <c r="H27" s="25" t="str">
        <f>IF($A27="","",SUMIFS(Priorities[Allocation % of Team Effort],Priorities[Team Name],$A27))</f>
        <v/>
      </c>
    </row>
    <row r="28" spans="1:8" x14ac:dyDescent="0.25">
      <c r="A28" s="11"/>
      <c r="B28" s="11"/>
      <c r="C28" s="9" t="str">
        <f>IF($A28="","",IFERROR(INDEX(Teams[Priority Type],MATCH($A28,Teams[Team Name],0)),"unknown team"))</f>
        <v/>
      </c>
      <c r="D28" s="11"/>
      <c r="E28" s="11"/>
      <c r="F28" s="26"/>
      <c r="G28" s="9" t="str">
        <f>IF($B28="","",IF($C28="Tactical",IFERROR(INDEX(TacticalScores[RiskLabel],MATCH($B28,TacticalScores[PriorityReference],0)),"unknown"),IF($C28="Initiative",IFERROR(INDEX(InitiativeScores[ValueLabel],MATCH($B28,InitiativeScores[PriorityReference],0)),"unknown"),IF($C28="Assistance",IFERROR(INDEX(AssistanceScores[ValueLabel],MATCH($B28,AssistanceScores[PriorityReference],0)),"unknown"),""))))</f>
        <v/>
      </c>
      <c r="H28" s="25" t="str">
        <f>IF($A28="","",SUMIFS(Priorities[Allocation % of Team Effort],Priorities[Team Name],$A28))</f>
        <v/>
      </c>
    </row>
    <row r="29" spans="1:8" x14ac:dyDescent="0.25">
      <c r="A29" s="11"/>
      <c r="B29" s="11"/>
      <c r="C29" s="9" t="str">
        <f>IF($A29="","",IFERROR(INDEX(Teams[Priority Type],MATCH($A29,Teams[Team Name],0)),"unknown team"))</f>
        <v/>
      </c>
      <c r="D29" s="11"/>
      <c r="E29" s="11"/>
      <c r="F29" s="26"/>
      <c r="G29" s="9" t="str">
        <f>IF($B29="","",IF($C29="Tactical",IFERROR(INDEX(TacticalScores[RiskLabel],MATCH($B29,TacticalScores[PriorityReference],0)),"unknown"),IF($C29="Initiative",IFERROR(INDEX(InitiativeScores[ValueLabel],MATCH($B29,InitiativeScores[PriorityReference],0)),"unknown"),IF($C29="Assistance",IFERROR(INDEX(AssistanceScores[ValueLabel],MATCH($B29,AssistanceScores[PriorityReference],0)),"unknown"),""))))</f>
        <v/>
      </c>
      <c r="H29" s="25" t="str">
        <f>IF($A29="","",SUMIFS(Priorities[Allocation % of Team Effort],Priorities[Team Name],$A29))</f>
        <v/>
      </c>
    </row>
    <row r="30" spans="1:8" x14ac:dyDescent="0.25">
      <c r="A30" s="11"/>
      <c r="B30" s="11"/>
      <c r="C30" s="9" t="str">
        <f>IF($A30="","",IFERROR(INDEX(Teams[Priority Type],MATCH($A30,Teams[Team Name],0)),"unknown team"))</f>
        <v/>
      </c>
      <c r="D30" s="11"/>
      <c r="E30" s="11"/>
      <c r="F30" s="26"/>
      <c r="G30" s="9" t="str">
        <f>IF($B30="","",IF($C30="Tactical",IFERROR(INDEX(TacticalScores[RiskLabel],MATCH($B30,TacticalScores[PriorityReference],0)),"unknown"),IF($C30="Initiative",IFERROR(INDEX(InitiativeScores[ValueLabel],MATCH($B30,InitiativeScores[PriorityReference],0)),"unknown"),IF($C30="Assistance",IFERROR(INDEX(AssistanceScores[ValueLabel],MATCH($B30,AssistanceScores[PriorityReference],0)),"unknown"),""))))</f>
        <v/>
      </c>
      <c r="H30" s="25" t="str">
        <f>IF($A30="","",SUMIFS(Priorities[Allocation % of Team Effort],Priorities[Team Name],$A30))</f>
        <v/>
      </c>
    </row>
    <row r="31" spans="1:8" x14ac:dyDescent="0.25">
      <c r="A31" s="11"/>
      <c r="B31" s="11"/>
      <c r="C31" s="9" t="str">
        <f>IF($A31="","",IFERROR(INDEX(Teams[Priority Type],MATCH($A31,Teams[Team Name],0)),"unknown team"))</f>
        <v/>
      </c>
      <c r="D31" s="11"/>
      <c r="E31" s="11"/>
      <c r="F31" s="26"/>
      <c r="G31" s="9" t="str">
        <f>IF($B31="","",IF($C31="Tactical",IFERROR(INDEX(TacticalScores[RiskLabel],MATCH($B31,TacticalScores[PriorityReference],0)),"unknown"),IF($C31="Initiative",IFERROR(INDEX(InitiativeScores[ValueLabel],MATCH($B31,InitiativeScores[PriorityReference],0)),"unknown"),IF($C31="Assistance",IFERROR(INDEX(AssistanceScores[ValueLabel],MATCH($B31,AssistanceScores[PriorityReference],0)),"unknown"),""))))</f>
        <v/>
      </c>
      <c r="H31" s="25" t="str">
        <f>IF($A31="","",SUMIFS(Priorities[Allocation % of Team Effort],Priorities[Team Name],$A31))</f>
        <v/>
      </c>
    </row>
    <row r="32" spans="1:8" hidden="1" x14ac:dyDescent="0.25">
      <c r="A32" s="11"/>
      <c r="B32" s="11"/>
      <c r="C32" s="9" t="str">
        <f>IF($A32="","",IFERROR(INDEX(Teams[Priority Type],MATCH($A32,Teams[Team Name],0)),"unknown team"))</f>
        <v/>
      </c>
      <c r="D32" s="11"/>
      <c r="E32" s="11"/>
      <c r="F32" s="26"/>
      <c r="G32" s="9" t="str">
        <f>IF($B32="","",IF($C32="Tactical",IFERROR(INDEX(TacticalScores[RiskLabel],MATCH($B32,TacticalScores[PriorityReference],0)),"unknown"),IF($C32="Initiative",IFERROR(INDEX(InitiativeScores[ValueLabel],MATCH($B32,InitiativeScores[PriorityReference],0)),"unknown"),IF($C32="Assistance",IFERROR(INDEX(AssistanceScores[ValueLabel],MATCH($B32,AssistanceScores[PriorityReference],0)),"unknown"),""))))</f>
        <v/>
      </c>
      <c r="H32" s="25" t="str">
        <f>IF($A32="","",SUMIFS(Priorities[Allocation % of Team Effort],Priorities[Team Name],$A32))</f>
        <v/>
      </c>
    </row>
    <row r="33" spans="1:8" hidden="1" x14ac:dyDescent="0.25">
      <c r="A33" s="11"/>
      <c r="B33" s="11"/>
      <c r="C33" s="9" t="str">
        <f>IF($A33="","",IFERROR(INDEX(Teams[Priority Type],MATCH($A33,Teams[Team Name],0)),"unknown team"))</f>
        <v/>
      </c>
      <c r="D33" s="11"/>
      <c r="E33" s="11"/>
      <c r="F33" s="26"/>
      <c r="G33" s="9" t="str">
        <f>IF($B33="","",IF($C33="Tactical",IFERROR(INDEX(TacticalScores[RiskLabel],MATCH($B33,TacticalScores[PriorityReference],0)),"unknown"),IF($C33="Initiative",IFERROR(INDEX(InitiativeScores[ValueLabel],MATCH($B33,InitiativeScores[PriorityReference],0)),"unknown"),IF($C33="Assistance",IFERROR(INDEX(AssistanceScores[ValueLabel],MATCH($B33,AssistanceScores[PriorityReference],0)),"unknown"),""))))</f>
        <v/>
      </c>
      <c r="H33" s="25" t="str">
        <f>IF($A33="","",SUMIFS(Priorities[Allocation % of Team Effort],Priorities[Team Name],$A33))</f>
        <v/>
      </c>
    </row>
    <row r="34" spans="1:8" hidden="1" x14ac:dyDescent="0.25">
      <c r="A34" s="11"/>
      <c r="B34" s="11"/>
      <c r="C34" s="9" t="str">
        <f>IF($A34="","",IFERROR(INDEX(Teams[Priority Type],MATCH($A34,Teams[Team Name],0)),"unknown team"))</f>
        <v/>
      </c>
      <c r="D34" s="11"/>
      <c r="E34" s="11"/>
      <c r="F34" s="26"/>
      <c r="G34" s="9" t="str">
        <f>IF($B34="","",IF($C34="Tactical",IFERROR(INDEX(TacticalScores[RiskLabel],MATCH($B34,TacticalScores[PriorityReference],0)),"unknown"),IF($C34="Initiative",IFERROR(INDEX(InitiativeScores[ValueLabel],MATCH($B34,InitiativeScores[PriorityReference],0)),"unknown"),IF($C34="Assistance",IFERROR(INDEX(AssistanceScores[ValueLabel],MATCH($B34,AssistanceScores[PriorityReference],0)),"unknown"),""))))</f>
        <v/>
      </c>
      <c r="H34" s="25" t="str">
        <f>IF($A34="","",SUMIFS(Priorities[Allocation % of Team Effort],Priorities[Team Name],$A34))</f>
        <v/>
      </c>
    </row>
    <row r="35" spans="1:8" hidden="1" x14ac:dyDescent="0.25">
      <c r="A35" s="11"/>
      <c r="B35" s="11"/>
      <c r="C35" s="9" t="str">
        <f>IF($A35="","",IFERROR(INDEX(Teams[Priority Type],MATCH($A35,Teams[Team Name],0)),"unknown team"))</f>
        <v/>
      </c>
      <c r="D35" s="11"/>
      <c r="E35" s="11"/>
      <c r="F35" s="26"/>
      <c r="G35" s="9" t="str">
        <f>IF($B35="","",IF($C35="Tactical",IFERROR(INDEX(TacticalScores[RiskLabel],MATCH($B35,TacticalScores[PriorityReference],0)),"unknown"),IF($C35="Initiative",IFERROR(INDEX(InitiativeScores[ValueLabel],MATCH($B35,InitiativeScores[PriorityReference],0)),"unknown"),IF($C35="Assistance",IFERROR(INDEX(AssistanceScores[ValueLabel],MATCH($B35,AssistanceScores[PriorityReference],0)),"unknown"),""))))</f>
        <v/>
      </c>
      <c r="H35" s="25" t="str">
        <f>IF($A35="","",SUMIFS(Priorities[Allocation % of Team Effort],Priorities[Team Name],$A35))</f>
        <v/>
      </c>
    </row>
    <row r="36" spans="1:8" hidden="1" x14ac:dyDescent="0.25">
      <c r="A36" s="11"/>
      <c r="B36" s="11"/>
      <c r="C36" s="9" t="str">
        <f>IF($A36="","",IFERROR(INDEX(Teams[Priority Type],MATCH($A36,Teams[Team Name],0)),"unknown team"))</f>
        <v/>
      </c>
      <c r="D36" s="11"/>
      <c r="E36" s="11"/>
      <c r="F36" s="26"/>
      <c r="G36" s="9" t="str">
        <f>IF($B36="","",IF($C36="Tactical",IFERROR(INDEX(TacticalScores[RiskLabel],MATCH($B36,TacticalScores[PriorityReference],0)),"unknown"),IF($C36="Initiative",IFERROR(INDEX(InitiativeScores[ValueLabel],MATCH($B36,InitiativeScores[PriorityReference],0)),"unknown"),IF($C36="Assistance",IFERROR(INDEX(AssistanceScores[ValueLabel],MATCH($B36,AssistanceScores[PriorityReference],0)),"unknown"),""))))</f>
        <v/>
      </c>
      <c r="H36" s="25" t="str">
        <f>IF($A36="","",SUMIFS(Priorities[Allocation % of Team Effort],Priorities[Team Name],$A36))</f>
        <v/>
      </c>
    </row>
    <row r="37" spans="1:8" hidden="1" x14ac:dyDescent="0.25">
      <c r="A37" s="11"/>
      <c r="B37" s="11"/>
      <c r="C37" s="9" t="str">
        <f>IF($A37="","",IFERROR(INDEX(Teams[Priority Type],MATCH($A37,Teams[Team Name],0)),"unknown team"))</f>
        <v/>
      </c>
      <c r="D37" s="11"/>
      <c r="E37" s="11"/>
      <c r="F37" s="26"/>
      <c r="G37" s="9" t="str">
        <f>IF($B37="","",IF($C37="Tactical",IFERROR(INDEX(TacticalScores[RiskLabel],MATCH($B37,TacticalScores[PriorityReference],0)),"unknown"),IF($C37="Initiative",IFERROR(INDEX(InitiativeScores[ValueLabel],MATCH($B37,InitiativeScores[PriorityReference],0)),"unknown"),IF($C37="Assistance",IFERROR(INDEX(AssistanceScores[ValueLabel],MATCH($B37,AssistanceScores[PriorityReference],0)),"unknown"),""))))</f>
        <v/>
      </c>
      <c r="H37" s="25" t="str">
        <f>IF($A37="","",SUMIFS(Priorities[Allocation % of Team Effort],Priorities[Team Name],$A37))</f>
        <v/>
      </c>
    </row>
    <row r="38" spans="1:8" hidden="1" x14ac:dyDescent="0.25">
      <c r="A38" s="11"/>
      <c r="B38" s="11"/>
      <c r="C38" s="9" t="str">
        <f>IF($A38="","",IFERROR(INDEX(Teams[Priority Type],MATCH($A38,Teams[Team Name],0)),"unknown team"))</f>
        <v/>
      </c>
      <c r="D38" s="11"/>
      <c r="E38" s="11"/>
      <c r="F38" s="26"/>
      <c r="G38" s="9" t="str">
        <f>IF($B38="","",IF($C38="Tactical",IFERROR(INDEX(TacticalScores[RiskLabel],MATCH($B38,TacticalScores[PriorityReference],0)),"unknown"),IF($C38="Initiative",IFERROR(INDEX(InitiativeScores[ValueLabel],MATCH($B38,InitiativeScores[PriorityReference],0)),"unknown"),IF($C38="Assistance",IFERROR(INDEX(AssistanceScores[ValueLabel],MATCH($B38,AssistanceScores[PriorityReference],0)),"unknown"),""))))</f>
        <v/>
      </c>
      <c r="H38" s="25" t="str">
        <f>IF($A38="","",SUMIFS(Priorities[Allocation % of Team Effort],Priorities[Team Name],$A38))</f>
        <v/>
      </c>
    </row>
    <row r="39" spans="1:8" hidden="1" x14ac:dyDescent="0.25">
      <c r="A39" s="11"/>
      <c r="B39" s="11"/>
      <c r="C39" s="9" t="str">
        <f>IF($A39="","",IFERROR(INDEX(Teams[Priority Type],MATCH($A39,Teams[Team Name],0)),"unknown team"))</f>
        <v/>
      </c>
      <c r="D39" s="11"/>
      <c r="E39" s="11"/>
      <c r="F39" s="26"/>
      <c r="G39" s="9" t="str">
        <f>IF($B39="","",IF($C39="Tactical",IFERROR(INDEX(TacticalScores[RiskLabel],MATCH($B39,TacticalScores[PriorityReference],0)),"unknown"),IF($C39="Initiative",IFERROR(INDEX(InitiativeScores[ValueLabel],MATCH($B39,InitiativeScores[PriorityReference],0)),"unknown"),IF($C39="Assistance",IFERROR(INDEX(AssistanceScores[ValueLabel],MATCH($B39,AssistanceScores[PriorityReference],0)),"unknown"),""))))</f>
        <v/>
      </c>
      <c r="H39" s="25" t="str">
        <f>IF($A39="","",SUMIFS(Priorities[Allocation % of Team Effort],Priorities[Team Name],$A39))</f>
        <v/>
      </c>
    </row>
    <row r="40" spans="1:8" hidden="1" x14ac:dyDescent="0.25">
      <c r="A40" s="11"/>
      <c r="B40" s="11"/>
      <c r="C40" s="9" t="str">
        <f>IF($A40="","",IFERROR(INDEX(Teams[Priority Type],MATCH($A40,Teams[Team Name],0)),"unknown team"))</f>
        <v/>
      </c>
      <c r="D40" s="11"/>
      <c r="E40" s="11"/>
      <c r="F40" s="26"/>
      <c r="G40" s="9" t="str">
        <f>IF($B40="","",IF($C40="Tactical",IFERROR(INDEX(TacticalScores[RiskLabel],MATCH($B40,TacticalScores[PriorityReference],0)),"unknown"),IF($C40="Initiative",IFERROR(INDEX(InitiativeScores[ValueLabel],MATCH($B40,InitiativeScores[PriorityReference],0)),"unknown"),IF($C40="Assistance",IFERROR(INDEX(AssistanceScores[ValueLabel],MATCH($B40,AssistanceScores[PriorityReference],0)),"unknown"),""))))</f>
        <v/>
      </c>
      <c r="H40" s="25" t="str">
        <f>IF($A40="","",SUMIFS(Priorities[Allocation % of Team Effort],Priorities[Team Name],$A40))</f>
        <v/>
      </c>
    </row>
    <row r="41" spans="1:8" hidden="1" x14ac:dyDescent="0.25">
      <c r="A41" s="11"/>
      <c r="B41" s="11"/>
      <c r="C41" s="9" t="str">
        <f>IF($A41="","",IFERROR(INDEX(Teams[Priority Type],MATCH($A41,Teams[Team Name],0)),"unknown team"))</f>
        <v/>
      </c>
      <c r="D41" s="11"/>
      <c r="E41" s="11"/>
      <c r="F41" s="26"/>
      <c r="G41" s="9" t="str">
        <f>IF($B41="","",IF($C41="Tactical",IFERROR(INDEX(TacticalScores[RiskLabel],MATCH($B41,TacticalScores[PriorityReference],0)),"unknown"),IF($C41="Initiative",IFERROR(INDEX(InitiativeScores[ValueLabel],MATCH($B41,InitiativeScores[PriorityReference],0)),"unknown"),IF($C41="Assistance",IFERROR(INDEX(AssistanceScores[ValueLabel],MATCH($B41,AssistanceScores[PriorityReference],0)),"unknown"),""))))</f>
        <v/>
      </c>
      <c r="H41" s="25" t="str">
        <f>IF($A41="","",SUMIFS(Priorities[Allocation % of Team Effort],Priorities[Team Name],$A41))</f>
        <v/>
      </c>
    </row>
    <row r="42" spans="1:8" hidden="1" x14ac:dyDescent="0.25">
      <c r="A42" s="11"/>
      <c r="B42" s="11"/>
      <c r="C42" s="9" t="str">
        <f>IF($A42="","",IFERROR(INDEX(Teams[Priority Type],MATCH($A42,Teams[Team Name],0)),"unknown team"))</f>
        <v/>
      </c>
      <c r="D42" s="11"/>
      <c r="E42" s="11"/>
      <c r="F42" s="26"/>
      <c r="G42" s="9" t="str">
        <f>IF($B42="","",IF($C42="Tactical",IFERROR(INDEX(TacticalScores[RiskLabel],MATCH($B42,TacticalScores[PriorityReference],0)),"unknown"),IF($C42="Initiative",IFERROR(INDEX(InitiativeScores[ValueLabel],MATCH($B42,InitiativeScores[PriorityReference],0)),"unknown"),IF($C42="Assistance",IFERROR(INDEX(AssistanceScores[ValueLabel],MATCH($B42,AssistanceScores[PriorityReference],0)),"unknown"),""))))</f>
        <v/>
      </c>
      <c r="H42" s="25" t="str">
        <f>IF($A42="","",SUMIFS(Priorities[Allocation % of Team Effort],Priorities[Team Name],$A42))</f>
        <v/>
      </c>
    </row>
    <row r="43" spans="1:8" hidden="1" x14ac:dyDescent="0.25">
      <c r="A43" s="11"/>
      <c r="B43" s="11"/>
      <c r="C43" s="9" t="str">
        <f>IF($A43="","",IFERROR(INDEX(Teams[Priority Type],MATCH($A43,Teams[Team Name],0)),"unknown team"))</f>
        <v/>
      </c>
      <c r="D43" s="11"/>
      <c r="E43" s="11"/>
      <c r="F43" s="26"/>
      <c r="G43" s="9" t="str">
        <f>IF($B43="","",IF($C43="Tactical",IFERROR(INDEX(TacticalScores[RiskLabel],MATCH($B43,TacticalScores[PriorityReference],0)),"unknown"),IF($C43="Initiative",IFERROR(INDEX(InitiativeScores[ValueLabel],MATCH($B43,InitiativeScores[PriorityReference],0)),"unknown"),IF($C43="Assistance",IFERROR(INDEX(AssistanceScores[ValueLabel],MATCH($B43,AssistanceScores[PriorityReference],0)),"unknown"),""))))</f>
        <v/>
      </c>
      <c r="H43" s="25" t="str">
        <f>IF($A43="","",SUMIFS(Priorities[Allocation % of Team Effort],Priorities[Team Name],$A43))</f>
        <v/>
      </c>
    </row>
    <row r="44" spans="1:8" hidden="1" x14ac:dyDescent="0.25">
      <c r="A44" s="11"/>
      <c r="B44" s="11"/>
      <c r="C44" s="9" t="str">
        <f>IF($A44="","",IFERROR(INDEX(Teams[Priority Type],MATCH($A44,Teams[Team Name],0)),"unknown team"))</f>
        <v/>
      </c>
      <c r="D44" s="11"/>
      <c r="E44" s="11"/>
      <c r="F44" s="26"/>
      <c r="G44" s="9" t="str">
        <f>IF($B44="","",IF($C44="Tactical",IFERROR(INDEX(TacticalScores[RiskLabel],MATCH($B44,TacticalScores[PriorityReference],0)),"unknown"),IF($C44="Initiative",IFERROR(INDEX(InitiativeScores[ValueLabel],MATCH($B44,InitiativeScores[PriorityReference],0)),"unknown"),IF($C44="Assistance",IFERROR(INDEX(AssistanceScores[ValueLabel],MATCH($B44,AssistanceScores[PriorityReference],0)),"unknown"),""))))</f>
        <v/>
      </c>
      <c r="H44" s="25" t="str">
        <f>IF($A44="","",SUMIFS(Priorities[Allocation % of Team Effort],Priorities[Team Name],$A44))</f>
        <v/>
      </c>
    </row>
    <row r="45" spans="1:8" hidden="1" x14ac:dyDescent="0.25">
      <c r="A45" s="11"/>
      <c r="B45" s="11"/>
      <c r="C45" s="9" t="str">
        <f>IF($A45="","",IFERROR(INDEX(Teams[Priority Type],MATCH($A45,Teams[Team Name],0)),"unknown team"))</f>
        <v/>
      </c>
      <c r="D45" s="11"/>
      <c r="E45" s="11"/>
      <c r="F45" s="26"/>
      <c r="G45" s="9" t="str">
        <f>IF($B45="","",IF($C45="Tactical",IFERROR(INDEX(TacticalScores[RiskLabel],MATCH($B45,TacticalScores[PriorityReference],0)),"unknown"),IF($C45="Initiative",IFERROR(INDEX(InitiativeScores[ValueLabel],MATCH($B45,InitiativeScores[PriorityReference],0)),"unknown"),IF($C45="Assistance",IFERROR(INDEX(AssistanceScores[ValueLabel],MATCH($B45,AssistanceScores[PriorityReference],0)),"unknown"),""))))</f>
        <v/>
      </c>
      <c r="H45" s="25" t="str">
        <f>IF($A45="","",SUMIFS(Priorities[Allocation % of Team Effort],Priorities[Team Name],$A45))</f>
        <v/>
      </c>
    </row>
    <row r="46" spans="1:8" hidden="1" x14ac:dyDescent="0.25">
      <c r="A46" s="11"/>
      <c r="B46" s="11"/>
      <c r="C46" s="9" t="str">
        <f>IF($A46="","",IFERROR(INDEX(Teams[Priority Type],MATCH($A46,Teams[Team Name],0)),"unknown team"))</f>
        <v/>
      </c>
      <c r="D46" s="11"/>
      <c r="E46" s="11"/>
      <c r="F46" s="26"/>
      <c r="G46" s="9" t="str">
        <f>IF($B46="","",IF($C46="Tactical",IFERROR(INDEX(TacticalScores[RiskLabel],MATCH($B46,TacticalScores[PriorityReference],0)),"unknown"),IF($C46="Initiative",IFERROR(INDEX(InitiativeScores[ValueLabel],MATCH($B46,InitiativeScores[PriorityReference],0)),"unknown"),IF($C46="Assistance",IFERROR(INDEX(AssistanceScores[ValueLabel],MATCH($B46,AssistanceScores[PriorityReference],0)),"unknown"),""))))</f>
        <v/>
      </c>
      <c r="H46" s="25" t="str">
        <f>IF($A46="","",SUMIFS(Priorities[Allocation % of Team Effort],Priorities[Team Name],$A46))</f>
        <v/>
      </c>
    </row>
    <row r="47" spans="1:8" hidden="1" x14ac:dyDescent="0.25">
      <c r="A47" s="11"/>
      <c r="B47" s="11"/>
      <c r="C47" s="9" t="str">
        <f>IF($A47="","",IFERROR(INDEX(Teams[Priority Type],MATCH($A47,Teams[Team Name],0)),"unknown team"))</f>
        <v/>
      </c>
      <c r="D47" s="11"/>
      <c r="E47" s="11"/>
      <c r="F47" s="26"/>
      <c r="G47" s="9" t="str">
        <f>IF($B47="","",IF($C47="Tactical",IFERROR(INDEX(TacticalScores[RiskLabel],MATCH($B47,TacticalScores[PriorityReference],0)),"unknown"),IF($C47="Initiative",IFERROR(INDEX(InitiativeScores[ValueLabel],MATCH($B47,InitiativeScores[PriorityReference],0)),"unknown"),IF($C47="Assistance",IFERROR(INDEX(AssistanceScores[ValueLabel],MATCH($B47,AssistanceScores[PriorityReference],0)),"unknown"),""))))</f>
        <v/>
      </c>
      <c r="H47" s="25" t="str">
        <f>IF($A47="","",SUMIFS(Priorities[Allocation % of Team Effort],Priorities[Team Name],$A47))</f>
        <v/>
      </c>
    </row>
    <row r="48" spans="1:8" hidden="1" x14ac:dyDescent="0.25">
      <c r="A48" s="11"/>
      <c r="B48" s="11"/>
      <c r="C48" s="9" t="str">
        <f>IF($A48="","",IFERROR(INDEX(Teams[Priority Type],MATCH($A48,Teams[Team Name],0)),"unknown team"))</f>
        <v/>
      </c>
      <c r="D48" s="11"/>
      <c r="E48" s="11"/>
      <c r="F48" s="26"/>
      <c r="G48" s="9" t="str">
        <f>IF($B48="","",IF($C48="Tactical",IFERROR(INDEX(TacticalScores[RiskLabel],MATCH($B48,TacticalScores[PriorityReference],0)),"unknown"),IF($C48="Initiative",IFERROR(INDEX(InitiativeScores[ValueLabel],MATCH($B48,InitiativeScores[PriorityReference],0)),"unknown"),IF($C48="Assistance",IFERROR(INDEX(AssistanceScores[ValueLabel],MATCH($B48,AssistanceScores[PriorityReference],0)),"unknown"),""))))</f>
        <v/>
      </c>
      <c r="H48" s="25" t="str">
        <f>IF($A48="","",SUMIFS(Priorities[Allocation % of Team Effort],Priorities[Team Name],$A48))</f>
        <v/>
      </c>
    </row>
    <row r="49" spans="1:8" hidden="1" x14ac:dyDescent="0.25">
      <c r="A49" s="11"/>
      <c r="B49" s="11"/>
      <c r="C49" s="9" t="str">
        <f>IF($A49="","",IFERROR(INDEX(Teams[Priority Type],MATCH($A49,Teams[Team Name],0)),"unknown team"))</f>
        <v/>
      </c>
      <c r="D49" s="11"/>
      <c r="E49" s="11"/>
      <c r="F49" s="26"/>
      <c r="G49" s="9" t="str">
        <f>IF($B49="","",IF($C49="Tactical",IFERROR(INDEX(TacticalScores[RiskLabel],MATCH($B49,TacticalScores[PriorityReference],0)),"unknown"),IF($C49="Initiative",IFERROR(INDEX(InitiativeScores[ValueLabel],MATCH($B49,InitiativeScores[PriorityReference],0)),"unknown"),IF($C49="Assistance",IFERROR(INDEX(AssistanceScores[ValueLabel],MATCH($B49,AssistanceScores[PriorityReference],0)),"unknown"),""))))</f>
        <v/>
      </c>
      <c r="H49" s="25" t="str">
        <f>IF($A49="","",SUMIFS(Priorities[Allocation % of Team Effort],Priorities[Team Name],$A49))</f>
        <v/>
      </c>
    </row>
    <row r="50" spans="1:8" hidden="1" x14ac:dyDescent="0.25">
      <c r="A50" s="11"/>
      <c r="B50" s="11"/>
      <c r="C50" s="9" t="str">
        <f>IF($A50="","",IFERROR(INDEX(Teams[Priority Type],MATCH($A50,Teams[Team Name],0)),"unknown team"))</f>
        <v/>
      </c>
      <c r="D50" s="11"/>
      <c r="E50" s="11"/>
      <c r="F50" s="26"/>
      <c r="G50" s="9" t="str">
        <f>IF($B50="","",IF($C50="Tactical",IFERROR(INDEX(TacticalScores[RiskLabel],MATCH($B50,TacticalScores[PriorityReference],0)),"unknown"),IF($C50="Initiative",IFERROR(INDEX(InitiativeScores[ValueLabel],MATCH($B50,InitiativeScores[PriorityReference],0)),"unknown"),IF($C50="Assistance",IFERROR(INDEX(AssistanceScores[ValueLabel],MATCH($B50,AssistanceScores[PriorityReference],0)),"unknown"),""))))</f>
        <v/>
      </c>
      <c r="H50" s="25" t="str">
        <f>IF($A50="","",SUMIFS(Priorities[Allocation % of Team Effort],Priorities[Team Name],$A50))</f>
        <v/>
      </c>
    </row>
    <row r="51" spans="1:8" hidden="1" x14ac:dyDescent="0.25">
      <c r="A51" s="11"/>
      <c r="B51" s="11"/>
      <c r="C51" s="9" t="str">
        <f>IF($A51="","",IFERROR(INDEX(Teams[Priority Type],MATCH($A51,Teams[Team Name],0)),"unknown team"))</f>
        <v/>
      </c>
      <c r="D51" s="11"/>
      <c r="E51" s="11"/>
      <c r="F51" s="26"/>
      <c r="G51" s="9" t="str">
        <f>IF($B51="","",IF($C51="Tactical",IFERROR(INDEX(TacticalScores[RiskLabel],MATCH($B51,TacticalScores[PriorityReference],0)),"unknown"),IF($C51="Initiative",IFERROR(INDEX(InitiativeScores[ValueLabel],MATCH($B51,InitiativeScores[PriorityReference],0)),"unknown"),IF($C51="Assistance",IFERROR(INDEX(AssistanceScores[ValueLabel],MATCH($B51,AssistanceScores[PriorityReference],0)),"unknown"),""))))</f>
        <v/>
      </c>
      <c r="H51" s="25" t="str">
        <f>IF($A51="","",SUMIFS(Priorities[Allocation % of Team Effort],Priorities[Team Name],$A51))</f>
        <v/>
      </c>
    </row>
    <row r="52" spans="1:8" hidden="1" x14ac:dyDescent="0.25">
      <c r="A52" s="11"/>
      <c r="B52" s="11"/>
      <c r="C52" s="9" t="str">
        <f>IF($A52="","",IFERROR(INDEX(Teams[Priority Type],MATCH($A52,Teams[Team Name],0)),"unknown team"))</f>
        <v/>
      </c>
      <c r="D52" s="11"/>
      <c r="E52" s="11"/>
      <c r="F52" s="26"/>
      <c r="G52" s="9" t="str">
        <f>IF($B52="","",IF($C52="Tactical",IFERROR(INDEX(TacticalScores[RiskLabel],MATCH($B52,TacticalScores[PriorityReference],0)),"unknown"),IF($C52="Initiative",IFERROR(INDEX(InitiativeScores[ValueLabel],MATCH($B52,InitiativeScores[PriorityReference],0)),"unknown"),IF($C52="Assistance",IFERROR(INDEX(AssistanceScores[ValueLabel],MATCH($B52,AssistanceScores[PriorityReference],0)),"unknown"),""))))</f>
        <v/>
      </c>
      <c r="H52" s="25" t="str">
        <f>IF($A52="","",SUMIFS(Priorities[Allocation % of Team Effort],Priorities[Team Name],$A52))</f>
        <v/>
      </c>
    </row>
    <row r="53" spans="1:8" hidden="1" x14ac:dyDescent="0.25">
      <c r="A53" s="11"/>
      <c r="B53" s="11"/>
      <c r="C53" s="9" t="str">
        <f>IF($A53="","",IFERROR(INDEX(Teams[Priority Type],MATCH($A53,Teams[Team Name],0)),"unknown team"))</f>
        <v/>
      </c>
      <c r="D53" s="11"/>
      <c r="E53" s="11"/>
      <c r="F53" s="26"/>
      <c r="G53" s="9" t="str">
        <f>IF($B53="","",IF($C53="Tactical",IFERROR(INDEX(TacticalScores[RiskLabel],MATCH($B53,TacticalScores[PriorityReference],0)),"unknown"),IF($C53="Initiative",IFERROR(INDEX(InitiativeScores[ValueLabel],MATCH($B53,InitiativeScores[PriorityReference],0)),"unknown"),IF($C53="Assistance",IFERROR(INDEX(AssistanceScores[ValueLabel],MATCH($B53,AssistanceScores[PriorityReference],0)),"unknown"),""))))</f>
        <v/>
      </c>
      <c r="H53" s="25" t="str">
        <f>IF($A53="","",SUMIFS(Priorities[Allocation % of Team Effort],Priorities[Team Name],$A53))</f>
        <v/>
      </c>
    </row>
    <row r="54" spans="1:8" hidden="1" x14ac:dyDescent="0.25">
      <c r="A54" s="11"/>
      <c r="B54" s="11"/>
      <c r="C54" s="9" t="str">
        <f>IF($A54="","",IFERROR(INDEX(Teams[Priority Type],MATCH($A54,Teams[Team Name],0)),"unknown team"))</f>
        <v/>
      </c>
      <c r="D54" s="11"/>
      <c r="E54" s="11"/>
      <c r="F54" s="26"/>
      <c r="G54" s="9" t="str">
        <f>IF($B54="","",IF($C54="Tactical",IFERROR(INDEX(TacticalScores[RiskLabel],MATCH($B54,TacticalScores[PriorityReference],0)),"unknown"),IF($C54="Initiative",IFERROR(INDEX(InitiativeScores[ValueLabel],MATCH($B54,InitiativeScores[PriorityReference],0)),"unknown"),IF($C54="Assistance",IFERROR(INDEX(AssistanceScores[ValueLabel],MATCH($B54,AssistanceScores[PriorityReference],0)),"unknown"),""))))</f>
        <v/>
      </c>
      <c r="H54" s="25" t="str">
        <f>IF($A54="","",SUMIFS(Priorities[Allocation % of Team Effort],Priorities[Team Name],$A54))</f>
        <v/>
      </c>
    </row>
    <row r="55" spans="1:8" hidden="1" x14ac:dyDescent="0.25">
      <c r="A55" s="11"/>
      <c r="B55" s="11"/>
      <c r="C55" s="9" t="str">
        <f>IF($A55="","",IFERROR(INDEX(Teams[Priority Type],MATCH($A55,Teams[Team Name],0)),"unknown team"))</f>
        <v/>
      </c>
      <c r="D55" s="11"/>
      <c r="E55" s="11"/>
      <c r="F55" s="26"/>
      <c r="G55" s="9" t="str">
        <f>IF($B55="","",IF($C55="Tactical",IFERROR(INDEX(TacticalScores[RiskLabel],MATCH($B55,TacticalScores[PriorityReference],0)),"unknown"),IF($C55="Initiative",IFERROR(INDEX(InitiativeScores[ValueLabel],MATCH($B55,InitiativeScores[PriorityReference],0)),"unknown"),IF($C55="Assistance",IFERROR(INDEX(AssistanceScores[ValueLabel],MATCH($B55,AssistanceScores[PriorityReference],0)),"unknown"),""))))</f>
        <v/>
      </c>
      <c r="H55" s="25" t="str">
        <f>IF($A55="","",SUMIFS(Priorities[Allocation % of Team Effort],Priorities[Team Name],$A55))</f>
        <v/>
      </c>
    </row>
    <row r="56" spans="1:8" hidden="1" x14ac:dyDescent="0.25">
      <c r="A56" s="11"/>
      <c r="B56" s="11"/>
      <c r="C56" s="9" t="str">
        <f>IF($A56="","",IFERROR(INDEX(Teams[Priority Type],MATCH($A56,Teams[Team Name],0)),"unknown team"))</f>
        <v/>
      </c>
      <c r="D56" s="11"/>
      <c r="E56" s="11"/>
      <c r="F56" s="26"/>
      <c r="G56" s="9" t="str">
        <f>IF($B56="","",IF($C56="Tactical",IFERROR(INDEX(TacticalScores[RiskLabel],MATCH($B56,TacticalScores[PriorityReference],0)),"unknown"),IF($C56="Initiative",IFERROR(INDEX(InitiativeScores[ValueLabel],MATCH($B56,InitiativeScores[PriorityReference],0)),"unknown"),IF($C56="Assistance",IFERROR(INDEX(AssistanceScores[ValueLabel],MATCH($B56,AssistanceScores[PriorityReference],0)),"unknown"),""))))</f>
        <v/>
      </c>
      <c r="H56" s="25" t="str">
        <f>IF($A56="","",SUMIFS(Priorities[Allocation % of Team Effort],Priorities[Team Name],$A56))</f>
        <v/>
      </c>
    </row>
    <row r="57" spans="1:8" hidden="1" x14ac:dyDescent="0.25">
      <c r="A57" s="11"/>
      <c r="B57" s="11"/>
      <c r="C57" s="9" t="str">
        <f>IF($A57="","",IFERROR(INDEX(Teams[Priority Type],MATCH($A57,Teams[Team Name],0)),"unknown team"))</f>
        <v/>
      </c>
      <c r="D57" s="11"/>
      <c r="E57" s="11"/>
      <c r="F57" s="26"/>
      <c r="G57" s="9" t="str">
        <f>IF($B57="","",IF($C57="Tactical",IFERROR(INDEX(TacticalScores[RiskLabel],MATCH($B57,TacticalScores[PriorityReference],0)),"unknown"),IF($C57="Initiative",IFERROR(INDEX(InitiativeScores[ValueLabel],MATCH($B57,InitiativeScores[PriorityReference],0)),"unknown"),IF($C57="Assistance",IFERROR(INDEX(AssistanceScores[ValueLabel],MATCH($B57,AssistanceScores[PriorityReference],0)),"unknown"),""))))</f>
        <v/>
      </c>
      <c r="H57" s="25" t="str">
        <f>IF($A57="","",SUMIFS(Priorities[Allocation % of Team Effort],Priorities[Team Name],$A57))</f>
        <v/>
      </c>
    </row>
    <row r="58" spans="1:8" hidden="1" x14ac:dyDescent="0.25">
      <c r="A58" s="11"/>
      <c r="B58" s="11"/>
      <c r="C58" s="9" t="str">
        <f>IF($A58="","",IFERROR(INDEX(Teams[Priority Type],MATCH($A58,Teams[Team Name],0)),"unknown team"))</f>
        <v/>
      </c>
      <c r="D58" s="11"/>
      <c r="E58" s="11"/>
      <c r="F58" s="26"/>
      <c r="G58" s="9" t="str">
        <f>IF($B58="","",IF($C58="Tactical",IFERROR(INDEX(TacticalScores[RiskLabel],MATCH($B58,TacticalScores[PriorityReference],0)),"unknown"),IF($C58="Initiative",IFERROR(INDEX(InitiativeScores[ValueLabel],MATCH($B58,InitiativeScores[PriorityReference],0)),"unknown"),IF($C58="Assistance",IFERROR(INDEX(AssistanceScores[ValueLabel],MATCH($B58,AssistanceScores[PriorityReference],0)),"unknown"),""))))</f>
        <v/>
      </c>
      <c r="H58" s="25" t="str">
        <f>IF($A58="","",SUMIFS(Priorities[Allocation % of Team Effort],Priorities[Team Name],$A58))</f>
        <v/>
      </c>
    </row>
    <row r="59" spans="1:8" hidden="1" x14ac:dyDescent="0.25">
      <c r="A59" s="11"/>
      <c r="B59" s="11"/>
      <c r="C59" s="9" t="str">
        <f>IF($A59="","",IFERROR(INDEX(Teams[Priority Type],MATCH($A59,Teams[Team Name],0)),"unknown team"))</f>
        <v/>
      </c>
      <c r="D59" s="11"/>
      <c r="E59" s="11"/>
      <c r="F59" s="26"/>
      <c r="G59" s="9" t="str">
        <f>IF($B59="","",IF($C59="Tactical",IFERROR(INDEX(TacticalScores[RiskLabel],MATCH($B59,TacticalScores[PriorityReference],0)),"unknown"),IF($C59="Initiative",IFERROR(INDEX(InitiativeScores[ValueLabel],MATCH($B59,InitiativeScores[PriorityReference],0)),"unknown"),IF($C59="Assistance",IFERROR(INDEX(AssistanceScores[ValueLabel],MATCH($B59,AssistanceScores[PriorityReference],0)),"unknown"),""))))</f>
        <v/>
      </c>
      <c r="H59" s="25" t="str">
        <f>IF($A59="","",SUMIFS(Priorities[Allocation % of Team Effort],Priorities[Team Name],$A59))</f>
        <v/>
      </c>
    </row>
    <row r="60" spans="1:8" hidden="1" x14ac:dyDescent="0.25">
      <c r="A60" s="11"/>
      <c r="B60" s="11"/>
      <c r="C60" s="9" t="str">
        <f>IF($A60="","",IFERROR(INDEX(Teams[Priority Type],MATCH($A60,Teams[Team Name],0)),"unknown team"))</f>
        <v/>
      </c>
      <c r="D60" s="11"/>
      <c r="E60" s="11"/>
      <c r="F60" s="26"/>
      <c r="G60" s="9" t="str">
        <f>IF($B60="","",IF($C60="Tactical",IFERROR(INDEX(TacticalScores[RiskLabel],MATCH($B60,TacticalScores[PriorityReference],0)),"unknown"),IF($C60="Initiative",IFERROR(INDEX(InitiativeScores[ValueLabel],MATCH($B60,InitiativeScores[PriorityReference],0)),"unknown"),IF($C60="Assistance",IFERROR(INDEX(AssistanceScores[ValueLabel],MATCH($B60,AssistanceScores[PriorityReference],0)),"unknown"),""))))</f>
        <v/>
      </c>
      <c r="H60" s="25" t="str">
        <f>IF($A60="","",SUMIFS(Priorities[Allocation % of Team Effort],Priorities[Team Name],$A60))</f>
        <v/>
      </c>
    </row>
    <row r="61" spans="1:8" hidden="1" x14ac:dyDescent="0.25">
      <c r="A61" s="11"/>
      <c r="B61" s="11"/>
      <c r="C61" s="9" t="str">
        <f>IF($A61="","",IFERROR(INDEX(Teams[Priority Type],MATCH($A61,Teams[Team Name],0)),"unknown team"))</f>
        <v/>
      </c>
      <c r="D61" s="11"/>
      <c r="E61" s="11"/>
      <c r="F61" s="26"/>
      <c r="G61" s="9" t="str">
        <f>IF($B61="","",IF($C61="Tactical",IFERROR(INDEX(TacticalScores[RiskLabel],MATCH($B61,TacticalScores[PriorityReference],0)),"unknown"),IF($C61="Initiative",IFERROR(INDEX(InitiativeScores[ValueLabel],MATCH($B61,InitiativeScores[PriorityReference],0)),"unknown"),IF($C61="Assistance",IFERROR(INDEX(AssistanceScores[ValueLabel],MATCH($B61,AssistanceScores[PriorityReference],0)),"unknown"),""))))</f>
        <v/>
      </c>
      <c r="H61" s="25" t="str">
        <f>IF($A61="","",SUMIFS(Priorities[Allocation % of Team Effort],Priorities[Team Name],$A61))</f>
        <v/>
      </c>
    </row>
    <row r="62" spans="1:8" hidden="1" x14ac:dyDescent="0.25">
      <c r="A62" s="11"/>
      <c r="B62" s="11"/>
      <c r="C62" s="9" t="str">
        <f>IF($A62="","",IFERROR(INDEX(Teams[Priority Type],MATCH($A62,Teams[Team Name],0)),"unknown team"))</f>
        <v/>
      </c>
      <c r="D62" s="11"/>
      <c r="E62" s="11"/>
      <c r="F62" s="26"/>
      <c r="G62" s="9" t="str">
        <f>IF($B62="","",IF($C62="Tactical",IFERROR(INDEX(TacticalScores[RiskLabel],MATCH($B62,TacticalScores[PriorityReference],0)),"unknown"),IF($C62="Initiative",IFERROR(INDEX(InitiativeScores[ValueLabel],MATCH($B62,InitiativeScores[PriorityReference],0)),"unknown"),IF($C62="Assistance",IFERROR(INDEX(AssistanceScores[ValueLabel],MATCH($B62,AssistanceScores[PriorityReference],0)),"unknown"),""))))</f>
        <v/>
      </c>
      <c r="H62" s="25" t="str">
        <f>IF($A62="","",SUMIFS(Priorities[Allocation % of Team Effort],Priorities[Team Name],$A62))</f>
        <v/>
      </c>
    </row>
    <row r="63" spans="1:8" hidden="1" x14ac:dyDescent="0.25">
      <c r="A63" s="11"/>
      <c r="B63" s="11"/>
      <c r="C63" s="9" t="str">
        <f>IF($A63="","",IFERROR(INDEX(Teams[Priority Type],MATCH($A63,Teams[Team Name],0)),"unknown team"))</f>
        <v/>
      </c>
      <c r="D63" s="11"/>
      <c r="E63" s="11"/>
      <c r="F63" s="26"/>
      <c r="G63" s="9" t="str">
        <f>IF($B63="","",IF($C63="Tactical",IFERROR(INDEX(TacticalScores[RiskLabel],MATCH($B63,TacticalScores[PriorityReference],0)),"unknown"),IF($C63="Initiative",IFERROR(INDEX(InitiativeScores[ValueLabel],MATCH($B63,InitiativeScores[PriorityReference],0)),"unknown"),IF($C63="Assistance",IFERROR(INDEX(AssistanceScores[ValueLabel],MATCH($B63,AssistanceScores[PriorityReference],0)),"unknown"),""))))</f>
        <v/>
      </c>
      <c r="H63" s="25" t="str">
        <f>IF($A63="","",SUMIFS(Priorities[Allocation % of Team Effort],Priorities[Team Name],$A63))</f>
        <v/>
      </c>
    </row>
    <row r="64" spans="1:8" hidden="1" x14ac:dyDescent="0.25">
      <c r="A64" s="11"/>
      <c r="B64" s="11"/>
      <c r="C64" s="9" t="str">
        <f>IF($A64="","",IFERROR(INDEX(Teams[Priority Type],MATCH($A64,Teams[Team Name],0)),"unknown team"))</f>
        <v/>
      </c>
      <c r="D64" s="11"/>
      <c r="E64" s="11"/>
      <c r="F64" s="26"/>
      <c r="G64" s="9" t="str">
        <f>IF($B64="","",IF($C64="Tactical",IFERROR(INDEX(TacticalScores[RiskLabel],MATCH($B64,TacticalScores[PriorityReference],0)),"unknown"),IF($C64="Initiative",IFERROR(INDEX(InitiativeScores[ValueLabel],MATCH($B64,InitiativeScores[PriorityReference],0)),"unknown"),IF($C64="Assistance",IFERROR(INDEX(AssistanceScores[ValueLabel],MATCH($B64,AssistanceScores[PriorityReference],0)),"unknown"),""))))</f>
        <v/>
      </c>
      <c r="H64" s="25" t="str">
        <f>IF($A64="","",SUMIFS(Priorities[Allocation % of Team Effort],Priorities[Team Name],$A64))</f>
        <v/>
      </c>
    </row>
    <row r="65" spans="1:8" hidden="1" x14ac:dyDescent="0.25">
      <c r="A65" s="11"/>
      <c r="B65" s="11"/>
      <c r="C65" s="9" t="str">
        <f>IF($A65="","",IFERROR(INDEX(Teams[Priority Type],MATCH($A65,Teams[Team Name],0)),"unknown team"))</f>
        <v/>
      </c>
      <c r="D65" s="11"/>
      <c r="E65" s="11"/>
      <c r="F65" s="26"/>
      <c r="G65" s="9" t="str">
        <f>IF($B65="","",IF($C65="Tactical",IFERROR(INDEX(TacticalScores[RiskLabel],MATCH($B65,TacticalScores[PriorityReference],0)),"unknown"),IF($C65="Initiative",IFERROR(INDEX(InitiativeScores[ValueLabel],MATCH($B65,InitiativeScores[PriorityReference],0)),"unknown"),IF($C65="Assistance",IFERROR(INDEX(AssistanceScores[ValueLabel],MATCH($B65,AssistanceScores[PriorityReference],0)),"unknown"),""))))</f>
        <v/>
      </c>
      <c r="H65" s="25" t="str">
        <f>IF($A65="","",SUMIFS(Priorities[Allocation % of Team Effort],Priorities[Team Name],$A65))</f>
        <v/>
      </c>
    </row>
    <row r="66" spans="1:8" hidden="1" x14ac:dyDescent="0.25">
      <c r="A66" s="11"/>
      <c r="B66" s="11"/>
      <c r="C66" s="9" t="str">
        <f>IF($A66="","",IFERROR(INDEX(Teams[Priority Type],MATCH($A66,Teams[Team Name],0)),"unknown team"))</f>
        <v/>
      </c>
      <c r="D66" s="11"/>
      <c r="E66" s="11"/>
      <c r="F66" s="26"/>
      <c r="G66" s="9" t="str">
        <f>IF($B66="","",IF($C66="Tactical",IFERROR(INDEX(TacticalScores[RiskLabel],MATCH($B66,TacticalScores[PriorityReference],0)),"unknown"),IF($C66="Initiative",IFERROR(INDEX(InitiativeScores[ValueLabel],MATCH($B66,InitiativeScores[PriorityReference],0)),"unknown"),IF($C66="Assistance",IFERROR(INDEX(AssistanceScores[ValueLabel],MATCH($B66,AssistanceScores[PriorityReference],0)),"unknown"),""))))</f>
        <v/>
      </c>
      <c r="H66" s="25" t="str">
        <f>IF($A66="","",SUMIFS(Priorities[Allocation % of Team Effort],Priorities[Team Name],$A66))</f>
        <v/>
      </c>
    </row>
    <row r="67" spans="1:8" hidden="1" x14ac:dyDescent="0.25">
      <c r="A67" s="11"/>
      <c r="B67" s="11"/>
      <c r="C67" s="9" t="str">
        <f>IF($A67="","",IFERROR(INDEX(Teams[Priority Type],MATCH($A67,Teams[Team Name],0)),"unknown team"))</f>
        <v/>
      </c>
      <c r="D67" s="11"/>
      <c r="E67" s="11"/>
      <c r="F67" s="26"/>
      <c r="G67" s="9" t="str">
        <f>IF($B67="","",IF($C67="Tactical",IFERROR(INDEX(TacticalScores[RiskLabel],MATCH($B67,TacticalScores[PriorityReference],0)),"unknown"),IF($C67="Initiative",IFERROR(INDEX(InitiativeScores[ValueLabel],MATCH($B67,InitiativeScores[PriorityReference],0)),"unknown"),IF($C67="Assistance",IFERROR(INDEX(AssistanceScores[ValueLabel],MATCH($B67,AssistanceScores[PriorityReference],0)),"unknown"),""))))</f>
        <v/>
      </c>
      <c r="H67" s="25" t="str">
        <f>IF($A67="","",SUMIFS(Priorities[Allocation % of Team Effort],Priorities[Team Name],$A67))</f>
        <v/>
      </c>
    </row>
    <row r="68" spans="1:8" hidden="1" x14ac:dyDescent="0.25">
      <c r="A68" s="11"/>
      <c r="B68" s="11"/>
      <c r="C68" s="9" t="str">
        <f>IF($A68="","",IFERROR(INDEX(Teams[Priority Type],MATCH($A68,Teams[Team Name],0)),"unknown team"))</f>
        <v/>
      </c>
      <c r="D68" s="11"/>
      <c r="E68" s="11"/>
      <c r="F68" s="26"/>
      <c r="G68" s="9" t="str">
        <f>IF($B68="","",IF($C68="Tactical",IFERROR(INDEX(TacticalScores[RiskLabel],MATCH($B68,TacticalScores[PriorityReference],0)),"unknown"),IF($C68="Initiative",IFERROR(INDEX(InitiativeScores[ValueLabel],MATCH($B68,InitiativeScores[PriorityReference],0)),"unknown"),IF($C68="Assistance",IFERROR(INDEX(AssistanceScores[ValueLabel],MATCH($B68,AssistanceScores[PriorityReference],0)),"unknown"),""))))</f>
        <v/>
      </c>
      <c r="H68" s="25" t="str">
        <f>IF($A68="","",SUMIFS(Priorities[Allocation % of Team Effort],Priorities[Team Name],$A68))</f>
        <v/>
      </c>
    </row>
    <row r="69" spans="1:8" hidden="1" x14ac:dyDescent="0.25">
      <c r="A69" s="11"/>
      <c r="B69" s="11"/>
      <c r="C69" s="9" t="str">
        <f>IF($A69="","",IFERROR(INDEX(Teams[Priority Type],MATCH($A69,Teams[Team Name],0)),"unknown team"))</f>
        <v/>
      </c>
      <c r="D69" s="11"/>
      <c r="E69" s="11"/>
      <c r="F69" s="26"/>
      <c r="G69" s="9" t="str">
        <f>IF($B69="","",IF($C69="Tactical",IFERROR(INDEX(TacticalScores[RiskLabel],MATCH($B69,TacticalScores[PriorityReference],0)),"unknown"),IF($C69="Initiative",IFERROR(INDEX(InitiativeScores[ValueLabel],MATCH($B69,InitiativeScores[PriorityReference],0)),"unknown"),IF($C69="Assistance",IFERROR(INDEX(AssistanceScores[ValueLabel],MATCH($B69,AssistanceScores[PriorityReference],0)),"unknown"),""))))</f>
        <v/>
      </c>
      <c r="H69" s="25" t="str">
        <f>IF($A69="","",SUMIFS(Priorities[Allocation % of Team Effort],Priorities[Team Name],$A69))</f>
        <v/>
      </c>
    </row>
    <row r="70" spans="1:8" hidden="1" x14ac:dyDescent="0.25">
      <c r="A70" s="11"/>
      <c r="B70" s="11"/>
      <c r="C70" s="9" t="str">
        <f>IF($A70="","",IFERROR(INDEX(Teams[Priority Type],MATCH($A70,Teams[Team Name],0)),"unknown team"))</f>
        <v/>
      </c>
      <c r="D70" s="11"/>
      <c r="E70" s="11"/>
      <c r="F70" s="26"/>
      <c r="G70" s="9" t="str">
        <f>IF($B70="","",IF($C70="Tactical",IFERROR(INDEX(TacticalScores[RiskLabel],MATCH($B70,TacticalScores[PriorityReference],0)),"unknown"),IF($C70="Initiative",IFERROR(INDEX(InitiativeScores[ValueLabel],MATCH($B70,InitiativeScores[PriorityReference],0)),"unknown"),IF($C70="Assistance",IFERROR(INDEX(AssistanceScores[ValueLabel],MATCH($B70,AssistanceScores[PriorityReference],0)),"unknown"),""))))</f>
        <v/>
      </c>
      <c r="H70" s="25" t="str">
        <f>IF($A70="","",SUMIFS(Priorities[Allocation % of Team Effort],Priorities[Team Name],$A70))</f>
        <v/>
      </c>
    </row>
    <row r="71" spans="1:8" hidden="1" x14ac:dyDescent="0.25">
      <c r="A71" s="11"/>
      <c r="B71" s="11"/>
      <c r="C71" s="9" t="str">
        <f>IF($A71="","",IFERROR(INDEX(Teams[Priority Type],MATCH($A71,Teams[Team Name],0)),"unknown team"))</f>
        <v/>
      </c>
      <c r="D71" s="11"/>
      <c r="E71" s="11"/>
      <c r="F71" s="26"/>
      <c r="G71" s="9" t="str">
        <f>IF($B71="","",IF($C71="Tactical",IFERROR(INDEX(TacticalScores[RiskLabel],MATCH($B71,TacticalScores[PriorityReference],0)),"unknown"),IF($C71="Initiative",IFERROR(INDEX(InitiativeScores[ValueLabel],MATCH($B71,InitiativeScores[PriorityReference],0)),"unknown"),IF($C71="Assistance",IFERROR(INDEX(AssistanceScores[ValueLabel],MATCH($B71,AssistanceScores[PriorityReference],0)),"unknown"),""))))</f>
        <v/>
      </c>
      <c r="H71" s="25" t="str">
        <f>IF($A71="","",SUMIFS(Priorities[Allocation % of Team Effort],Priorities[Team Name],$A71))</f>
        <v/>
      </c>
    </row>
    <row r="72" spans="1:8" hidden="1" x14ac:dyDescent="0.25">
      <c r="A72" s="11"/>
      <c r="B72" s="11"/>
      <c r="C72" s="9" t="str">
        <f>IF($A72="","",IFERROR(INDEX(Teams[Priority Type],MATCH($A72,Teams[Team Name],0)),"unknown team"))</f>
        <v/>
      </c>
      <c r="D72" s="11"/>
      <c r="E72" s="11"/>
      <c r="F72" s="26"/>
      <c r="G72" s="9" t="str">
        <f>IF($B72="","",IF($C72="Tactical",IFERROR(INDEX(TacticalScores[RiskLabel],MATCH($B72,TacticalScores[PriorityReference],0)),"unknown"),IF($C72="Initiative",IFERROR(INDEX(InitiativeScores[ValueLabel],MATCH($B72,InitiativeScores[PriorityReference],0)),"unknown"),IF($C72="Assistance",IFERROR(INDEX(AssistanceScores[ValueLabel],MATCH($B72,AssistanceScores[PriorityReference],0)),"unknown"),""))))</f>
        <v/>
      </c>
      <c r="H72" s="25" t="str">
        <f>IF($A72="","",SUMIFS(Priorities[Allocation % of Team Effort],Priorities[Team Name],$A72))</f>
        <v/>
      </c>
    </row>
    <row r="73" spans="1:8" hidden="1" x14ac:dyDescent="0.25">
      <c r="A73" s="11"/>
      <c r="B73" s="11"/>
      <c r="C73" s="9" t="str">
        <f>IF($A73="","",IFERROR(INDEX(Teams[Priority Type],MATCH($A73,Teams[Team Name],0)),"unknown team"))</f>
        <v/>
      </c>
      <c r="D73" s="11"/>
      <c r="E73" s="11"/>
      <c r="F73" s="26"/>
      <c r="G73" s="9" t="str">
        <f>IF($B73="","",IF($C73="Tactical",IFERROR(INDEX(TacticalScores[RiskLabel],MATCH($B73,TacticalScores[PriorityReference],0)),"unknown"),IF($C73="Initiative",IFERROR(INDEX(InitiativeScores[ValueLabel],MATCH($B73,InitiativeScores[PriorityReference],0)),"unknown"),IF($C73="Assistance",IFERROR(INDEX(AssistanceScores[ValueLabel],MATCH($B73,AssistanceScores[PriorityReference],0)),"unknown"),""))))</f>
        <v/>
      </c>
      <c r="H73" s="25" t="str">
        <f>IF($A73="","",SUMIFS(Priorities[Allocation % of Team Effort],Priorities[Team Name],$A73))</f>
        <v/>
      </c>
    </row>
    <row r="74" spans="1:8" hidden="1" x14ac:dyDescent="0.25">
      <c r="A74" s="11"/>
      <c r="B74" s="11"/>
      <c r="C74" s="9" t="str">
        <f>IF($A74="","",IFERROR(INDEX(Teams[Priority Type],MATCH($A74,Teams[Team Name],0)),"unknown team"))</f>
        <v/>
      </c>
      <c r="D74" s="11"/>
      <c r="E74" s="11"/>
      <c r="F74" s="26"/>
      <c r="G74" s="9" t="str">
        <f>IF($B74="","",IF($C74="Tactical",IFERROR(INDEX(TacticalScores[RiskLabel],MATCH($B74,TacticalScores[PriorityReference],0)),"unknown"),IF($C74="Initiative",IFERROR(INDEX(InitiativeScores[ValueLabel],MATCH($B74,InitiativeScores[PriorityReference],0)),"unknown"),IF($C74="Assistance",IFERROR(INDEX(AssistanceScores[ValueLabel],MATCH($B74,AssistanceScores[PriorityReference],0)),"unknown"),""))))</f>
        <v/>
      </c>
      <c r="H74" s="25" t="str">
        <f>IF($A74="","",SUMIFS(Priorities[Allocation % of Team Effort],Priorities[Team Name],$A74))</f>
        <v/>
      </c>
    </row>
    <row r="75" spans="1:8" hidden="1" x14ac:dyDescent="0.25">
      <c r="A75" s="11"/>
      <c r="B75" s="11"/>
      <c r="C75" s="9" t="str">
        <f>IF($A75="","",IFERROR(INDEX(Teams[Priority Type],MATCH($A75,Teams[Team Name],0)),"unknown team"))</f>
        <v/>
      </c>
      <c r="D75" s="11"/>
      <c r="E75" s="11"/>
      <c r="F75" s="26"/>
      <c r="G75" s="9" t="str">
        <f>IF($B75="","",IF($C75="Tactical",IFERROR(INDEX(TacticalScores[RiskLabel],MATCH($B75,TacticalScores[PriorityReference],0)),"unknown"),IF($C75="Initiative",IFERROR(INDEX(InitiativeScores[ValueLabel],MATCH($B75,InitiativeScores[PriorityReference],0)),"unknown"),IF($C75="Assistance",IFERROR(INDEX(AssistanceScores[ValueLabel],MATCH($B75,AssistanceScores[PriorityReference],0)),"unknown"),""))))</f>
        <v/>
      </c>
      <c r="H75" s="25" t="str">
        <f>IF($A75="","",SUMIFS(Priorities[Allocation % of Team Effort],Priorities[Team Name],$A75))</f>
        <v/>
      </c>
    </row>
    <row r="76" spans="1:8" hidden="1" x14ac:dyDescent="0.25">
      <c r="A76" s="11"/>
      <c r="B76" s="11"/>
      <c r="C76" s="9" t="str">
        <f>IF($A76="","",IFERROR(INDEX(Teams[Priority Type],MATCH($A76,Teams[Team Name],0)),"unknown team"))</f>
        <v/>
      </c>
      <c r="D76" s="11"/>
      <c r="E76" s="11"/>
      <c r="F76" s="26"/>
      <c r="G76" s="9" t="str">
        <f>IF($B76="","",IF($C76="Tactical",IFERROR(INDEX(TacticalScores[RiskLabel],MATCH($B76,TacticalScores[PriorityReference],0)),"unknown"),IF($C76="Initiative",IFERROR(INDEX(InitiativeScores[ValueLabel],MATCH($B76,InitiativeScores[PriorityReference],0)),"unknown"),IF($C76="Assistance",IFERROR(INDEX(AssistanceScores[ValueLabel],MATCH($B76,AssistanceScores[PriorityReference],0)),"unknown"),""))))</f>
        <v/>
      </c>
      <c r="H76" s="25" t="str">
        <f>IF($A76="","",SUMIFS(Priorities[Allocation % of Team Effort],Priorities[Team Name],$A76))</f>
        <v/>
      </c>
    </row>
    <row r="77" spans="1:8" hidden="1" x14ac:dyDescent="0.25">
      <c r="A77" s="11"/>
      <c r="B77" s="11"/>
      <c r="C77" s="9" t="str">
        <f>IF($A77="","",IFERROR(INDEX(Teams[Priority Type],MATCH($A77,Teams[Team Name],0)),"unknown team"))</f>
        <v/>
      </c>
      <c r="D77" s="11"/>
      <c r="E77" s="11"/>
      <c r="F77" s="26"/>
      <c r="G77" s="9" t="str">
        <f>IF($B77="","",IF($C77="Tactical",IFERROR(INDEX(TacticalScores[RiskLabel],MATCH($B77,TacticalScores[PriorityReference],0)),"unknown"),IF($C77="Initiative",IFERROR(INDEX(InitiativeScores[ValueLabel],MATCH($B77,InitiativeScores[PriorityReference],0)),"unknown"),IF($C77="Assistance",IFERROR(INDEX(AssistanceScores[ValueLabel],MATCH($B77,AssistanceScores[PriorityReference],0)),"unknown"),""))))</f>
        <v/>
      </c>
      <c r="H77" s="25" t="str">
        <f>IF($A77="","",SUMIFS(Priorities[Allocation % of Team Effort],Priorities[Team Name],$A77))</f>
        <v/>
      </c>
    </row>
    <row r="78" spans="1:8" hidden="1" x14ac:dyDescent="0.25">
      <c r="A78" s="11"/>
      <c r="B78" s="11"/>
      <c r="C78" s="9" t="str">
        <f>IF($A78="","",IFERROR(INDEX(Teams[Priority Type],MATCH($A78,Teams[Team Name],0)),"unknown team"))</f>
        <v/>
      </c>
      <c r="D78" s="11"/>
      <c r="E78" s="11"/>
      <c r="F78" s="26"/>
      <c r="G78" s="9" t="str">
        <f>IF($B78="","",IF($C78="Tactical",IFERROR(INDEX(TacticalScores[RiskLabel],MATCH($B78,TacticalScores[PriorityReference],0)),"unknown"),IF($C78="Initiative",IFERROR(INDEX(InitiativeScores[ValueLabel],MATCH($B78,InitiativeScores[PriorityReference],0)),"unknown"),IF($C78="Assistance",IFERROR(INDEX(AssistanceScores[ValueLabel],MATCH($B78,AssistanceScores[PriorityReference],0)),"unknown"),""))))</f>
        <v/>
      </c>
      <c r="H78" s="25" t="str">
        <f>IF($A78="","",SUMIFS(Priorities[Allocation % of Team Effort],Priorities[Team Name],$A78))</f>
        <v/>
      </c>
    </row>
    <row r="79" spans="1:8" hidden="1" x14ac:dyDescent="0.25">
      <c r="A79" s="11"/>
      <c r="B79" s="11"/>
      <c r="C79" s="9" t="str">
        <f>IF($A79="","",IFERROR(INDEX(Teams[Priority Type],MATCH($A79,Teams[Team Name],0)),"unknown team"))</f>
        <v/>
      </c>
      <c r="D79" s="11"/>
      <c r="E79" s="11"/>
      <c r="F79" s="26"/>
      <c r="G79" s="9" t="str">
        <f>IF($B79="","",IF($C79="Tactical",IFERROR(INDEX(TacticalScores[RiskLabel],MATCH($B79,TacticalScores[PriorityReference],0)),"unknown"),IF($C79="Initiative",IFERROR(INDEX(InitiativeScores[ValueLabel],MATCH($B79,InitiativeScores[PriorityReference],0)),"unknown"),IF($C79="Assistance",IFERROR(INDEX(AssistanceScores[ValueLabel],MATCH($B79,AssistanceScores[PriorityReference],0)),"unknown"),""))))</f>
        <v/>
      </c>
      <c r="H79" s="25" t="str">
        <f>IF($A79="","",SUMIFS(Priorities[Allocation % of Team Effort],Priorities[Team Name],$A79))</f>
        <v/>
      </c>
    </row>
    <row r="80" spans="1:8" hidden="1" x14ac:dyDescent="0.25">
      <c r="A80" s="11"/>
      <c r="B80" s="11"/>
      <c r="C80" s="9" t="str">
        <f>IF($A80="","",IFERROR(INDEX(Teams[Priority Type],MATCH($A80,Teams[Team Name],0)),"unknown team"))</f>
        <v/>
      </c>
      <c r="D80" s="11"/>
      <c r="E80" s="11"/>
      <c r="F80" s="26"/>
      <c r="G80" s="9" t="str">
        <f>IF($B80="","",IF($C80="Tactical",IFERROR(INDEX(TacticalScores[RiskLabel],MATCH($B80,TacticalScores[PriorityReference],0)),"unknown"),IF($C80="Initiative",IFERROR(INDEX(InitiativeScores[ValueLabel],MATCH($B80,InitiativeScores[PriorityReference],0)),"unknown"),IF($C80="Assistance",IFERROR(INDEX(AssistanceScores[ValueLabel],MATCH($B80,AssistanceScores[PriorityReference],0)),"unknown"),""))))</f>
        <v/>
      </c>
      <c r="H80" s="25" t="str">
        <f>IF($A80="","",SUMIFS(Priorities[Allocation % of Team Effort],Priorities[Team Name],$A80))</f>
        <v/>
      </c>
    </row>
    <row r="81" spans="1:8" hidden="1" x14ac:dyDescent="0.25">
      <c r="A81" s="11"/>
      <c r="B81" s="11"/>
      <c r="C81" s="9" t="str">
        <f>IF($A81="","",IFERROR(INDEX(Teams[Priority Type],MATCH($A81,Teams[Team Name],0)),"unknown team"))</f>
        <v/>
      </c>
      <c r="D81" s="11"/>
      <c r="E81" s="11"/>
      <c r="F81" s="26"/>
      <c r="G81" s="9" t="str">
        <f>IF($B81="","",IF($C81="Tactical",IFERROR(INDEX(TacticalScores[RiskLabel],MATCH($B81,TacticalScores[PriorityReference],0)),"unknown"),IF($C81="Initiative",IFERROR(INDEX(InitiativeScores[ValueLabel],MATCH($B81,InitiativeScores[PriorityReference],0)),"unknown"),IF($C81="Assistance",IFERROR(INDEX(AssistanceScores[ValueLabel],MATCH($B81,AssistanceScores[PriorityReference],0)),"unknown"),""))))</f>
        <v/>
      </c>
      <c r="H81" s="25" t="str">
        <f>IF($A81="","",SUMIFS(Priorities[Allocation % of Team Effort],Priorities[Team Name],$A81))</f>
        <v/>
      </c>
    </row>
    <row r="82" spans="1:8" hidden="1" x14ac:dyDescent="0.25">
      <c r="A82" s="11"/>
      <c r="B82" s="11"/>
      <c r="C82" s="9" t="str">
        <f>IF($A82="","",IFERROR(INDEX(Teams[Priority Type],MATCH($A82,Teams[Team Name],0)),"unknown team"))</f>
        <v/>
      </c>
      <c r="D82" s="11"/>
      <c r="E82" s="11"/>
      <c r="F82" s="26"/>
      <c r="G82" s="9" t="str">
        <f>IF($B82="","",IF($C82="Tactical",IFERROR(INDEX(TacticalScores[RiskLabel],MATCH($B82,TacticalScores[PriorityReference],0)),"unknown"),IF($C82="Initiative",IFERROR(INDEX(InitiativeScores[ValueLabel],MATCH($B82,InitiativeScores[PriorityReference],0)),"unknown"),IF($C82="Assistance",IFERROR(INDEX(AssistanceScores[ValueLabel],MATCH($B82,AssistanceScores[PriorityReference],0)),"unknown"),""))))</f>
        <v/>
      </c>
      <c r="H82" s="25" t="str">
        <f>IF($A82="","",SUMIFS(Priorities[Allocation % of Team Effort],Priorities[Team Name],$A82))</f>
        <v/>
      </c>
    </row>
    <row r="83" spans="1:8" hidden="1" x14ac:dyDescent="0.25">
      <c r="A83" s="11"/>
      <c r="B83" s="11"/>
      <c r="C83" s="9" t="str">
        <f>IF($A83="","",IFERROR(INDEX(Teams[Priority Type],MATCH($A83,Teams[Team Name],0)),"unknown team"))</f>
        <v/>
      </c>
      <c r="D83" s="11"/>
      <c r="E83" s="11"/>
      <c r="F83" s="26"/>
      <c r="G83" s="9" t="str">
        <f>IF($B83="","",IF($C83="Tactical",IFERROR(INDEX(TacticalScores[RiskLabel],MATCH($B83,TacticalScores[PriorityReference],0)),"unknown"),IF($C83="Initiative",IFERROR(INDEX(InitiativeScores[ValueLabel],MATCH($B83,InitiativeScores[PriorityReference],0)),"unknown"),IF($C83="Assistance",IFERROR(INDEX(AssistanceScores[ValueLabel],MATCH($B83,AssistanceScores[PriorityReference],0)),"unknown"),""))))</f>
        <v/>
      </c>
      <c r="H83" s="25" t="str">
        <f>IF($A83="","",SUMIFS(Priorities[Allocation % of Team Effort],Priorities[Team Name],$A83))</f>
        <v/>
      </c>
    </row>
    <row r="84" spans="1:8" hidden="1" x14ac:dyDescent="0.25">
      <c r="A84" s="11"/>
      <c r="B84" s="11"/>
      <c r="C84" s="9" t="str">
        <f>IF($A84="","",IFERROR(INDEX(Teams[Priority Type],MATCH($A84,Teams[Team Name],0)),"unknown team"))</f>
        <v/>
      </c>
      <c r="D84" s="11"/>
      <c r="E84" s="11"/>
      <c r="F84" s="26"/>
      <c r="G84" s="9" t="str">
        <f>IF($B84="","",IF($C84="Tactical",IFERROR(INDEX(TacticalScores[RiskLabel],MATCH($B84,TacticalScores[PriorityReference],0)),"unknown"),IF($C84="Initiative",IFERROR(INDEX(InitiativeScores[ValueLabel],MATCH($B84,InitiativeScores[PriorityReference],0)),"unknown"),IF($C84="Assistance",IFERROR(INDEX(AssistanceScores[ValueLabel],MATCH($B84,AssistanceScores[PriorityReference],0)),"unknown"),""))))</f>
        <v/>
      </c>
      <c r="H84" s="25" t="str">
        <f>IF($A84="","",SUMIFS(Priorities[Allocation % of Team Effort],Priorities[Team Name],$A84))</f>
        <v/>
      </c>
    </row>
    <row r="85" spans="1:8" hidden="1" x14ac:dyDescent="0.25">
      <c r="A85" s="11"/>
      <c r="B85" s="11"/>
      <c r="C85" s="9" t="str">
        <f>IF($A85="","",IFERROR(INDEX(Teams[Priority Type],MATCH($A85,Teams[Team Name],0)),"unknown team"))</f>
        <v/>
      </c>
      <c r="D85" s="11"/>
      <c r="E85" s="11"/>
      <c r="F85" s="26"/>
      <c r="G85" s="9" t="str">
        <f>IF($B85="","",IF($C85="Tactical",IFERROR(INDEX(TacticalScores[RiskLabel],MATCH($B85,TacticalScores[PriorityReference],0)),"unknown"),IF($C85="Initiative",IFERROR(INDEX(InitiativeScores[ValueLabel],MATCH($B85,InitiativeScores[PriorityReference],0)),"unknown"),IF($C85="Assistance",IFERROR(INDEX(AssistanceScores[ValueLabel],MATCH($B85,AssistanceScores[PriorityReference],0)),"unknown"),""))))</f>
        <v/>
      </c>
      <c r="H85" s="25" t="str">
        <f>IF($A85="","",SUMIFS(Priorities[Allocation % of Team Effort],Priorities[Team Name],$A85))</f>
        <v/>
      </c>
    </row>
    <row r="86" spans="1:8" hidden="1" x14ac:dyDescent="0.25">
      <c r="A86" s="11"/>
      <c r="B86" s="11"/>
      <c r="C86" s="9" t="str">
        <f>IF($A86="","",IFERROR(INDEX(Teams[Priority Type],MATCH($A86,Teams[Team Name],0)),"unknown team"))</f>
        <v/>
      </c>
      <c r="D86" s="11"/>
      <c r="E86" s="11"/>
      <c r="F86" s="26"/>
      <c r="G86" s="9" t="str">
        <f>IF($B86="","",IF($C86="Tactical",IFERROR(INDEX(TacticalScores[RiskLabel],MATCH($B86,TacticalScores[PriorityReference],0)),"unknown"),IF($C86="Initiative",IFERROR(INDEX(InitiativeScores[ValueLabel],MATCH($B86,InitiativeScores[PriorityReference],0)),"unknown"),IF($C86="Assistance",IFERROR(INDEX(AssistanceScores[ValueLabel],MATCH($B86,AssistanceScores[PriorityReference],0)),"unknown"),""))))</f>
        <v/>
      </c>
      <c r="H86" s="25" t="str">
        <f>IF($A86="","",SUMIFS(Priorities[Allocation % of Team Effort],Priorities[Team Name],$A86))</f>
        <v/>
      </c>
    </row>
    <row r="87" spans="1:8" hidden="1" x14ac:dyDescent="0.25">
      <c r="A87" s="11"/>
      <c r="B87" s="11"/>
      <c r="C87" s="9" t="str">
        <f>IF($A87="","",IFERROR(INDEX(Teams[Priority Type],MATCH($A87,Teams[Team Name],0)),"unknown team"))</f>
        <v/>
      </c>
      <c r="D87" s="11"/>
      <c r="E87" s="11"/>
      <c r="F87" s="26"/>
      <c r="G87" s="9" t="str">
        <f>IF($B87="","",IF($C87="Tactical",IFERROR(INDEX(TacticalScores[RiskLabel],MATCH($B87,TacticalScores[PriorityReference],0)),"unknown"),IF($C87="Initiative",IFERROR(INDEX(InitiativeScores[ValueLabel],MATCH($B87,InitiativeScores[PriorityReference],0)),"unknown"),IF($C87="Assistance",IFERROR(INDEX(AssistanceScores[ValueLabel],MATCH($B87,AssistanceScores[PriorityReference],0)),"unknown"),""))))</f>
        <v/>
      </c>
      <c r="H87" s="25" t="str">
        <f>IF($A87="","",SUMIFS(Priorities[Allocation % of Team Effort],Priorities[Team Name],$A87))</f>
        <v/>
      </c>
    </row>
    <row r="88" spans="1:8" hidden="1" x14ac:dyDescent="0.25">
      <c r="A88" s="11"/>
      <c r="B88" s="11"/>
      <c r="C88" s="9" t="str">
        <f>IF($A88="","",IFERROR(INDEX(Teams[Priority Type],MATCH($A88,Teams[Team Name],0)),"unknown team"))</f>
        <v/>
      </c>
      <c r="D88" s="11"/>
      <c r="E88" s="11"/>
      <c r="F88" s="26"/>
      <c r="G88" s="9" t="str">
        <f>IF($B88="","",IF($C88="Tactical",IFERROR(INDEX(TacticalScores[RiskLabel],MATCH($B88,TacticalScores[PriorityReference],0)),"unknown"),IF($C88="Initiative",IFERROR(INDEX(InitiativeScores[ValueLabel],MATCH($B88,InitiativeScores[PriorityReference],0)),"unknown"),IF($C88="Assistance",IFERROR(INDEX(AssistanceScores[ValueLabel],MATCH($B88,AssistanceScores[PriorityReference],0)),"unknown"),""))))</f>
        <v/>
      </c>
      <c r="H88" s="25" t="str">
        <f>IF($A88="","",SUMIFS(Priorities[Allocation % of Team Effort],Priorities[Team Name],$A88))</f>
        <v/>
      </c>
    </row>
    <row r="89" spans="1:8" hidden="1" x14ac:dyDescent="0.25">
      <c r="A89" s="11"/>
      <c r="B89" s="11"/>
      <c r="C89" s="9" t="str">
        <f>IF($A89="","",IFERROR(INDEX(Teams[Priority Type],MATCH($A89,Teams[Team Name],0)),"unknown team"))</f>
        <v/>
      </c>
      <c r="D89" s="11"/>
      <c r="E89" s="11"/>
      <c r="F89" s="26"/>
      <c r="G89" s="9" t="str">
        <f>IF($B89="","",IF($C89="Tactical",IFERROR(INDEX(TacticalScores[RiskLabel],MATCH($B89,TacticalScores[PriorityReference],0)),"unknown"),IF($C89="Initiative",IFERROR(INDEX(InitiativeScores[ValueLabel],MATCH($B89,InitiativeScores[PriorityReference],0)),"unknown"),IF($C89="Assistance",IFERROR(INDEX(AssistanceScores[ValueLabel],MATCH($B89,AssistanceScores[PriorityReference],0)),"unknown"),""))))</f>
        <v/>
      </c>
      <c r="H89" s="25" t="str">
        <f>IF($A89="","",SUMIFS(Priorities[Allocation % of Team Effort],Priorities[Team Name],$A89))</f>
        <v/>
      </c>
    </row>
    <row r="90" spans="1:8" hidden="1" x14ac:dyDescent="0.25">
      <c r="A90" s="11"/>
      <c r="B90" s="11"/>
      <c r="C90" s="9" t="str">
        <f>IF($A90="","",IFERROR(INDEX(Teams[Priority Type],MATCH($A90,Teams[Team Name],0)),"unknown team"))</f>
        <v/>
      </c>
      <c r="D90" s="11"/>
      <c r="E90" s="11"/>
      <c r="F90" s="26"/>
      <c r="G90" s="9" t="str">
        <f>IF($B90="","",IF($C90="Tactical",IFERROR(INDEX(TacticalScores[RiskLabel],MATCH($B90,TacticalScores[PriorityReference],0)),"unknown"),IF($C90="Initiative",IFERROR(INDEX(InitiativeScores[ValueLabel],MATCH($B90,InitiativeScores[PriorityReference],0)),"unknown"),IF($C90="Assistance",IFERROR(INDEX(AssistanceScores[ValueLabel],MATCH($B90,AssistanceScores[PriorityReference],0)),"unknown"),""))))</f>
        <v/>
      </c>
      <c r="H90" s="25" t="str">
        <f>IF($A90="","",SUMIFS(Priorities[Allocation % of Team Effort],Priorities[Team Name],$A90))</f>
        <v/>
      </c>
    </row>
    <row r="91" spans="1:8" hidden="1" x14ac:dyDescent="0.25">
      <c r="A91" s="11"/>
      <c r="B91" s="11"/>
      <c r="C91" s="9" t="str">
        <f>IF($A91="","",IFERROR(INDEX(Teams[Priority Type],MATCH($A91,Teams[Team Name],0)),"unknown team"))</f>
        <v/>
      </c>
      <c r="D91" s="11"/>
      <c r="E91" s="11"/>
      <c r="F91" s="26"/>
      <c r="G91" s="9" t="str">
        <f>IF($B91="","",IF($C91="Tactical",IFERROR(INDEX(TacticalScores[RiskLabel],MATCH($B91,TacticalScores[PriorityReference],0)),"unknown"),IF($C91="Initiative",IFERROR(INDEX(InitiativeScores[ValueLabel],MATCH($B91,InitiativeScores[PriorityReference],0)),"unknown"),IF($C91="Assistance",IFERROR(INDEX(AssistanceScores[ValueLabel],MATCH($B91,AssistanceScores[PriorityReference],0)),"unknown"),""))))</f>
        <v/>
      </c>
      <c r="H91" s="25" t="str">
        <f>IF($A91="","",SUMIFS(Priorities[Allocation % of Team Effort],Priorities[Team Name],$A91))</f>
        <v/>
      </c>
    </row>
    <row r="92" spans="1:8" hidden="1" x14ac:dyDescent="0.25">
      <c r="A92" s="11"/>
      <c r="B92" s="11"/>
      <c r="C92" s="9" t="str">
        <f>IF($A92="","",IFERROR(INDEX(Teams[Priority Type],MATCH($A92,Teams[Team Name],0)),"unknown team"))</f>
        <v/>
      </c>
      <c r="D92" s="11"/>
      <c r="E92" s="11"/>
      <c r="F92" s="26"/>
      <c r="G92" s="9" t="str">
        <f>IF($B92="","",IF($C92="Tactical",IFERROR(INDEX(TacticalScores[RiskLabel],MATCH($B92,TacticalScores[PriorityReference],0)),"unknown"),IF($C92="Initiative",IFERROR(INDEX(InitiativeScores[ValueLabel],MATCH($B92,InitiativeScores[PriorityReference],0)),"unknown"),IF($C92="Assistance",IFERROR(INDEX(AssistanceScores[ValueLabel],MATCH($B92,AssistanceScores[PriorityReference],0)),"unknown"),""))))</f>
        <v/>
      </c>
      <c r="H92" s="25" t="str">
        <f>IF($A92="","",SUMIFS(Priorities[Allocation % of Team Effort],Priorities[Team Name],$A92))</f>
        <v/>
      </c>
    </row>
    <row r="93" spans="1:8" hidden="1" x14ac:dyDescent="0.25">
      <c r="A93" s="11"/>
      <c r="B93" s="11"/>
      <c r="C93" s="9" t="str">
        <f>IF($A93="","",IFERROR(INDEX(Teams[Priority Type],MATCH($A93,Teams[Team Name],0)),"unknown team"))</f>
        <v/>
      </c>
      <c r="D93" s="11"/>
      <c r="E93" s="11"/>
      <c r="F93" s="26"/>
      <c r="G93" s="9" t="str">
        <f>IF($B93="","",IF($C93="Tactical",IFERROR(INDEX(TacticalScores[RiskLabel],MATCH($B93,TacticalScores[PriorityReference],0)),"unknown"),IF($C93="Initiative",IFERROR(INDEX(InitiativeScores[ValueLabel],MATCH($B93,InitiativeScores[PriorityReference],0)),"unknown"),IF($C93="Assistance",IFERROR(INDEX(AssistanceScores[ValueLabel],MATCH($B93,AssistanceScores[PriorityReference],0)),"unknown"),""))))</f>
        <v/>
      </c>
      <c r="H93" s="25" t="str">
        <f>IF($A93="","",SUMIFS(Priorities[Allocation % of Team Effort],Priorities[Team Name],$A93))</f>
        <v/>
      </c>
    </row>
    <row r="94" spans="1:8" hidden="1" x14ac:dyDescent="0.25">
      <c r="A94" s="11"/>
      <c r="B94" s="11"/>
      <c r="C94" s="9" t="str">
        <f>IF($A94="","",IFERROR(INDEX(Teams[Priority Type],MATCH($A94,Teams[Team Name],0)),"unknown team"))</f>
        <v/>
      </c>
      <c r="D94" s="11"/>
      <c r="E94" s="11"/>
      <c r="F94" s="26"/>
      <c r="G94" s="9" t="str">
        <f>IF($B94="","",IF($C94="Tactical",IFERROR(INDEX(TacticalScores[RiskLabel],MATCH($B94,TacticalScores[PriorityReference],0)),"unknown"),IF($C94="Initiative",IFERROR(INDEX(InitiativeScores[ValueLabel],MATCH($B94,InitiativeScores[PriorityReference],0)),"unknown"),IF($C94="Assistance",IFERROR(INDEX(AssistanceScores[ValueLabel],MATCH($B94,AssistanceScores[PriorityReference],0)),"unknown"),""))))</f>
        <v/>
      </c>
      <c r="H94" s="25" t="str">
        <f>IF($A94="","",SUMIFS(Priorities[Allocation % of Team Effort],Priorities[Team Name],$A94))</f>
        <v/>
      </c>
    </row>
    <row r="95" spans="1:8" hidden="1" x14ac:dyDescent="0.25">
      <c r="A95" s="11"/>
      <c r="B95" s="11"/>
      <c r="C95" s="9" t="str">
        <f>IF($A95="","",IFERROR(INDEX(Teams[Priority Type],MATCH($A95,Teams[Team Name],0)),"unknown team"))</f>
        <v/>
      </c>
      <c r="D95" s="11"/>
      <c r="E95" s="11"/>
      <c r="F95" s="26"/>
      <c r="G95" s="9" t="str">
        <f>IF($B95="","",IF($C95="Tactical",IFERROR(INDEX(TacticalScores[RiskLabel],MATCH($B95,TacticalScores[PriorityReference],0)),"unknown"),IF($C95="Initiative",IFERROR(INDEX(InitiativeScores[ValueLabel],MATCH($B95,InitiativeScores[PriorityReference],0)),"unknown"),IF($C95="Assistance",IFERROR(INDEX(AssistanceScores[ValueLabel],MATCH($B95,AssistanceScores[PriorityReference],0)),"unknown"),""))))</f>
        <v/>
      </c>
      <c r="H95" s="25" t="str">
        <f>IF($A95="","",SUMIFS(Priorities[Allocation % of Team Effort],Priorities[Team Name],$A95))</f>
        <v/>
      </c>
    </row>
    <row r="96" spans="1:8" hidden="1" x14ac:dyDescent="0.25">
      <c r="A96" s="11"/>
      <c r="B96" s="11"/>
      <c r="C96" s="9" t="str">
        <f>IF($A96="","",IFERROR(INDEX(Teams[Priority Type],MATCH($A96,Teams[Team Name],0)),"unknown team"))</f>
        <v/>
      </c>
      <c r="D96" s="11"/>
      <c r="E96" s="11"/>
      <c r="F96" s="26"/>
      <c r="G96" s="9" t="str">
        <f>IF($B96="","",IF($C96="Tactical",IFERROR(INDEX(TacticalScores[RiskLabel],MATCH($B96,TacticalScores[PriorityReference],0)),"unknown"),IF($C96="Initiative",IFERROR(INDEX(InitiativeScores[ValueLabel],MATCH($B96,InitiativeScores[PriorityReference],0)),"unknown"),IF($C96="Assistance",IFERROR(INDEX(AssistanceScores[ValueLabel],MATCH($B96,AssistanceScores[PriorityReference],0)),"unknown"),""))))</f>
        <v/>
      </c>
      <c r="H96" s="25" t="str">
        <f>IF($A96="","",SUMIFS(Priorities[Allocation % of Team Effort],Priorities[Team Name],$A96))</f>
        <v/>
      </c>
    </row>
    <row r="97" spans="1:8" hidden="1" x14ac:dyDescent="0.25">
      <c r="A97" s="11"/>
      <c r="B97" s="11"/>
      <c r="C97" s="9" t="str">
        <f>IF($A97="","",IFERROR(INDEX(Teams[Priority Type],MATCH($A97,Teams[Team Name],0)),"unknown team"))</f>
        <v/>
      </c>
      <c r="D97" s="11"/>
      <c r="E97" s="11"/>
      <c r="F97" s="26"/>
      <c r="G97" s="9" t="str">
        <f>IF($B97="","",IF($C97="Tactical",IFERROR(INDEX(TacticalScores[RiskLabel],MATCH($B97,TacticalScores[PriorityReference],0)),"unknown"),IF($C97="Initiative",IFERROR(INDEX(InitiativeScores[ValueLabel],MATCH($B97,InitiativeScores[PriorityReference],0)),"unknown"),IF($C97="Assistance",IFERROR(INDEX(AssistanceScores[ValueLabel],MATCH($B97,AssistanceScores[PriorityReference],0)),"unknown"),""))))</f>
        <v/>
      </c>
      <c r="H97" s="25" t="str">
        <f>IF($A97="","",SUMIFS(Priorities[Allocation % of Team Effort],Priorities[Team Name],$A97))</f>
        <v/>
      </c>
    </row>
    <row r="98" spans="1:8" hidden="1" x14ac:dyDescent="0.25">
      <c r="A98" s="11"/>
      <c r="B98" s="11"/>
      <c r="C98" s="9" t="str">
        <f>IF($A98="","",IFERROR(INDEX(Teams[Priority Type],MATCH($A98,Teams[Team Name],0)),"unknown team"))</f>
        <v/>
      </c>
      <c r="D98" s="11"/>
      <c r="E98" s="11"/>
      <c r="F98" s="26"/>
      <c r="G98" s="9" t="str">
        <f>IF($B98="","",IF($C98="Tactical",IFERROR(INDEX(TacticalScores[RiskLabel],MATCH($B98,TacticalScores[PriorityReference],0)),"unknown"),IF($C98="Initiative",IFERROR(INDEX(InitiativeScores[ValueLabel],MATCH($B98,InitiativeScores[PriorityReference],0)),"unknown"),IF($C98="Assistance",IFERROR(INDEX(AssistanceScores[ValueLabel],MATCH($B98,AssistanceScores[PriorityReference],0)),"unknown"),""))))</f>
        <v/>
      </c>
      <c r="H98" s="25" t="str">
        <f>IF($A98="","",SUMIFS(Priorities[Allocation % of Team Effort],Priorities[Team Name],$A98))</f>
        <v/>
      </c>
    </row>
    <row r="99" spans="1:8" hidden="1" x14ac:dyDescent="0.25">
      <c r="A99" s="11"/>
      <c r="B99" s="11"/>
      <c r="C99" s="9" t="str">
        <f>IF($A99="","",IFERROR(INDEX(Teams[Priority Type],MATCH($A99,Teams[Team Name],0)),"unknown team"))</f>
        <v/>
      </c>
      <c r="D99" s="11"/>
      <c r="E99" s="11"/>
      <c r="F99" s="26"/>
      <c r="G99" s="9" t="str">
        <f>IF($B99="","",IF($C99="Tactical",IFERROR(INDEX(TacticalScores[RiskLabel],MATCH($B99,TacticalScores[PriorityReference],0)),"unknown"),IF($C99="Initiative",IFERROR(INDEX(InitiativeScores[ValueLabel],MATCH($B99,InitiativeScores[PriorityReference],0)),"unknown"),IF($C99="Assistance",IFERROR(INDEX(AssistanceScores[ValueLabel],MATCH($B99,AssistanceScores[PriorityReference],0)),"unknown"),""))))</f>
        <v/>
      </c>
      <c r="H99" s="25" t="str">
        <f>IF($A99="","",SUMIFS(Priorities[Allocation % of Team Effort],Priorities[Team Name],$A99))</f>
        <v/>
      </c>
    </row>
    <row r="100" spans="1:8" hidden="1" x14ac:dyDescent="0.25">
      <c r="A100" s="11"/>
      <c r="B100" s="11"/>
      <c r="C100" s="9" t="str">
        <f>IF($A100="","",IFERROR(INDEX(Teams[Priority Type],MATCH($A100,Teams[Team Name],0)),"unknown team"))</f>
        <v/>
      </c>
      <c r="D100" s="11"/>
      <c r="E100" s="11"/>
      <c r="F100" s="26"/>
      <c r="G100" s="9" t="str">
        <f>IF($B100="","",IF($C100="Tactical",IFERROR(INDEX(TacticalScores[RiskLabel],MATCH($B100,TacticalScores[PriorityReference],0)),"unknown"),IF($C100="Initiative",IFERROR(INDEX(InitiativeScores[ValueLabel],MATCH($B100,InitiativeScores[PriorityReference],0)),"unknown"),IF($C100="Assistance",IFERROR(INDEX(AssistanceScores[ValueLabel],MATCH($B100,AssistanceScores[PriorityReference],0)),"unknown"),""))))</f>
        <v/>
      </c>
      <c r="H100" s="25" t="str">
        <f>IF($A100="","",SUMIFS(Priorities[Allocation % of Team Effort],Priorities[Team Name],$A100))</f>
        <v/>
      </c>
    </row>
    <row r="101" spans="1:8" hidden="1" x14ac:dyDescent="0.25">
      <c r="A101" s="11"/>
      <c r="B101" s="11"/>
      <c r="C101" s="9" t="str">
        <f>IF($A101="","",IFERROR(INDEX(Teams[Priority Type],MATCH($A101,Teams[Team Name],0)),"unknown team"))</f>
        <v/>
      </c>
      <c r="D101" s="11"/>
      <c r="E101" s="11"/>
      <c r="F101" s="26"/>
      <c r="G101" s="9" t="str">
        <f>IF($B101="","",IF($C101="Tactical",IFERROR(INDEX(TacticalScores[RiskLabel],MATCH($B101,TacticalScores[PriorityReference],0)),"unknown"),IF($C101="Initiative",IFERROR(INDEX(InitiativeScores[ValueLabel],MATCH($B101,InitiativeScores[PriorityReference],0)),"unknown"),IF($C101="Assistance",IFERROR(INDEX(AssistanceScores[ValueLabel],MATCH($B101,AssistanceScores[PriorityReference],0)),"unknown"),""))))</f>
        <v/>
      </c>
      <c r="H101" s="25" t="str">
        <f>IF($A101="","",SUMIFS(Priorities[Allocation % of Team Effort],Priorities[Team Name],$A101))</f>
        <v/>
      </c>
    </row>
    <row r="102" spans="1:8" hidden="1" x14ac:dyDescent="0.25">
      <c r="A102" s="11"/>
      <c r="B102" s="11"/>
      <c r="C102" s="9" t="str">
        <f>IF($A102="","",IFERROR(INDEX(Teams[Priority Type],MATCH($A102,Teams[Team Name],0)),"unknown team"))</f>
        <v/>
      </c>
      <c r="D102" s="11"/>
      <c r="E102" s="11"/>
      <c r="F102" s="26"/>
      <c r="G102" s="9" t="str">
        <f>IF($B102="","",IF($C102="Tactical",IFERROR(INDEX(TacticalScores[RiskLabel],MATCH($B102,TacticalScores[PriorityReference],0)),"unknown"),IF($C102="Initiative",IFERROR(INDEX(InitiativeScores[ValueLabel],MATCH($B102,InitiativeScores[PriorityReference],0)),"unknown"),IF($C102="Assistance",IFERROR(INDEX(AssistanceScores[ValueLabel],MATCH($B102,AssistanceScores[PriorityReference],0)),"unknown"),""))))</f>
        <v/>
      </c>
      <c r="H102" s="25" t="str">
        <f>IF($A102="","",SUMIFS(Priorities[Allocation % of Team Effort],Priorities[Team Name],$A102))</f>
        <v/>
      </c>
    </row>
    <row r="103" spans="1:8" hidden="1" x14ac:dyDescent="0.25">
      <c r="A103" s="11"/>
      <c r="B103" s="11"/>
      <c r="C103" s="9" t="str">
        <f>IF($A103="","",IFERROR(INDEX(Teams[Priority Type],MATCH($A103,Teams[Team Name],0)),"unknown team"))</f>
        <v/>
      </c>
      <c r="D103" s="11"/>
      <c r="E103" s="11"/>
      <c r="F103" s="26"/>
      <c r="G103" s="9" t="str">
        <f>IF($B103="","",IF($C103="Tactical",IFERROR(INDEX(TacticalScores[RiskLabel],MATCH($B103,TacticalScores[PriorityReference],0)),"unknown"),IF($C103="Initiative",IFERROR(INDEX(InitiativeScores[ValueLabel],MATCH($B103,InitiativeScores[PriorityReference],0)),"unknown"),IF($C103="Assistance",IFERROR(INDEX(AssistanceScores[ValueLabel],MATCH($B103,AssistanceScores[PriorityReference],0)),"unknown"),""))))</f>
        <v/>
      </c>
      <c r="H103" s="25" t="str">
        <f>IF($A103="","",SUMIFS(Priorities[Allocation % of Team Effort],Priorities[Team Name],$A103))</f>
        <v/>
      </c>
    </row>
    <row r="104" spans="1:8" hidden="1" x14ac:dyDescent="0.25">
      <c r="A104" s="11"/>
      <c r="B104" s="11"/>
      <c r="C104" s="9" t="str">
        <f>IF($A104="","",IFERROR(INDEX(Teams[Priority Type],MATCH($A104,Teams[Team Name],0)),"unknown team"))</f>
        <v/>
      </c>
      <c r="D104" s="11"/>
      <c r="E104" s="11"/>
      <c r="F104" s="26"/>
      <c r="G104" s="9" t="str">
        <f>IF($B104="","",IF($C104="Tactical",IFERROR(INDEX(TacticalScores[RiskLabel],MATCH($B104,TacticalScores[PriorityReference],0)),"unknown"),IF($C104="Initiative",IFERROR(INDEX(InitiativeScores[ValueLabel],MATCH($B104,InitiativeScores[PriorityReference],0)),"unknown"),IF($C104="Assistance",IFERROR(INDEX(AssistanceScores[ValueLabel],MATCH($B104,AssistanceScores[PriorityReference],0)),"unknown"),""))))</f>
        <v/>
      </c>
      <c r="H104" s="25" t="str">
        <f>IF($A104="","",SUMIFS(Priorities[Allocation % of Team Effort],Priorities[Team Name],$A104))</f>
        <v/>
      </c>
    </row>
    <row r="105" spans="1:8" hidden="1" x14ac:dyDescent="0.25">
      <c r="A105" s="11"/>
      <c r="B105" s="11"/>
      <c r="C105" s="9" t="str">
        <f>IF($A105="","",IFERROR(INDEX(Teams[Priority Type],MATCH($A105,Teams[Team Name],0)),"unknown team"))</f>
        <v/>
      </c>
      <c r="D105" s="11"/>
      <c r="E105" s="11"/>
      <c r="F105" s="26"/>
      <c r="G105" s="9" t="str">
        <f>IF($B105="","",IF($C105="Tactical",IFERROR(INDEX(TacticalScores[RiskLabel],MATCH($B105,TacticalScores[PriorityReference],0)),"unknown"),IF($C105="Initiative",IFERROR(INDEX(InitiativeScores[ValueLabel],MATCH($B105,InitiativeScores[PriorityReference],0)),"unknown"),IF($C105="Assistance",IFERROR(INDEX(AssistanceScores[ValueLabel],MATCH($B105,AssistanceScores[PriorityReference],0)),"unknown"),""))))</f>
        <v/>
      </c>
      <c r="H105" s="25" t="str">
        <f>IF($A105="","",SUMIFS(Priorities[Allocation % of Team Effort],Priorities[Team Name],$A105))</f>
        <v/>
      </c>
    </row>
    <row r="106" spans="1:8" hidden="1" x14ac:dyDescent="0.25">
      <c r="A106" s="11"/>
      <c r="B106" s="11"/>
      <c r="C106" s="9" t="str">
        <f>IF($A106="","",IFERROR(INDEX(Teams[Priority Type],MATCH($A106,Teams[Team Name],0)),"unknown team"))</f>
        <v/>
      </c>
      <c r="D106" s="11"/>
      <c r="E106" s="11"/>
      <c r="F106" s="26"/>
      <c r="G106" s="9" t="str">
        <f>IF($B106="","",IF($C106="Tactical",IFERROR(INDEX(TacticalScores[RiskLabel],MATCH($B106,TacticalScores[PriorityReference],0)),"unknown"),IF($C106="Initiative",IFERROR(INDEX(InitiativeScores[ValueLabel],MATCH($B106,InitiativeScores[PriorityReference],0)),"unknown"),IF($C106="Assistance",IFERROR(INDEX(AssistanceScores[ValueLabel],MATCH($B106,AssistanceScores[PriorityReference],0)),"unknown"),""))))</f>
        <v/>
      </c>
      <c r="H106" s="25" t="str">
        <f>IF($A106="","",SUMIFS(Priorities[Allocation % of Team Effort],Priorities[Team Name],$A106))</f>
        <v/>
      </c>
    </row>
    <row r="107" spans="1:8" hidden="1" x14ac:dyDescent="0.25">
      <c r="A107" s="11"/>
      <c r="B107" s="11"/>
      <c r="C107" s="9" t="str">
        <f>IF($A107="","",IFERROR(INDEX(Teams[Priority Type],MATCH($A107,Teams[Team Name],0)),"unknown team"))</f>
        <v/>
      </c>
      <c r="D107" s="11"/>
      <c r="E107" s="11"/>
      <c r="F107" s="26"/>
      <c r="G107" s="9" t="str">
        <f>IF($B107="","",IF($C107="Tactical",IFERROR(INDEX(TacticalScores[RiskLabel],MATCH($B107,TacticalScores[PriorityReference],0)),"unknown"),IF($C107="Initiative",IFERROR(INDEX(InitiativeScores[ValueLabel],MATCH($B107,InitiativeScores[PriorityReference],0)),"unknown"),IF($C107="Assistance",IFERROR(INDEX(AssistanceScores[ValueLabel],MATCH($B107,AssistanceScores[PriorityReference],0)),"unknown"),""))))</f>
        <v/>
      </c>
      <c r="H107" s="25" t="str">
        <f>IF($A107="","",SUMIFS(Priorities[Allocation % of Team Effort],Priorities[Team Name],$A107))</f>
        <v/>
      </c>
    </row>
    <row r="108" spans="1:8" hidden="1" x14ac:dyDescent="0.25">
      <c r="A108" s="11"/>
      <c r="B108" s="11"/>
      <c r="C108" s="9" t="str">
        <f>IF($A108="","",IFERROR(INDEX(Teams[Priority Type],MATCH($A108,Teams[Team Name],0)),"unknown team"))</f>
        <v/>
      </c>
      <c r="D108" s="11"/>
      <c r="E108" s="11"/>
      <c r="F108" s="26"/>
      <c r="G108" s="9" t="str">
        <f>IF($B108="","",IF($C108="Tactical",IFERROR(INDEX(TacticalScores[RiskLabel],MATCH($B108,TacticalScores[PriorityReference],0)),"unknown"),IF($C108="Initiative",IFERROR(INDEX(InitiativeScores[ValueLabel],MATCH($B108,InitiativeScores[PriorityReference],0)),"unknown"),IF($C108="Assistance",IFERROR(INDEX(AssistanceScores[ValueLabel],MATCH($B108,AssistanceScores[PriorityReference],0)),"unknown"),""))))</f>
        <v/>
      </c>
      <c r="H108" s="25" t="str">
        <f>IF($A108="","",SUMIFS(Priorities[Allocation % of Team Effort],Priorities[Team Name],$A108))</f>
        <v/>
      </c>
    </row>
    <row r="109" spans="1:8" hidden="1" x14ac:dyDescent="0.25">
      <c r="A109" s="11"/>
      <c r="B109" s="11"/>
      <c r="C109" s="9" t="str">
        <f>IF($A109="","",IFERROR(INDEX(Teams[Priority Type],MATCH($A109,Teams[Team Name],0)),"unknown team"))</f>
        <v/>
      </c>
      <c r="D109" s="11"/>
      <c r="E109" s="11"/>
      <c r="F109" s="26"/>
      <c r="G109" s="9" t="str">
        <f>IF($B109="","",IF($C109="Tactical",IFERROR(INDEX(TacticalScores[RiskLabel],MATCH($B109,TacticalScores[PriorityReference],0)),"unknown"),IF($C109="Initiative",IFERROR(INDEX(InitiativeScores[ValueLabel],MATCH($B109,InitiativeScores[PriorityReference],0)),"unknown"),IF($C109="Assistance",IFERROR(INDEX(AssistanceScores[ValueLabel],MATCH($B109,AssistanceScores[PriorityReference],0)),"unknown"),""))))</f>
        <v/>
      </c>
      <c r="H109" s="25" t="str">
        <f>IF($A109="","",SUMIFS(Priorities[Allocation % of Team Effort],Priorities[Team Name],$A109))</f>
        <v/>
      </c>
    </row>
    <row r="110" spans="1:8" hidden="1" x14ac:dyDescent="0.25">
      <c r="A110" s="11"/>
      <c r="B110" s="11"/>
      <c r="C110" s="9" t="str">
        <f>IF($A110="","",IFERROR(INDEX(Teams[Priority Type],MATCH($A110,Teams[Team Name],0)),"unknown team"))</f>
        <v/>
      </c>
      <c r="D110" s="11"/>
      <c r="E110" s="11"/>
      <c r="F110" s="26"/>
      <c r="G110" s="9" t="str">
        <f>IF($B110="","",IF($C110="Tactical",IFERROR(INDEX(TacticalScores[RiskLabel],MATCH($B110,TacticalScores[PriorityReference],0)),"unknown"),IF($C110="Initiative",IFERROR(INDEX(InitiativeScores[ValueLabel],MATCH($B110,InitiativeScores[PriorityReference],0)),"unknown"),IF($C110="Assistance",IFERROR(INDEX(AssistanceScores[ValueLabel],MATCH($B110,AssistanceScores[PriorityReference],0)),"unknown"),""))))</f>
        <v/>
      </c>
      <c r="H110" s="25" t="str">
        <f>IF($A110="","",SUMIFS(Priorities[Allocation % of Team Effort],Priorities[Team Name],$A110))</f>
        <v/>
      </c>
    </row>
    <row r="111" spans="1:8" hidden="1" x14ac:dyDescent="0.25">
      <c r="A111" s="11"/>
      <c r="B111" s="11"/>
      <c r="C111" s="9" t="str">
        <f>IF($A111="","",IFERROR(INDEX(Teams[Priority Type],MATCH($A111,Teams[Team Name],0)),"unknown team"))</f>
        <v/>
      </c>
      <c r="D111" s="11"/>
      <c r="E111" s="11"/>
      <c r="F111" s="26"/>
      <c r="G111" s="9" t="str">
        <f>IF($B111="","",IF($C111="Tactical",IFERROR(INDEX(TacticalScores[RiskLabel],MATCH($B111,TacticalScores[PriorityReference],0)),"unknown"),IF($C111="Initiative",IFERROR(INDEX(InitiativeScores[ValueLabel],MATCH($B111,InitiativeScores[PriorityReference],0)),"unknown"),IF($C111="Assistance",IFERROR(INDEX(AssistanceScores[ValueLabel],MATCH($B111,AssistanceScores[PriorityReference],0)),"unknown"),""))))</f>
        <v/>
      </c>
      <c r="H111" s="25" t="str">
        <f>IF($A111="","",SUMIFS(Priorities[Allocation % of Team Effort],Priorities[Team Name],$A111))</f>
        <v/>
      </c>
    </row>
    <row r="112" spans="1:8" hidden="1" x14ac:dyDescent="0.25">
      <c r="A112" s="11"/>
      <c r="B112" s="11"/>
      <c r="C112" s="9" t="str">
        <f>IF($A112="","",IFERROR(INDEX(Teams[Priority Type],MATCH($A112,Teams[Team Name],0)),"unknown team"))</f>
        <v/>
      </c>
      <c r="D112" s="11"/>
      <c r="E112" s="11"/>
      <c r="F112" s="26"/>
      <c r="G112" s="9" t="str">
        <f>IF($B112="","",IF($C112="Tactical",IFERROR(INDEX(TacticalScores[RiskLabel],MATCH($B112,TacticalScores[PriorityReference],0)),"unknown"),IF($C112="Initiative",IFERROR(INDEX(InitiativeScores[ValueLabel],MATCH($B112,InitiativeScores[PriorityReference],0)),"unknown"),IF($C112="Assistance",IFERROR(INDEX(AssistanceScores[ValueLabel],MATCH($B112,AssistanceScores[PriorityReference],0)),"unknown"),""))))</f>
        <v/>
      </c>
      <c r="H112" s="25" t="str">
        <f>IF($A112="","",SUMIFS(Priorities[Allocation % of Team Effort],Priorities[Team Name],$A112))</f>
        <v/>
      </c>
    </row>
    <row r="113" spans="1:8" hidden="1" x14ac:dyDescent="0.25">
      <c r="A113" s="11"/>
      <c r="B113" s="11"/>
      <c r="C113" s="9" t="str">
        <f>IF($A113="","",IFERROR(INDEX(Teams[Priority Type],MATCH($A113,Teams[Team Name],0)),"unknown team"))</f>
        <v/>
      </c>
      <c r="D113" s="11"/>
      <c r="E113" s="11"/>
      <c r="F113" s="26"/>
      <c r="G113" s="9" t="str">
        <f>IF($B113="","",IF($C113="Tactical",IFERROR(INDEX(TacticalScores[RiskLabel],MATCH($B113,TacticalScores[PriorityReference],0)),"unknown"),IF($C113="Initiative",IFERROR(INDEX(InitiativeScores[ValueLabel],MATCH($B113,InitiativeScores[PriorityReference],0)),"unknown"),IF($C113="Assistance",IFERROR(INDEX(AssistanceScores[ValueLabel],MATCH($B113,AssistanceScores[PriorityReference],0)),"unknown"),""))))</f>
        <v/>
      </c>
      <c r="H113" s="25" t="str">
        <f>IF($A113="","",SUMIFS(Priorities[Allocation % of Team Effort],Priorities[Team Name],$A113))</f>
        <v/>
      </c>
    </row>
    <row r="114" spans="1:8" hidden="1" x14ac:dyDescent="0.25">
      <c r="A114" s="11"/>
      <c r="B114" s="11"/>
      <c r="C114" s="9" t="str">
        <f>IF($A114="","",IFERROR(INDEX(Teams[Priority Type],MATCH($A114,Teams[Team Name],0)),"unknown team"))</f>
        <v/>
      </c>
      <c r="D114" s="11"/>
      <c r="E114" s="11"/>
      <c r="F114" s="26"/>
      <c r="G114" s="9" t="str">
        <f>IF($B114="","",IF($C114="Tactical",IFERROR(INDEX(TacticalScores[RiskLabel],MATCH($B114,TacticalScores[PriorityReference],0)),"unknown"),IF($C114="Initiative",IFERROR(INDEX(InitiativeScores[ValueLabel],MATCH($B114,InitiativeScores[PriorityReference],0)),"unknown"),IF($C114="Assistance",IFERROR(INDEX(AssistanceScores[ValueLabel],MATCH($B114,AssistanceScores[PriorityReference],0)),"unknown"),""))))</f>
        <v/>
      </c>
      <c r="H114" s="25" t="str">
        <f>IF($A114="","",SUMIFS(Priorities[Allocation % of Team Effort],Priorities[Team Name],$A114))</f>
        <v/>
      </c>
    </row>
    <row r="115" spans="1:8" hidden="1" x14ac:dyDescent="0.25">
      <c r="A115" s="11"/>
      <c r="B115" s="11"/>
      <c r="C115" s="9" t="str">
        <f>IF($A115="","",IFERROR(INDEX(Teams[Priority Type],MATCH($A115,Teams[Team Name],0)),"unknown team"))</f>
        <v/>
      </c>
      <c r="D115" s="11"/>
      <c r="E115" s="11"/>
      <c r="F115" s="26"/>
      <c r="G115" s="9" t="str">
        <f>IF($B115="","",IF($C115="Tactical",IFERROR(INDEX(TacticalScores[RiskLabel],MATCH($B115,TacticalScores[PriorityReference],0)),"unknown"),IF($C115="Initiative",IFERROR(INDEX(InitiativeScores[ValueLabel],MATCH($B115,InitiativeScores[PriorityReference],0)),"unknown"),IF($C115="Assistance",IFERROR(INDEX(AssistanceScores[ValueLabel],MATCH($B115,AssistanceScores[PriorityReference],0)),"unknown"),""))))</f>
        <v/>
      </c>
      <c r="H115" s="25" t="str">
        <f>IF($A115="","",SUMIFS(Priorities[Allocation % of Team Effort],Priorities[Team Name],$A115))</f>
        <v/>
      </c>
    </row>
    <row r="116" spans="1:8" hidden="1" x14ac:dyDescent="0.25">
      <c r="A116" s="11"/>
      <c r="B116" s="11"/>
      <c r="C116" s="9" t="str">
        <f>IF($A116="","",IFERROR(INDEX(Teams[Priority Type],MATCH($A116,Teams[Team Name],0)),"unknown team"))</f>
        <v/>
      </c>
      <c r="D116" s="11"/>
      <c r="E116" s="11"/>
      <c r="F116" s="26"/>
      <c r="G116" s="9" t="str">
        <f>IF($B116="","",IF($C116="Tactical",IFERROR(INDEX(TacticalScores[RiskLabel],MATCH($B116,TacticalScores[PriorityReference],0)),"unknown"),IF($C116="Initiative",IFERROR(INDEX(InitiativeScores[ValueLabel],MATCH($B116,InitiativeScores[PriorityReference],0)),"unknown"),IF($C116="Assistance",IFERROR(INDEX(AssistanceScores[ValueLabel],MATCH($B116,AssistanceScores[PriorityReference],0)),"unknown"),""))))</f>
        <v/>
      </c>
      <c r="H116" s="25" t="str">
        <f>IF($A116="","",SUMIFS(Priorities[Allocation % of Team Effort],Priorities[Team Name],$A116))</f>
        <v/>
      </c>
    </row>
    <row r="117" spans="1:8" hidden="1" x14ac:dyDescent="0.25">
      <c r="A117" s="11"/>
      <c r="B117" s="11"/>
      <c r="C117" s="9" t="str">
        <f>IF($A117="","",IFERROR(INDEX(Teams[Priority Type],MATCH($A117,Teams[Team Name],0)),"unknown team"))</f>
        <v/>
      </c>
      <c r="D117" s="11"/>
      <c r="E117" s="11"/>
      <c r="F117" s="26"/>
      <c r="G117" s="9" t="str">
        <f>IF($B117="","",IF($C117="Tactical",IFERROR(INDEX(TacticalScores[RiskLabel],MATCH($B117,TacticalScores[PriorityReference],0)),"unknown"),IF($C117="Initiative",IFERROR(INDEX(InitiativeScores[ValueLabel],MATCH($B117,InitiativeScores[PriorityReference],0)),"unknown"),IF($C117="Assistance",IFERROR(INDEX(AssistanceScores[ValueLabel],MATCH($B117,AssistanceScores[PriorityReference],0)),"unknown"),""))))</f>
        <v/>
      </c>
      <c r="H117" s="25" t="str">
        <f>IF($A117="","",SUMIFS(Priorities[Allocation % of Team Effort],Priorities[Team Name],$A117))</f>
        <v/>
      </c>
    </row>
    <row r="118" spans="1:8" hidden="1" x14ac:dyDescent="0.25">
      <c r="A118" s="11"/>
      <c r="B118" s="11"/>
      <c r="C118" s="9" t="str">
        <f>IF($A118="","",IFERROR(INDEX(Teams[Priority Type],MATCH($A118,Teams[Team Name],0)),"unknown team"))</f>
        <v/>
      </c>
      <c r="D118" s="11"/>
      <c r="E118" s="11"/>
      <c r="F118" s="26"/>
      <c r="G118" s="9" t="str">
        <f>IF($B118="","",IF($C118="Tactical",IFERROR(INDEX(TacticalScores[RiskLabel],MATCH($B118,TacticalScores[PriorityReference],0)),"unknown"),IF($C118="Initiative",IFERROR(INDEX(InitiativeScores[ValueLabel],MATCH($B118,InitiativeScores[PriorityReference],0)),"unknown"),IF($C118="Assistance",IFERROR(INDEX(AssistanceScores[ValueLabel],MATCH($B118,AssistanceScores[PriorityReference],0)),"unknown"),""))))</f>
        <v/>
      </c>
      <c r="H118" s="25" t="str">
        <f>IF($A118="","",SUMIFS(Priorities[Allocation % of Team Effort],Priorities[Team Name],$A118))</f>
        <v/>
      </c>
    </row>
    <row r="119" spans="1:8" hidden="1" x14ac:dyDescent="0.25">
      <c r="A119" s="11"/>
      <c r="B119" s="11"/>
      <c r="C119" s="9" t="str">
        <f>IF($A119="","",IFERROR(INDEX(Teams[Priority Type],MATCH($A119,Teams[Team Name],0)),"unknown team"))</f>
        <v/>
      </c>
      <c r="D119" s="11"/>
      <c r="E119" s="11"/>
      <c r="F119" s="26"/>
      <c r="G119" s="9" t="str">
        <f>IF($B119="","",IF($C119="Tactical",IFERROR(INDEX(TacticalScores[RiskLabel],MATCH($B119,TacticalScores[PriorityReference],0)),"unknown"),IF($C119="Initiative",IFERROR(INDEX(InitiativeScores[ValueLabel],MATCH($B119,InitiativeScores[PriorityReference],0)),"unknown"),IF($C119="Assistance",IFERROR(INDEX(AssistanceScores[ValueLabel],MATCH($B119,AssistanceScores[PriorityReference],0)),"unknown"),""))))</f>
        <v/>
      </c>
      <c r="H119" s="25" t="str">
        <f>IF($A119="","",SUMIFS(Priorities[Allocation % of Team Effort],Priorities[Team Name],$A119))</f>
        <v/>
      </c>
    </row>
    <row r="120" spans="1:8" hidden="1" x14ac:dyDescent="0.25">
      <c r="A120" s="11"/>
      <c r="B120" s="11"/>
      <c r="C120" s="9" t="str">
        <f>IF($A120="","",IFERROR(INDEX(Teams[Priority Type],MATCH($A120,Teams[Team Name],0)),"unknown team"))</f>
        <v/>
      </c>
      <c r="D120" s="11"/>
      <c r="E120" s="11"/>
      <c r="F120" s="26"/>
      <c r="G120" s="9" t="str">
        <f>IF($B120="","",IF($C120="Tactical",IFERROR(INDEX(TacticalScores[RiskLabel],MATCH($B120,TacticalScores[PriorityReference],0)),"unknown"),IF($C120="Initiative",IFERROR(INDEX(InitiativeScores[ValueLabel],MATCH($B120,InitiativeScores[PriorityReference],0)),"unknown"),IF($C120="Assistance",IFERROR(INDEX(AssistanceScores[ValueLabel],MATCH($B120,AssistanceScores[PriorityReference],0)),"unknown"),""))))</f>
        <v/>
      </c>
      <c r="H120" s="25" t="str">
        <f>IF($A120="","",SUMIFS(Priorities[Allocation % of Team Effort],Priorities[Team Name],$A120))</f>
        <v/>
      </c>
    </row>
    <row r="121" spans="1:8" hidden="1" x14ac:dyDescent="0.25">
      <c r="A121" s="11"/>
      <c r="B121" s="11"/>
      <c r="C121" s="9" t="str">
        <f>IF($A121="","",IFERROR(INDEX(Teams[Priority Type],MATCH($A121,Teams[Team Name],0)),"unknown team"))</f>
        <v/>
      </c>
      <c r="D121" s="11"/>
      <c r="E121" s="11"/>
      <c r="F121" s="26"/>
      <c r="G121" s="9" t="str">
        <f>IF($B121="","",IF($C121="Tactical",IFERROR(INDEX(TacticalScores[RiskLabel],MATCH($B121,TacticalScores[PriorityReference],0)),"unknown"),IF($C121="Initiative",IFERROR(INDEX(InitiativeScores[ValueLabel],MATCH($B121,InitiativeScores[PriorityReference],0)),"unknown"),IF($C121="Assistance",IFERROR(INDEX(AssistanceScores[ValueLabel],MATCH($B121,AssistanceScores[PriorityReference],0)),"unknown"),""))))</f>
        <v/>
      </c>
      <c r="H121" s="25" t="str">
        <f>IF($A121="","",SUMIFS(Priorities[Allocation % of Team Effort],Priorities[Team Name],$A121))</f>
        <v/>
      </c>
    </row>
    <row r="122" spans="1:8" hidden="1" x14ac:dyDescent="0.25">
      <c r="A122" s="11"/>
      <c r="B122" s="11"/>
      <c r="C122" s="9" t="str">
        <f>IF($A122="","",IFERROR(INDEX(Teams[Priority Type],MATCH($A122,Teams[Team Name],0)),"unknown team"))</f>
        <v/>
      </c>
      <c r="D122" s="11"/>
      <c r="E122" s="11"/>
      <c r="F122" s="26"/>
      <c r="G122" s="9" t="str">
        <f>IF($B122="","",IF($C122="Tactical",IFERROR(INDEX(TacticalScores[RiskLabel],MATCH($B122,TacticalScores[PriorityReference],0)),"unknown"),IF($C122="Initiative",IFERROR(INDEX(InitiativeScores[ValueLabel],MATCH($B122,InitiativeScores[PriorityReference],0)),"unknown"),IF($C122="Assistance",IFERROR(INDEX(AssistanceScores[ValueLabel],MATCH($B122,AssistanceScores[PriorityReference],0)),"unknown"),""))))</f>
        <v/>
      </c>
      <c r="H122" s="25" t="str">
        <f>IF($A122="","",SUMIFS(Priorities[Allocation % of Team Effort],Priorities[Team Name],$A122))</f>
        <v/>
      </c>
    </row>
    <row r="123" spans="1:8" hidden="1" x14ac:dyDescent="0.25">
      <c r="A123" s="11"/>
      <c r="B123" s="11"/>
      <c r="C123" s="9" t="str">
        <f>IF($A123="","",IFERROR(INDEX(Teams[Priority Type],MATCH($A123,Teams[Team Name],0)),"unknown team"))</f>
        <v/>
      </c>
      <c r="D123" s="11"/>
      <c r="E123" s="11"/>
      <c r="F123" s="26"/>
      <c r="G123" s="9" t="str">
        <f>IF($B123="","",IF($C123="Tactical",IFERROR(INDEX(TacticalScores[RiskLabel],MATCH($B123,TacticalScores[PriorityReference],0)),"unknown"),IF($C123="Initiative",IFERROR(INDEX(InitiativeScores[ValueLabel],MATCH($B123,InitiativeScores[PriorityReference],0)),"unknown"),IF($C123="Assistance",IFERROR(INDEX(AssistanceScores[ValueLabel],MATCH($B123,AssistanceScores[PriorityReference],0)),"unknown"),""))))</f>
        <v/>
      </c>
      <c r="H123" s="25" t="str">
        <f>IF($A123="","",SUMIFS(Priorities[Allocation % of Team Effort],Priorities[Team Name],$A123))</f>
        <v/>
      </c>
    </row>
    <row r="124" spans="1:8" hidden="1" x14ac:dyDescent="0.25">
      <c r="A124" s="11"/>
      <c r="B124" s="11"/>
      <c r="C124" s="9" t="str">
        <f>IF($A124="","",IFERROR(INDEX(Teams[Priority Type],MATCH($A124,Teams[Team Name],0)),"unknown team"))</f>
        <v/>
      </c>
      <c r="D124" s="11"/>
      <c r="E124" s="11"/>
      <c r="F124" s="26"/>
      <c r="G124" s="9" t="str">
        <f>IF($B124="","",IF($C124="Tactical",IFERROR(INDEX(TacticalScores[RiskLabel],MATCH($B124,TacticalScores[PriorityReference],0)),"unknown"),IF($C124="Initiative",IFERROR(INDEX(InitiativeScores[ValueLabel],MATCH($B124,InitiativeScores[PriorityReference],0)),"unknown"),IF($C124="Assistance",IFERROR(INDEX(AssistanceScores[ValueLabel],MATCH($B124,AssistanceScores[PriorityReference],0)),"unknown"),""))))</f>
        <v/>
      </c>
      <c r="H124" s="25" t="str">
        <f>IF($A124="","",SUMIFS(Priorities[Allocation % of Team Effort],Priorities[Team Name],$A124))</f>
        <v/>
      </c>
    </row>
    <row r="125" spans="1:8" hidden="1" x14ac:dyDescent="0.25">
      <c r="A125" s="11"/>
      <c r="B125" s="11"/>
      <c r="C125" s="9" t="str">
        <f>IF($A125="","",IFERROR(INDEX(Teams[Priority Type],MATCH($A125,Teams[Team Name],0)),"unknown team"))</f>
        <v/>
      </c>
      <c r="D125" s="11"/>
      <c r="E125" s="11"/>
      <c r="F125" s="26"/>
      <c r="G125" s="9" t="str">
        <f>IF($B125="","",IF($C125="Tactical",IFERROR(INDEX(TacticalScores[RiskLabel],MATCH($B125,TacticalScores[PriorityReference],0)),"unknown"),IF($C125="Initiative",IFERROR(INDEX(InitiativeScores[ValueLabel],MATCH($B125,InitiativeScores[PriorityReference],0)),"unknown"),IF($C125="Assistance",IFERROR(INDEX(AssistanceScores[ValueLabel],MATCH($B125,AssistanceScores[PriorityReference],0)),"unknown"),""))))</f>
        <v/>
      </c>
      <c r="H125" s="25" t="str">
        <f>IF($A125="","",SUMIFS(Priorities[Allocation % of Team Effort],Priorities[Team Name],$A125))</f>
        <v/>
      </c>
    </row>
    <row r="126" spans="1:8" hidden="1" x14ac:dyDescent="0.25">
      <c r="A126" s="11"/>
      <c r="B126" s="11"/>
      <c r="C126" s="9" t="str">
        <f>IF($A126="","",IFERROR(INDEX(Teams[Priority Type],MATCH($A126,Teams[Team Name],0)),"unknown team"))</f>
        <v/>
      </c>
      <c r="D126" s="11"/>
      <c r="E126" s="11"/>
      <c r="F126" s="26"/>
      <c r="G126" s="9" t="str">
        <f>IF($B126="","",IF($C126="Tactical",IFERROR(INDEX(TacticalScores[RiskLabel],MATCH($B126,TacticalScores[PriorityReference],0)),"unknown"),IF($C126="Initiative",IFERROR(INDEX(InitiativeScores[ValueLabel],MATCH($B126,InitiativeScores[PriorityReference],0)),"unknown"),IF($C126="Assistance",IFERROR(INDEX(AssistanceScores[ValueLabel],MATCH($B126,AssistanceScores[PriorityReference],0)),"unknown"),""))))</f>
        <v/>
      </c>
      <c r="H126" s="25" t="str">
        <f>IF($A126="","",SUMIFS(Priorities[Allocation % of Team Effort],Priorities[Team Name],$A126))</f>
        <v/>
      </c>
    </row>
    <row r="127" spans="1:8" hidden="1" x14ac:dyDescent="0.25">
      <c r="A127" s="11"/>
      <c r="B127" s="11"/>
      <c r="C127" s="9" t="str">
        <f>IF($A127="","",IFERROR(INDEX(Teams[Priority Type],MATCH($A127,Teams[Team Name],0)),"unknown team"))</f>
        <v/>
      </c>
      <c r="D127" s="11"/>
      <c r="E127" s="11"/>
      <c r="F127" s="26"/>
      <c r="G127" s="9" t="str">
        <f>IF($B127="","",IF($C127="Tactical",IFERROR(INDEX(TacticalScores[RiskLabel],MATCH($B127,TacticalScores[PriorityReference],0)),"unknown"),IF($C127="Initiative",IFERROR(INDEX(InitiativeScores[ValueLabel],MATCH($B127,InitiativeScores[PriorityReference],0)),"unknown"),IF($C127="Assistance",IFERROR(INDEX(AssistanceScores[ValueLabel],MATCH($B127,AssistanceScores[PriorityReference],0)),"unknown"),""))))</f>
        <v/>
      </c>
      <c r="H127" s="25" t="str">
        <f>IF($A127="","",SUMIFS(Priorities[Allocation % of Team Effort],Priorities[Team Name],$A127))</f>
        <v/>
      </c>
    </row>
    <row r="128" spans="1:8" hidden="1" x14ac:dyDescent="0.25">
      <c r="A128" s="11"/>
      <c r="B128" s="11"/>
      <c r="C128" s="9" t="str">
        <f>IF($A128="","",IFERROR(INDEX(Teams[Priority Type],MATCH($A128,Teams[Team Name],0)),"unknown team"))</f>
        <v/>
      </c>
      <c r="D128" s="11"/>
      <c r="E128" s="11"/>
      <c r="F128" s="26"/>
      <c r="G128" s="9" t="str">
        <f>IF($B128="","",IF($C128="Tactical",IFERROR(INDEX(TacticalScores[RiskLabel],MATCH($B128,TacticalScores[PriorityReference],0)),"unknown"),IF($C128="Initiative",IFERROR(INDEX(InitiativeScores[ValueLabel],MATCH($B128,InitiativeScores[PriorityReference],0)),"unknown"),IF($C128="Assistance",IFERROR(INDEX(AssistanceScores[ValueLabel],MATCH($B128,AssistanceScores[PriorityReference],0)),"unknown"),""))))</f>
        <v/>
      </c>
      <c r="H128" s="25" t="str">
        <f>IF($A128="","",SUMIFS(Priorities[Allocation % of Team Effort],Priorities[Team Name],$A128))</f>
        <v/>
      </c>
    </row>
    <row r="129" spans="1:8" hidden="1" x14ac:dyDescent="0.25">
      <c r="A129" s="11"/>
      <c r="B129" s="11"/>
      <c r="C129" s="9" t="str">
        <f>IF($A129="","",IFERROR(INDEX(Teams[Priority Type],MATCH($A129,Teams[Team Name],0)),"unknown team"))</f>
        <v/>
      </c>
      <c r="D129" s="11"/>
      <c r="E129" s="11"/>
      <c r="F129" s="26"/>
      <c r="G129" s="9" t="str">
        <f>IF($B129="","",IF($C129="Tactical",IFERROR(INDEX(TacticalScores[RiskLabel],MATCH($B129,TacticalScores[PriorityReference],0)),"unknown"),IF($C129="Initiative",IFERROR(INDEX(InitiativeScores[ValueLabel],MATCH($B129,InitiativeScores[PriorityReference],0)),"unknown"),IF($C129="Assistance",IFERROR(INDEX(AssistanceScores[ValueLabel],MATCH($B129,AssistanceScores[PriorityReference],0)),"unknown"),""))))</f>
        <v/>
      </c>
      <c r="H129" s="25" t="str">
        <f>IF($A129="","",SUMIFS(Priorities[Allocation % of Team Effort],Priorities[Team Name],$A129))</f>
        <v/>
      </c>
    </row>
    <row r="130" spans="1:8" hidden="1" x14ac:dyDescent="0.25">
      <c r="A130" s="11"/>
      <c r="B130" s="11"/>
      <c r="C130" s="9" t="str">
        <f>IF($A130="","",IFERROR(INDEX(Teams[Priority Type],MATCH($A130,Teams[Team Name],0)),"unknown team"))</f>
        <v/>
      </c>
      <c r="D130" s="11"/>
      <c r="E130" s="11"/>
      <c r="F130" s="26"/>
      <c r="G130" s="9" t="str">
        <f>IF($B130="","",IF($C130="Tactical",IFERROR(INDEX(TacticalScores[RiskLabel],MATCH($B130,TacticalScores[PriorityReference],0)),"unknown"),IF($C130="Initiative",IFERROR(INDEX(InitiativeScores[ValueLabel],MATCH($B130,InitiativeScores[PriorityReference],0)),"unknown"),IF($C130="Assistance",IFERROR(INDEX(AssistanceScores[ValueLabel],MATCH($B130,AssistanceScores[PriorityReference],0)),"unknown"),""))))</f>
        <v/>
      </c>
      <c r="H130" s="25" t="str">
        <f>IF($A130="","",SUMIFS(Priorities[Allocation % of Team Effort],Priorities[Team Name],$A130))</f>
        <v/>
      </c>
    </row>
    <row r="131" spans="1:8" hidden="1" x14ac:dyDescent="0.25">
      <c r="A131" s="11"/>
      <c r="B131" s="11"/>
      <c r="C131" s="9" t="str">
        <f>IF($A131="","",IFERROR(INDEX(Teams[Priority Type],MATCH($A131,Teams[Team Name],0)),"unknown team"))</f>
        <v/>
      </c>
      <c r="D131" s="11"/>
      <c r="E131" s="11"/>
      <c r="F131" s="26"/>
      <c r="G131" s="9" t="str">
        <f>IF($B131="","",IF($C131="Tactical",IFERROR(INDEX(TacticalScores[RiskLabel],MATCH($B131,TacticalScores[PriorityReference],0)),"unknown"),IF($C131="Initiative",IFERROR(INDEX(InitiativeScores[ValueLabel],MATCH($B131,InitiativeScores[PriorityReference],0)),"unknown"),IF($C131="Assistance",IFERROR(INDEX(AssistanceScores[ValueLabel],MATCH($B131,AssistanceScores[PriorityReference],0)),"unknown"),""))))</f>
        <v/>
      </c>
      <c r="H131" s="25" t="str">
        <f>IF($A131="","",SUMIFS(Priorities[Allocation % of Team Effort],Priorities[Team Name],$A131))</f>
        <v/>
      </c>
    </row>
    <row r="132" spans="1:8" hidden="1" x14ac:dyDescent="0.25">
      <c r="A132" s="11"/>
      <c r="B132" s="11"/>
      <c r="C132" s="9" t="str">
        <f>IF($A132="","",IFERROR(INDEX(Teams[Priority Type],MATCH($A132,Teams[Team Name],0)),"unknown team"))</f>
        <v/>
      </c>
      <c r="D132" s="11"/>
      <c r="E132" s="11"/>
      <c r="F132" s="26"/>
      <c r="G132" s="9" t="str">
        <f>IF($B132="","",IF($C132="Tactical",IFERROR(INDEX(TacticalScores[RiskLabel],MATCH($B132,TacticalScores[PriorityReference],0)),"unknown"),IF($C132="Initiative",IFERROR(INDEX(InitiativeScores[ValueLabel],MATCH($B132,InitiativeScores[PriorityReference],0)),"unknown"),IF($C132="Assistance",IFERROR(INDEX(AssistanceScores[ValueLabel],MATCH($B132,AssistanceScores[PriorityReference],0)),"unknown"),""))))</f>
        <v/>
      </c>
      <c r="H132" s="25" t="str">
        <f>IF($A132="","",SUMIFS(Priorities[Allocation % of Team Effort],Priorities[Team Name],$A132))</f>
        <v/>
      </c>
    </row>
    <row r="133" spans="1:8" hidden="1" x14ac:dyDescent="0.25">
      <c r="A133" s="11"/>
      <c r="B133" s="11"/>
      <c r="C133" s="9" t="str">
        <f>IF($A133="","",IFERROR(INDEX(Teams[Priority Type],MATCH($A133,Teams[Team Name],0)),"unknown team"))</f>
        <v/>
      </c>
      <c r="D133" s="11"/>
      <c r="E133" s="11"/>
      <c r="F133" s="26"/>
      <c r="G133" s="9" t="str">
        <f>IF($B133="","",IF($C133="Tactical",IFERROR(INDEX(TacticalScores[RiskLabel],MATCH($B133,TacticalScores[PriorityReference],0)),"unknown"),IF($C133="Initiative",IFERROR(INDEX(InitiativeScores[ValueLabel],MATCH($B133,InitiativeScores[PriorityReference],0)),"unknown"),IF($C133="Assistance",IFERROR(INDEX(AssistanceScores[ValueLabel],MATCH($B133,AssistanceScores[PriorityReference],0)),"unknown"),""))))</f>
        <v/>
      </c>
      <c r="H133" s="25" t="str">
        <f>IF($A133="","",SUMIFS(Priorities[Allocation % of Team Effort],Priorities[Team Name],$A133))</f>
        <v/>
      </c>
    </row>
    <row r="134" spans="1:8" hidden="1" x14ac:dyDescent="0.25">
      <c r="A134" s="11"/>
      <c r="B134" s="11"/>
      <c r="C134" s="9" t="str">
        <f>IF($A134="","",IFERROR(INDEX(Teams[Priority Type],MATCH($A134,Teams[Team Name],0)),"unknown team"))</f>
        <v/>
      </c>
      <c r="D134" s="11"/>
      <c r="E134" s="11"/>
      <c r="F134" s="26"/>
      <c r="G134" s="9" t="str">
        <f>IF($B134="","",IF($C134="Tactical",IFERROR(INDEX(TacticalScores[RiskLabel],MATCH($B134,TacticalScores[PriorityReference],0)),"unknown"),IF($C134="Initiative",IFERROR(INDEX(InitiativeScores[ValueLabel],MATCH($B134,InitiativeScores[PriorityReference],0)),"unknown"),IF($C134="Assistance",IFERROR(INDEX(AssistanceScores[ValueLabel],MATCH($B134,AssistanceScores[PriorityReference],0)),"unknown"),""))))</f>
        <v/>
      </c>
      <c r="H134" s="25" t="str">
        <f>IF($A134="","",SUMIFS(Priorities[Allocation % of Team Effort],Priorities[Team Name],$A134))</f>
        <v/>
      </c>
    </row>
    <row r="135" spans="1:8" hidden="1" x14ac:dyDescent="0.25">
      <c r="A135" s="11"/>
      <c r="B135" s="11"/>
      <c r="C135" s="9" t="str">
        <f>IF($A135="","",IFERROR(INDEX(Teams[Priority Type],MATCH($A135,Teams[Team Name],0)),"unknown team"))</f>
        <v/>
      </c>
      <c r="D135" s="11"/>
      <c r="E135" s="11"/>
      <c r="F135" s="26"/>
      <c r="G135" s="9" t="str">
        <f>IF($B135="","",IF($C135="Tactical",IFERROR(INDEX(TacticalScores[RiskLabel],MATCH($B135,TacticalScores[PriorityReference],0)),"unknown"),IF($C135="Initiative",IFERROR(INDEX(InitiativeScores[ValueLabel],MATCH($B135,InitiativeScores[PriorityReference],0)),"unknown"),IF($C135="Assistance",IFERROR(INDEX(AssistanceScores[ValueLabel],MATCH($B135,AssistanceScores[PriorityReference],0)),"unknown"),""))))</f>
        <v/>
      </c>
      <c r="H135" s="25" t="str">
        <f>IF($A135="","",SUMIFS(Priorities[Allocation % of Team Effort],Priorities[Team Name],$A135))</f>
        <v/>
      </c>
    </row>
    <row r="136" spans="1:8" hidden="1" x14ac:dyDescent="0.25">
      <c r="A136" s="11"/>
      <c r="B136" s="11"/>
      <c r="C136" s="9" t="str">
        <f>IF($A136="","",IFERROR(INDEX(Teams[Priority Type],MATCH($A136,Teams[Team Name],0)),"unknown team"))</f>
        <v/>
      </c>
      <c r="D136" s="11"/>
      <c r="E136" s="11"/>
      <c r="F136" s="26"/>
      <c r="G136" s="9" t="str">
        <f>IF($B136="","",IF($C136="Tactical",IFERROR(INDEX(TacticalScores[RiskLabel],MATCH($B136,TacticalScores[PriorityReference],0)),"unknown"),IF($C136="Initiative",IFERROR(INDEX(InitiativeScores[ValueLabel],MATCH($B136,InitiativeScores[PriorityReference],0)),"unknown"),IF($C136="Assistance",IFERROR(INDEX(AssistanceScores[ValueLabel],MATCH($B136,AssistanceScores[PriorityReference],0)),"unknown"),""))))</f>
        <v/>
      </c>
      <c r="H136" s="25" t="str">
        <f>IF($A136="","",SUMIFS(Priorities[Allocation % of Team Effort],Priorities[Team Name],$A136))</f>
        <v/>
      </c>
    </row>
    <row r="137" spans="1:8" hidden="1" x14ac:dyDescent="0.25">
      <c r="A137" s="11"/>
      <c r="B137" s="11"/>
      <c r="C137" s="9" t="str">
        <f>IF($A137="","",IFERROR(INDEX(Teams[Priority Type],MATCH($A137,Teams[Team Name],0)),"unknown team"))</f>
        <v/>
      </c>
      <c r="D137" s="11"/>
      <c r="E137" s="11"/>
      <c r="F137" s="26"/>
      <c r="G137" s="9" t="str">
        <f>IF($B137="","",IF($C137="Tactical",IFERROR(INDEX(TacticalScores[RiskLabel],MATCH($B137,TacticalScores[PriorityReference],0)),"unknown"),IF($C137="Initiative",IFERROR(INDEX(InitiativeScores[ValueLabel],MATCH($B137,InitiativeScores[PriorityReference],0)),"unknown"),IF($C137="Assistance",IFERROR(INDEX(AssistanceScores[ValueLabel],MATCH($B137,AssistanceScores[PriorityReference],0)),"unknown"),""))))</f>
        <v/>
      </c>
      <c r="H137" s="25" t="str">
        <f>IF($A137="","",SUMIFS(Priorities[Allocation % of Team Effort],Priorities[Team Name],$A137))</f>
        <v/>
      </c>
    </row>
    <row r="138" spans="1:8" hidden="1" x14ac:dyDescent="0.25">
      <c r="A138" s="11"/>
      <c r="B138" s="11"/>
      <c r="C138" s="9" t="str">
        <f>IF($A138="","",IFERROR(INDEX(Teams[Priority Type],MATCH($A138,Teams[Team Name],0)),"unknown team"))</f>
        <v/>
      </c>
      <c r="D138" s="11"/>
      <c r="E138" s="11"/>
      <c r="F138" s="26"/>
      <c r="G138" s="9" t="str">
        <f>IF($B138="","",IF($C138="Tactical",IFERROR(INDEX(TacticalScores[RiskLabel],MATCH($B138,TacticalScores[PriorityReference],0)),"unknown"),IF($C138="Initiative",IFERROR(INDEX(InitiativeScores[ValueLabel],MATCH($B138,InitiativeScores[PriorityReference],0)),"unknown"),IF($C138="Assistance",IFERROR(INDEX(AssistanceScores[ValueLabel],MATCH($B138,AssistanceScores[PriorityReference],0)),"unknown"),""))))</f>
        <v/>
      </c>
      <c r="H138" s="25" t="str">
        <f>IF($A138="","",SUMIFS(Priorities[Allocation % of Team Effort],Priorities[Team Name],$A138))</f>
        <v/>
      </c>
    </row>
    <row r="139" spans="1:8" hidden="1" x14ac:dyDescent="0.25">
      <c r="A139" s="11"/>
      <c r="B139" s="11"/>
      <c r="C139" s="9" t="str">
        <f>IF($A139="","",IFERROR(INDEX(Teams[Priority Type],MATCH($A139,Teams[Team Name],0)),"unknown team"))</f>
        <v/>
      </c>
      <c r="D139" s="11"/>
      <c r="E139" s="11"/>
      <c r="F139" s="26"/>
      <c r="G139" s="9" t="str">
        <f>IF($B139="","",IF($C139="Tactical",IFERROR(INDEX(TacticalScores[RiskLabel],MATCH($B139,TacticalScores[PriorityReference],0)),"unknown"),IF($C139="Initiative",IFERROR(INDEX(InitiativeScores[ValueLabel],MATCH($B139,InitiativeScores[PriorityReference],0)),"unknown"),IF($C139="Assistance",IFERROR(INDEX(AssistanceScores[ValueLabel],MATCH($B139,AssistanceScores[PriorityReference],0)),"unknown"),""))))</f>
        <v/>
      </c>
      <c r="H139" s="25" t="str">
        <f>IF($A139="","",SUMIFS(Priorities[Allocation % of Team Effort],Priorities[Team Name],$A139))</f>
        <v/>
      </c>
    </row>
    <row r="140" spans="1:8" hidden="1" x14ac:dyDescent="0.25">
      <c r="A140" s="11"/>
      <c r="B140" s="11"/>
      <c r="C140" s="9" t="str">
        <f>IF($A140="","",IFERROR(INDEX(Teams[Priority Type],MATCH($A140,Teams[Team Name],0)),"unknown team"))</f>
        <v/>
      </c>
      <c r="D140" s="11"/>
      <c r="E140" s="11"/>
      <c r="F140" s="26"/>
      <c r="G140" s="9" t="str">
        <f>IF($B140="","",IF($C140="Tactical",IFERROR(INDEX(TacticalScores[RiskLabel],MATCH($B140,TacticalScores[PriorityReference],0)),"unknown"),IF($C140="Initiative",IFERROR(INDEX(InitiativeScores[ValueLabel],MATCH($B140,InitiativeScores[PriorityReference],0)),"unknown"),IF($C140="Assistance",IFERROR(INDEX(AssistanceScores[ValueLabel],MATCH($B140,AssistanceScores[PriorityReference],0)),"unknown"),""))))</f>
        <v/>
      </c>
      <c r="H140" s="25" t="str">
        <f>IF($A140="","",SUMIFS(Priorities[Allocation % of Team Effort],Priorities[Team Name],$A140))</f>
        <v/>
      </c>
    </row>
    <row r="141" spans="1:8" hidden="1" x14ac:dyDescent="0.25">
      <c r="A141" s="11"/>
      <c r="B141" s="11"/>
      <c r="C141" s="9" t="str">
        <f>IF($A141="","",IFERROR(INDEX(Teams[Priority Type],MATCH($A141,Teams[Team Name],0)),"unknown team"))</f>
        <v/>
      </c>
      <c r="D141" s="11"/>
      <c r="E141" s="11"/>
      <c r="F141" s="26"/>
      <c r="G141" s="9" t="str">
        <f>IF($B141="","",IF($C141="Tactical",IFERROR(INDEX(TacticalScores[RiskLabel],MATCH($B141,TacticalScores[PriorityReference],0)),"unknown"),IF($C141="Initiative",IFERROR(INDEX(InitiativeScores[ValueLabel],MATCH($B141,InitiativeScores[PriorityReference],0)),"unknown"),IF($C141="Assistance",IFERROR(INDEX(AssistanceScores[ValueLabel],MATCH($B141,AssistanceScores[PriorityReference],0)),"unknown"),""))))</f>
        <v/>
      </c>
      <c r="H141" s="25" t="str">
        <f>IF($A141="","",SUMIFS(Priorities[Allocation % of Team Effort],Priorities[Team Name],$A141))</f>
        <v/>
      </c>
    </row>
    <row r="142" spans="1:8" hidden="1" x14ac:dyDescent="0.25">
      <c r="A142" s="11"/>
      <c r="B142" s="11"/>
      <c r="C142" s="9" t="str">
        <f>IF($A142="","",IFERROR(INDEX(Teams[Priority Type],MATCH($A142,Teams[Team Name],0)),"unknown team"))</f>
        <v/>
      </c>
      <c r="D142" s="11"/>
      <c r="E142" s="11"/>
      <c r="F142" s="26"/>
      <c r="G142" s="9" t="str">
        <f>IF($B142="","",IF($C142="Tactical",IFERROR(INDEX(TacticalScores[RiskLabel],MATCH($B142,TacticalScores[PriorityReference],0)),"unknown"),IF($C142="Initiative",IFERROR(INDEX(InitiativeScores[ValueLabel],MATCH($B142,InitiativeScores[PriorityReference],0)),"unknown"),IF($C142="Assistance",IFERROR(INDEX(AssistanceScores[ValueLabel],MATCH($B142,AssistanceScores[PriorityReference],0)),"unknown"),""))))</f>
        <v/>
      </c>
      <c r="H142" s="25" t="str">
        <f>IF($A142="","",SUMIFS(Priorities[Allocation % of Team Effort],Priorities[Team Name],$A142))</f>
        <v/>
      </c>
    </row>
    <row r="143" spans="1:8" hidden="1" x14ac:dyDescent="0.25">
      <c r="A143" s="11"/>
      <c r="B143" s="11"/>
      <c r="C143" s="9" t="str">
        <f>IF($A143="","",IFERROR(INDEX(Teams[Priority Type],MATCH($A143,Teams[Team Name],0)),"unknown team"))</f>
        <v/>
      </c>
      <c r="D143" s="11"/>
      <c r="E143" s="11"/>
      <c r="F143" s="26"/>
      <c r="G143" s="9" t="str">
        <f>IF($B143="","",IF($C143="Tactical",IFERROR(INDEX(TacticalScores[RiskLabel],MATCH($B143,TacticalScores[PriorityReference],0)),"unknown"),IF($C143="Initiative",IFERROR(INDEX(InitiativeScores[ValueLabel],MATCH($B143,InitiativeScores[PriorityReference],0)),"unknown"),IF($C143="Assistance",IFERROR(INDEX(AssistanceScores[ValueLabel],MATCH($B143,AssistanceScores[PriorityReference],0)),"unknown"),""))))</f>
        <v/>
      </c>
      <c r="H143" s="25" t="str">
        <f>IF($A143="","",SUMIFS(Priorities[Allocation % of Team Effort],Priorities[Team Name],$A143))</f>
        <v/>
      </c>
    </row>
    <row r="144" spans="1:8" hidden="1" x14ac:dyDescent="0.25">
      <c r="A144" s="11"/>
      <c r="B144" s="11"/>
      <c r="C144" s="9" t="str">
        <f>IF($A144="","",IFERROR(INDEX(Teams[Priority Type],MATCH($A144,Teams[Team Name],0)),"unknown team"))</f>
        <v/>
      </c>
      <c r="D144" s="11"/>
      <c r="E144" s="11"/>
      <c r="F144" s="26"/>
      <c r="G144" s="9" t="str">
        <f>IF($B144="","",IF($C144="Tactical",IFERROR(INDEX(TacticalScores[RiskLabel],MATCH($B144,TacticalScores[PriorityReference],0)),"unknown"),IF($C144="Initiative",IFERROR(INDEX(InitiativeScores[ValueLabel],MATCH($B144,InitiativeScores[PriorityReference],0)),"unknown"),IF($C144="Assistance",IFERROR(INDEX(AssistanceScores[ValueLabel],MATCH($B144,AssistanceScores[PriorityReference],0)),"unknown"),""))))</f>
        <v/>
      </c>
      <c r="H144" s="25" t="str">
        <f>IF($A144="","",SUMIFS(Priorities[Allocation % of Team Effort],Priorities[Team Name],$A144))</f>
        <v/>
      </c>
    </row>
    <row r="145" spans="1:8" hidden="1" x14ac:dyDescent="0.25">
      <c r="A145" s="11"/>
      <c r="B145" s="11"/>
      <c r="C145" s="9" t="str">
        <f>IF($A145="","",IFERROR(INDEX(Teams[Priority Type],MATCH($A145,Teams[Team Name],0)),"unknown team"))</f>
        <v/>
      </c>
      <c r="D145" s="11"/>
      <c r="E145" s="11"/>
      <c r="F145" s="26"/>
      <c r="G145" s="9" t="str">
        <f>IF($B145="","",IF($C145="Tactical",IFERROR(INDEX(TacticalScores[RiskLabel],MATCH($B145,TacticalScores[PriorityReference],0)),"unknown"),IF($C145="Initiative",IFERROR(INDEX(InitiativeScores[ValueLabel],MATCH($B145,InitiativeScores[PriorityReference],0)),"unknown"),IF($C145="Assistance",IFERROR(INDEX(AssistanceScores[ValueLabel],MATCH($B145,AssistanceScores[PriorityReference],0)),"unknown"),""))))</f>
        <v/>
      </c>
      <c r="H145" s="25" t="str">
        <f>IF($A145="","",SUMIFS(Priorities[Allocation % of Team Effort],Priorities[Team Name],$A145))</f>
        <v/>
      </c>
    </row>
    <row r="146" spans="1:8" hidden="1" x14ac:dyDescent="0.25">
      <c r="A146" s="11"/>
      <c r="B146" s="11"/>
      <c r="C146" s="9" t="str">
        <f>IF($A146="","",IFERROR(INDEX(Teams[Priority Type],MATCH($A146,Teams[Team Name],0)),"unknown team"))</f>
        <v/>
      </c>
      <c r="D146" s="11"/>
      <c r="E146" s="11"/>
      <c r="F146" s="26"/>
      <c r="G146" s="9" t="str">
        <f>IF($B146="","",IF($C146="Tactical",IFERROR(INDEX(TacticalScores[RiskLabel],MATCH($B146,TacticalScores[PriorityReference],0)),"unknown"),IF($C146="Initiative",IFERROR(INDEX(InitiativeScores[ValueLabel],MATCH($B146,InitiativeScores[PriorityReference],0)),"unknown"),IF($C146="Assistance",IFERROR(INDEX(AssistanceScores[ValueLabel],MATCH($B146,AssistanceScores[PriorityReference],0)),"unknown"),""))))</f>
        <v/>
      </c>
      <c r="H146" s="25" t="str">
        <f>IF($A146="","",SUMIFS(Priorities[Allocation % of Team Effort],Priorities[Team Name],$A146))</f>
        <v/>
      </c>
    </row>
    <row r="147" spans="1:8" hidden="1" x14ac:dyDescent="0.25">
      <c r="A147" s="11"/>
      <c r="B147" s="11"/>
      <c r="C147" s="9" t="str">
        <f>IF($A147="","",IFERROR(INDEX(Teams[Priority Type],MATCH($A147,Teams[Team Name],0)),"unknown team"))</f>
        <v/>
      </c>
      <c r="D147" s="11"/>
      <c r="E147" s="11"/>
      <c r="F147" s="26"/>
      <c r="G147" s="9" t="str">
        <f>IF($B147="","",IF($C147="Tactical",IFERROR(INDEX(TacticalScores[RiskLabel],MATCH($B147,TacticalScores[PriorityReference],0)),"unknown"),IF($C147="Initiative",IFERROR(INDEX(InitiativeScores[ValueLabel],MATCH($B147,InitiativeScores[PriorityReference],0)),"unknown"),IF($C147="Assistance",IFERROR(INDEX(AssistanceScores[ValueLabel],MATCH($B147,AssistanceScores[PriorityReference],0)),"unknown"),""))))</f>
        <v/>
      </c>
      <c r="H147" s="25" t="str">
        <f>IF($A147="","",SUMIFS(Priorities[Allocation % of Team Effort],Priorities[Team Name],$A147))</f>
        <v/>
      </c>
    </row>
    <row r="148" spans="1:8" hidden="1" x14ac:dyDescent="0.25">
      <c r="A148" s="11"/>
      <c r="B148" s="11"/>
      <c r="C148" s="9" t="str">
        <f>IF($A148="","",IFERROR(INDEX(Teams[Priority Type],MATCH($A148,Teams[Team Name],0)),"unknown team"))</f>
        <v/>
      </c>
      <c r="D148" s="11"/>
      <c r="E148" s="11"/>
      <c r="F148" s="26"/>
      <c r="G148" s="9" t="str">
        <f>IF($B148="","",IF($C148="Tactical",IFERROR(INDEX(TacticalScores[RiskLabel],MATCH($B148,TacticalScores[PriorityReference],0)),"unknown"),IF($C148="Initiative",IFERROR(INDEX(InitiativeScores[ValueLabel],MATCH($B148,InitiativeScores[PriorityReference],0)),"unknown"),IF($C148="Assistance",IFERROR(INDEX(AssistanceScores[ValueLabel],MATCH($B148,AssistanceScores[PriorityReference],0)),"unknown"),""))))</f>
        <v/>
      </c>
      <c r="H148" s="25" t="str">
        <f>IF($A148="","",SUMIFS(Priorities[Allocation % of Team Effort],Priorities[Team Name],$A148))</f>
        <v/>
      </c>
    </row>
    <row r="149" spans="1:8" hidden="1" x14ac:dyDescent="0.25">
      <c r="A149" s="11"/>
      <c r="B149" s="11"/>
      <c r="C149" s="9" t="str">
        <f>IF($A149="","",IFERROR(INDEX(Teams[Priority Type],MATCH($A149,Teams[Team Name],0)),"unknown team"))</f>
        <v/>
      </c>
      <c r="D149" s="11"/>
      <c r="E149" s="11"/>
      <c r="F149" s="26"/>
      <c r="G149" s="9" t="str">
        <f>IF($B149="","",IF($C149="Tactical",IFERROR(INDEX(TacticalScores[RiskLabel],MATCH($B149,TacticalScores[PriorityReference],0)),"unknown"),IF($C149="Initiative",IFERROR(INDEX(InitiativeScores[ValueLabel],MATCH($B149,InitiativeScores[PriorityReference],0)),"unknown"),IF($C149="Assistance",IFERROR(INDEX(AssistanceScores[ValueLabel],MATCH($B149,AssistanceScores[PriorityReference],0)),"unknown"),""))))</f>
        <v/>
      </c>
      <c r="H149" s="25" t="str">
        <f>IF($A149="","",SUMIFS(Priorities[Allocation % of Team Effort],Priorities[Team Name],$A149))</f>
        <v/>
      </c>
    </row>
    <row r="150" spans="1:8" hidden="1" x14ac:dyDescent="0.25">
      <c r="A150" s="11"/>
      <c r="B150" s="11"/>
      <c r="C150" s="9" t="str">
        <f>IF($A150="","",IFERROR(INDEX(Teams[Priority Type],MATCH($A150,Teams[Team Name],0)),"unknown team"))</f>
        <v/>
      </c>
      <c r="D150" s="11"/>
      <c r="E150" s="11"/>
      <c r="F150" s="26"/>
      <c r="G150" s="9" t="str">
        <f>IF($B150="","",IF($C150="Tactical",IFERROR(INDEX(TacticalScores[RiskLabel],MATCH($B150,TacticalScores[PriorityReference],0)),"unknown"),IF($C150="Initiative",IFERROR(INDEX(InitiativeScores[ValueLabel],MATCH($B150,InitiativeScores[PriorityReference],0)),"unknown"),IF($C150="Assistance",IFERROR(INDEX(AssistanceScores[ValueLabel],MATCH($B150,AssistanceScores[PriorityReference],0)),"unknown"),""))))</f>
        <v/>
      </c>
      <c r="H150" s="25" t="str">
        <f>IF($A150="","",SUMIFS(Priorities[Allocation % of Team Effort],Priorities[Team Name],$A150))</f>
        <v/>
      </c>
    </row>
    <row r="151" spans="1:8" hidden="1" x14ac:dyDescent="0.25">
      <c r="A151" s="11"/>
      <c r="B151" s="11"/>
      <c r="C151" s="9" t="str">
        <f>IF($A151="","",IFERROR(INDEX(Teams[Priority Type],MATCH($A151,Teams[Team Name],0)),"unknown team"))</f>
        <v/>
      </c>
      <c r="D151" s="11"/>
      <c r="E151" s="11"/>
      <c r="F151" s="26"/>
      <c r="G151" s="9" t="str">
        <f>IF($B151="","",IF($C151="Tactical",IFERROR(INDEX(TacticalScores[RiskLabel],MATCH($B151,TacticalScores[PriorityReference],0)),"unknown"),IF($C151="Initiative",IFERROR(INDEX(InitiativeScores[ValueLabel],MATCH($B151,InitiativeScores[PriorityReference],0)),"unknown"),IF($C151="Assistance",IFERROR(INDEX(AssistanceScores[ValueLabel],MATCH($B151,AssistanceScores[PriorityReference],0)),"unknown"),""))))</f>
        <v/>
      </c>
      <c r="H151" s="25" t="str">
        <f>IF($A151="","",SUMIFS(Priorities[Allocation % of Team Effort],Priorities[Team Name],$A151))</f>
        <v/>
      </c>
    </row>
    <row r="152" spans="1:8" hidden="1" x14ac:dyDescent="0.25">
      <c r="A152" s="11"/>
      <c r="B152" s="11"/>
      <c r="C152" s="9" t="str">
        <f>IF($A152="","",IFERROR(INDEX(Teams[Priority Type],MATCH($A152,Teams[Team Name],0)),"unknown team"))</f>
        <v/>
      </c>
      <c r="D152" s="11"/>
      <c r="E152" s="11"/>
      <c r="F152" s="26"/>
      <c r="G152" s="9" t="str">
        <f>IF($B152="","",IF($C152="Tactical",IFERROR(INDEX(TacticalScores[RiskLabel],MATCH($B152,TacticalScores[PriorityReference],0)),"unknown"),IF($C152="Initiative",IFERROR(INDEX(InitiativeScores[ValueLabel],MATCH($B152,InitiativeScores[PriorityReference],0)),"unknown"),IF($C152="Assistance",IFERROR(INDEX(AssistanceScores[ValueLabel],MATCH($B152,AssistanceScores[PriorityReference],0)),"unknown"),""))))</f>
        <v/>
      </c>
      <c r="H152" s="25" t="str">
        <f>IF($A152="","",SUMIFS(Priorities[Allocation % of Team Effort],Priorities[Team Name],$A152))</f>
        <v/>
      </c>
    </row>
    <row r="153" spans="1:8" hidden="1" x14ac:dyDescent="0.25">
      <c r="A153" s="11"/>
      <c r="B153" s="11"/>
      <c r="C153" s="9" t="str">
        <f>IF($A153="","",IFERROR(INDEX(Teams[Priority Type],MATCH($A153,Teams[Team Name],0)),"unknown team"))</f>
        <v/>
      </c>
      <c r="D153" s="11"/>
      <c r="E153" s="11"/>
      <c r="F153" s="26"/>
      <c r="G153" s="9" t="str">
        <f>IF($B153="","",IF($C153="Tactical",IFERROR(INDEX(TacticalScores[RiskLabel],MATCH($B153,TacticalScores[PriorityReference],0)),"unknown"),IF($C153="Initiative",IFERROR(INDEX(InitiativeScores[ValueLabel],MATCH($B153,InitiativeScores[PriorityReference],0)),"unknown"),IF($C153="Assistance",IFERROR(INDEX(AssistanceScores[ValueLabel],MATCH($B153,AssistanceScores[PriorityReference],0)),"unknown"),""))))</f>
        <v/>
      </c>
      <c r="H153" s="25" t="str">
        <f>IF($A153="","",SUMIFS(Priorities[Allocation % of Team Effort],Priorities[Team Name],$A153))</f>
        <v/>
      </c>
    </row>
    <row r="154" spans="1:8" hidden="1" x14ac:dyDescent="0.25">
      <c r="A154" s="11"/>
      <c r="B154" s="11"/>
      <c r="C154" s="9" t="str">
        <f>IF($A154="","",IFERROR(INDEX(Teams[Priority Type],MATCH($A154,Teams[Team Name],0)),"unknown team"))</f>
        <v/>
      </c>
      <c r="D154" s="11"/>
      <c r="E154" s="11"/>
      <c r="F154" s="26"/>
      <c r="G154" s="9" t="str">
        <f>IF($B154="","",IF($C154="Tactical",IFERROR(INDEX(TacticalScores[RiskLabel],MATCH($B154,TacticalScores[PriorityReference],0)),"unknown"),IF($C154="Initiative",IFERROR(INDEX(InitiativeScores[ValueLabel],MATCH($B154,InitiativeScores[PriorityReference],0)),"unknown"),IF($C154="Assistance",IFERROR(INDEX(AssistanceScores[ValueLabel],MATCH($B154,AssistanceScores[PriorityReference],0)),"unknown"),""))))</f>
        <v/>
      </c>
      <c r="H154" s="25" t="str">
        <f>IF($A154="","",SUMIFS(Priorities[Allocation % of Team Effort],Priorities[Team Name],$A154))</f>
        <v/>
      </c>
    </row>
    <row r="155" spans="1:8" hidden="1" x14ac:dyDescent="0.25">
      <c r="A155" s="11"/>
      <c r="B155" s="11"/>
      <c r="C155" s="9" t="str">
        <f>IF($A155="","",IFERROR(INDEX(Teams[Priority Type],MATCH($A155,Teams[Team Name],0)),"unknown team"))</f>
        <v/>
      </c>
      <c r="D155" s="11"/>
      <c r="E155" s="11"/>
      <c r="F155" s="26"/>
      <c r="G155" s="9" t="str">
        <f>IF($B155="","",IF($C155="Tactical",IFERROR(INDEX(TacticalScores[RiskLabel],MATCH($B155,TacticalScores[PriorityReference],0)),"unknown"),IF($C155="Initiative",IFERROR(INDEX(InitiativeScores[ValueLabel],MATCH($B155,InitiativeScores[PriorityReference],0)),"unknown"),IF($C155="Assistance",IFERROR(INDEX(AssistanceScores[ValueLabel],MATCH($B155,AssistanceScores[PriorityReference],0)),"unknown"),""))))</f>
        <v/>
      </c>
      <c r="H155" s="25" t="str">
        <f>IF($A155="","",SUMIFS(Priorities[Allocation % of Team Effort],Priorities[Team Name],$A155))</f>
        <v/>
      </c>
    </row>
    <row r="156" spans="1:8" hidden="1" x14ac:dyDescent="0.25">
      <c r="A156" s="11"/>
      <c r="B156" s="11"/>
      <c r="C156" s="9" t="str">
        <f>IF($A156="","",IFERROR(INDEX(Teams[Priority Type],MATCH($A156,Teams[Team Name],0)),"unknown team"))</f>
        <v/>
      </c>
      <c r="D156" s="11"/>
      <c r="E156" s="11"/>
      <c r="F156" s="26"/>
      <c r="G156" s="9" t="str">
        <f>IF($B156="","",IF($C156="Tactical",IFERROR(INDEX(TacticalScores[RiskLabel],MATCH($B156,TacticalScores[PriorityReference],0)),"unknown"),IF($C156="Initiative",IFERROR(INDEX(InitiativeScores[ValueLabel],MATCH($B156,InitiativeScores[PriorityReference],0)),"unknown"),IF($C156="Assistance",IFERROR(INDEX(AssistanceScores[ValueLabel],MATCH($B156,AssistanceScores[PriorityReference],0)),"unknown"),""))))</f>
        <v/>
      </c>
      <c r="H156" s="25" t="str">
        <f>IF($A156="","",SUMIFS(Priorities[Allocation % of Team Effort],Priorities[Team Name],$A156))</f>
        <v/>
      </c>
    </row>
    <row r="157" spans="1:8" hidden="1" x14ac:dyDescent="0.25">
      <c r="A157" s="11"/>
      <c r="B157" s="11"/>
      <c r="C157" s="9" t="str">
        <f>IF($A157="","",IFERROR(INDEX(Teams[Priority Type],MATCH($A157,Teams[Team Name],0)),"unknown team"))</f>
        <v/>
      </c>
      <c r="D157" s="11"/>
      <c r="E157" s="11"/>
      <c r="F157" s="26"/>
      <c r="G157" s="9" t="str">
        <f>IF($B157="","",IF($C157="Tactical",IFERROR(INDEX(TacticalScores[RiskLabel],MATCH($B157,TacticalScores[PriorityReference],0)),"unknown"),IF($C157="Initiative",IFERROR(INDEX(InitiativeScores[ValueLabel],MATCH($B157,InitiativeScores[PriorityReference],0)),"unknown"),IF($C157="Assistance",IFERROR(INDEX(AssistanceScores[ValueLabel],MATCH($B157,AssistanceScores[PriorityReference],0)),"unknown"),""))))</f>
        <v/>
      </c>
      <c r="H157" s="25" t="str">
        <f>IF($A157="","",SUMIFS(Priorities[Allocation % of Team Effort],Priorities[Team Name],$A157))</f>
        <v/>
      </c>
    </row>
    <row r="158" spans="1:8" hidden="1" x14ac:dyDescent="0.25">
      <c r="A158" s="11"/>
      <c r="B158" s="11"/>
      <c r="C158" s="9" t="str">
        <f>IF($A158="","",IFERROR(INDEX(Teams[Priority Type],MATCH($A158,Teams[Team Name],0)),"unknown team"))</f>
        <v/>
      </c>
      <c r="D158" s="11"/>
      <c r="E158" s="11"/>
      <c r="F158" s="26"/>
      <c r="G158" s="9" t="str">
        <f>IF($B158="","",IF($C158="Tactical",IFERROR(INDEX(TacticalScores[RiskLabel],MATCH($B158,TacticalScores[PriorityReference],0)),"unknown"),IF($C158="Initiative",IFERROR(INDEX(InitiativeScores[ValueLabel],MATCH($B158,InitiativeScores[PriorityReference],0)),"unknown"),IF($C158="Assistance",IFERROR(INDEX(AssistanceScores[ValueLabel],MATCH($B158,AssistanceScores[PriorityReference],0)),"unknown"),""))))</f>
        <v/>
      </c>
      <c r="H158" s="25" t="str">
        <f>IF($A158="","",SUMIFS(Priorities[Allocation % of Team Effort],Priorities[Team Name],$A158))</f>
        <v/>
      </c>
    </row>
    <row r="159" spans="1:8" hidden="1" x14ac:dyDescent="0.25">
      <c r="A159" s="11"/>
      <c r="B159" s="11"/>
      <c r="C159" s="9" t="str">
        <f>IF($A159="","",IFERROR(INDEX(Teams[Priority Type],MATCH($A159,Teams[Team Name],0)),"unknown team"))</f>
        <v/>
      </c>
      <c r="D159" s="11"/>
      <c r="E159" s="11"/>
      <c r="F159" s="26"/>
      <c r="G159" s="9" t="str">
        <f>IF($B159="","",IF($C159="Tactical",IFERROR(INDEX(TacticalScores[RiskLabel],MATCH($B159,TacticalScores[PriorityReference],0)),"unknown"),IF($C159="Initiative",IFERROR(INDEX(InitiativeScores[ValueLabel],MATCH($B159,InitiativeScores[PriorityReference],0)),"unknown"),IF($C159="Assistance",IFERROR(INDEX(AssistanceScores[ValueLabel],MATCH($B159,AssistanceScores[PriorityReference],0)),"unknown"),""))))</f>
        <v/>
      </c>
      <c r="H159" s="25" t="str">
        <f>IF($A159="","",SUMIFS(Priorities[Allocation % of Team Effort],Priorities[Team Name],$A159))</f>
        <v/>
      </c>
    </row>
    <row r="160" spans="1:8" hidden="1" x14ac:dyDescent="0.25">
      <c r="A160" s="11"/>
      <c r="B160" s="11"/>
      <c r="C160" s="9" t="str">
        <f>IF($A160="","",IFERROR(INDEX(Teams[Priority Type],MATCH($A160,Teams[Team Name],0)),"unknown team"))</f>
        <v/>
      </c>
      <c r="D160" s="11"/>
      <c r="E160" s="11"/>
      <c r="F160" s="26"/>
      <c r="G160" s="9" t="str">
        <f>IF($B160="","",IF($C160="Tactical",IFERROR(INDEX(TacticalScores[RiskLabel],MATCH($B160,TacticalScores[PriorityReference],0)),"unknown"),IF($C160="Initiative",IFERROR(INDEX(InitiativeScores[ValueLabel],MATCH($B160,InitiativeScores[PriorityReference],0)),"unknown"),IF($C160="Assistance",IFERROR(INDEX(AssistanceScores[ValueLabel],MATCH($B160,AssistanceScores[PriorityReference],0)),"unknown"),""))))</f>
        <v/>
      </c>
      <c r="H160" s="25" t="str">
        <f>IF($A160="","",SUMIFS(Priorities[Allocation % of Team Effort],Priorities[Team Name],$A160))</f>
        <v/>
      </c>
    </row>
    <row r="161" spans="1:8" hidden="1" x14ac:dyDescent="0.25">
      <c r="A161" s="11"/>
      <c r="B161" s="11"/>
      <c r="C161" s="9" t="str">
        <f>IF($A161="","",IFERROR(INDEX(Teams[Priority Type],MATCH($A161,Teams[Team Name],0)),"unknown team"))</f>
        <v/>
      </c>
      <c r="D161" s="11"/>
      <c r="E161" s="11"/>
      <c r="F161" s="26"/>
      <c r="G161" s="9" t="str">
        <f>IF($B161="","",IF($C161="Tactical",IFERROR(INDEX(TacticalScores[RiskLabel],MATCH($B161,TacticalScores[PriorityReference],0)),"unknown"),IF($C161="Initiative",IFERROR(INDEX(InitiativeScores[ValueLabel],MATCH($B161,InitiativeScores[PriorityReference],0)),"unknown"),IF($C161="Assistance",IFERROR(INDEX(AssistanceScores[ValueLabel],MATCH($B161,AssistanceScores[PriorityReference],0)),"unknown"),""))))</f>
        <v/>
      </c>
      <c r="H161" s="25" t="str">
        <f>IF($A161="","",SUMIFS(Priorities[Allocation % of Team Effort],Priorities[Team Name],$A161))</f>
        <v/>
      </c>
    </row>
    <row r="162" spans="1:8" hidden="1" x14ac:dyDescent="0.25">
      <c r="A162" s="11"/>
      <c r="B162" s="11"/>
      <c r="C162" s="9" t="str">
        <f>IF($A162="","",IFERROR(INDEX(Teams[Priority Type],MATCH($A162,Teams[Team Name],0)),"unknown team"))</f>
        <v/>
      </c>
      <c r="D162" s="11"/>
      <c r="E162" s="11"/>
      <c r="F162" s="26"/>
      <c r="G162" s="9" t="str">
        <f>IF($B162="","",IF($C162="Tactical",IFERROR(INDEX(TacticalScores[RiskLabel],MATCH($B162,TacticalScores[PriorityReference],0)),"unknown"),IF($C162="Initiative",IFERROR(INDEX(InitiativeScores[ValueLabel],MATCH($B162,InitiativeScores[PriorityReference],0)),"unknown"),IF($C162="Assistance",IFERROR(INDEX(AssistanceScores[ValueLabel],MATCH($B162,AssistanceScores[PriorityReference],0)),"unknown"),""))))</f>
        <v/>
      </c>
      <c r="H162" s="25" t="str">
        <f>IF($A162="","",SUMIFS(Priorities[Allocation % of Team Effort],Priorities[Team Name],$A162))</f>
        <v/>
      </c>
    </row>
    <row r="163" spans="1:8" hidden="1" x14ac:dyDescent="0.25">
      <c r="A163" s="11"/>
      <c r="B163" s="11"/>
      <c r="C163" s="9" t="str">
        <f>IF($A163="","",IFERROR(INDEX(Teams[Priority Type],MATCH($A163,Teams[Team Name],0)),"unknown team"))</f>
        <v/>
      </c>
      <c r="D163" s="11"/>
      <c r="E163" s="11"/>
      <c r="F163" s="26"/>
      <c r="G163" s="9" t="str">
        <f>IF($B163="","",IF($C163="Tactical",IFERROR(INDEX(TacticalScores[RiskLabel],MATCH($B163,TacticalScores[PriorityReference],0)),"unknown"),IF($C163="Initiative",IFERROR(INDEX(InitiativeScores[ValueLabel],MATCH($B163,InitiativeScores[PriorityReference],0)),"unknown"),IF($C163="Assistance",IFERROR(INDEX(AssistanceScores[ValueLabel],MATCH($B163,AssistanceScores[PriorityReference],0)),"unknown"),""))))</f>
        <v/>
      </c>
      <c r="H163" s="25" t="str">
        <f>IF($A163="","",SUMIFS(Priorities[Allocation % of Team Effort],Priorities[Team Name],$A163))</f>
        <v/>
      </c>
    </row>
    <row r="164" spans="1:8" hidden="1" x14ac:dyDescent="0.25">
      <c r="A164" s="11"/>
      <c r="B164" s="11"/>
      <c r="C164" s="9" t="str">
        <f>IF($A164="","",IFERROR(INDEX(Teams[Priority Type],MATCH($A164,Teams[Team Name],0)),"unknown team"))</f>
        <v/>
      </c>
      <c r="D164" s="11"/>
      <c r="E164" s="11"/>
      <c r="F164" s="26"/>
      <c r="G164" s="9" t="str">
        <f>IF($B164="","",IF($C164="Tactical",IFERROR(INDEX(TacticalScores[RiskLabel],MATCH($B164,TacticalScores[PriorityReference],0)),"unknown"),IF($C164="Initiative",IFERROR(INDEX(InitiativeScores[ValueLabel],MATCH($B164,InitiativeScores[PriorityReference],0)),"unknown"),IF($C164="Assistance",IFERROR(INDEX(AssistanceScores[ValueLabel],MATCH($B164,AssistanceScores[PriorityReference],0)),"unknown"),""))))</f>
        <v/>
      </c>
      <c r="H164" s="25" t="str">
        <f>IF($A164="","",SUMIFS(Priorities[Allocation % of Team Effort],Priorities[Team Name],$A164))</f>
        <v/>
      </c>
    </row>
    <row r="165" spans="1:8" hidden="1" x14ac:dyDescent="0.25">
      <c r="A165" s="11"/>
      <c r="B165" s="11"/>
      <c r="C165" s="9" t="str">
        <f>IF($A165="","",IFERROR(INDEX(Teams[Priority Type],MATCH($A165,Teams[Team Name],0)),"unknown team"))</f>
        <v/>
      </c>
      <c r="D165" s="11"/>
      <c r="E165" s="11"/>
      <c r="F165" s="26"/>
      <c r="G165" s="9" t="str">
        <f>IF($B165="","",IF($C165="Tactical",IFERROR(INDEX(TacticalScores[RiskLabel],MATCH($B165,TacticalScores[PriorityReference],0)),"unknown"),IF($C165="Initiative",IFERROR(INDEX(InitiativeScores[ValueLabel],MATCH($B165,InitiativeScores[PriorityReference],0)),"unknown"),IF($C165="Assistance",IFERROR(INDEX(AssistanceScores[ValueLabel],MATCH($B165,AssistanceScores[PriorityReference],0)),"unknown"),""))))</f>
        <v/>
      </c>
      <c r="H165" s="25" t="str">
        <f>IF($A165="","",SUMIFS(Priorities[Allocation % of Team Effort],Priorities[Team Name],$A165))</f>
        <v/>
      </c>
    </row>
    <row r="166" spans="1:8" hidden="1" x14ac:dyDescent="0.25">
      <c r="A166" s="11"/>
      <c r="B166" s="11"/>
      <c r="C166" s="9" t="str">
        <f>IF($A166="","",IFERROR(INDEX(Teams[Priority Type],MATCH($A166,Teams[Team Name],0)),"unknown team"))</f>
        <v/>
      </c>
      <c r="D166" s="11"/>
      <c r="E166" s="11"/>
      <c r="F166" s="26"/>
      <c r="G166" s="9" t="str">
        <f>IF($B166="","",IF($C166="Tactical",IFERROR(INDEX(TacticalScores[RiskLabel],MATCH($B166,TacticalScores[PriorityReference],0)),"unknown"),IF($C166="Initiative",IFERROR(INDEX(InitiativeScores[ValueLabel],MATCH($B166,InitiativeScores[PriorityReference],0)),"unknown"),IF($C166="Assistance",IFERROR(INDEX(AssistanceScores[ValueLabel],MATCH($B166,AssistanceScores[PriorityReference],0)),"unknown"),""))))</f>
        <v/>
      </c>
      <c r="H166" s="25" t="str">
        <f>IF($A166="","",SUMIFS(Priorities[Allocation % of Team Effort],Priorities[Team Name],$A166))</f>
        <v/>
      </c>
    </row>
    <row r="167" spans="1:8" hidden="1" x14ac:dyDescent="0.25">
      <c r="A167" s="11"/>
      <c r="B167" s="11"/>
      <c r="C167" s="9" t="str">
        <f>IF($A167="","",IFERROR(INDEX(Teams[Priority Type],MATCH($A167,Teams[Team Name],0)),"unknown team"))</f>
        <v/>
      </c>
      <c r="D167" s="11"/>
      <c r="E167" s="11"/>
      <c r="F167" s="26"/>
      <c r="G167" s="9" t="str">
        <f>IF($B167="","",IF($C167="Tactical",IFERROR(INDEX(TacticalScores[RiskLabel],MATCH($B167,TacticalScores[PriorityReference],0)),"unknown"),IF($C167="Initiative",IFERROR(INDEX(InitiativeScores[ValueLabel],MATCH($B167,InitiativeScores[PriorityReference],0)),"unknown"),IF($C167="Assistance",IFERROR(INDEX(AssistanceScores[ValueLabel],MATCH($B167,AssistanceScores[PriorityReference],0)),"unknown"),""))))</f>
        <v/>
      </c>
      <c r="H167" s="25" t="str">
        <f>IF($A167="","",SUMIFS(Priorities[Allocation % of Team Effort],Priorities[Team Name],$A167))</f>
        <v/>
      </c>
    </row>
    <row r="168" spans="1:8" hidden="1" x14ac:dyDescent="0.25">
      <c r="A168" s="11"/>
      <c r="B168" s="11"/>
      <c r="C168" s="9" t="str">
        <f>IF($A168="","",IFERROR(INDEX(Teams[Priority Type],MATCH($A168,Teams[Team Name],0)),"unknown team"))</f>
        <v/>
      </c>
      <c r="D168" s="11"/>
      <c r="E168" s="11"/>
      <c r="F168" s="26"/>
      <c r="G168" s="9" t="str">
        <f>IF($B168="","",IF($C168="Tactical",IFERROR(INDEX(TacticalScores[RiskLabel],MATCH($B168,TacticalScores[PriorityReference],0)),"unknown"),IF($C168="Initiative",IFERROR(INDEX(InitiativeScores[ValueLabel],MATCH($B168,InitiativeScores[PriorityReference],0)),"unknown"),IF($C168="Assistance",IFERROR(INDEX(AssistanceScores[ValueLabel],MATCH($B168,AssistanceScores[PriorityReference],0)),"unknown"),""))))</f>
        <v/>
      </c>
      <c r="H168" s="25" t="str">
        <f>IF($A168="","",SUMIFS(Priorities[Allocation % of Team Effort],Priorities[Team Name],$A168))</f>
        <v/>
      </c>
    </row>
    <row r="169" spans="1:8" hidden="1" x14ac:dyDescent="0.25">
      <c r="A169" s="11"/>
      <c r="B169" s="11"/>
      <c r="C169" s="9" t="str">
        <f>IF($A169="","",IFERROR(INDEX(Teams[Priority Type],MATCH($A169,Teams[Team Name],0)),"unknown team"))</f>
        <v/>
      </c>
      <c r="D169" s="11"/>
      <c r="E169" s="11"/>
      <c r="F169" s="26"/>
      <c r="G169" s="9" t="str">
        <f>IF($B169="","",IF($C169="Tactical",IFERROR(INDEX(TacticalScores[RiskLabel],MATCH($B169,TacticalScores[PriorityReference],0)),"unknown"),IF($C169="Initiative",IFERROR(INDEX(InitiativeScores[ValueLabel],MATCH($B169,InitiativeScores[PriorityReference],0)),"unknown"),IF($C169="Assistance",IFERROR(INDEX(AssistanceScores[ValueLabel],MATCH($B169,AssistanceScores[PriorityReference],0)),"unknown"),""))))</f>
        <v/>
      </c>
      <c r="H169" s="25" t="str">
        <f>IF($A169="","",SUMIFS(Priorities[Allocation % of Team Effort],Priorities[Team Name],$A169))</f>
        <v/>
      </c>
    </row>
    <row r="170" spans="1:8" hidden="1" x14ac:dyDescent="0.25">
      <c r="A170" s="11"/>
      <c r="B170" s="11"/>
      <c r="C170" s="9" t="str">
        <f>IF($A170="","",IFERROR(INDEX(Teams[Priority Type],MATCH($A170,Teams[Team Name],0)),"unknown team"))</f>
        <v/>
      </c>
      <c r="D170" s="11"/>
      <c r="E170" s="11"/>
      <c r="F170" s="26"/>
      <c r="G170" s="9" t="str">
        <f>IF($B170="","",IF($C170="Tactical",IFERROR(INDEX(TacticalScores[RiskLabel],MATCH($B170,TacticalScores[PriorityReference],0)),"unknown"),IF($C170="Initiative",IFERROR(INDEX(InitiativeScores[ValueLabel],MATCH($B170,InitiativeScores[PriorityReference],0)),"unknown"),IF($C170="Assistance",IFERROR(INDEX(AssistanceScores[ValueLabel],MATCH($B170,AssistanceScores[PriorityReference],0)),"unknown"),""))))</f>
        <v/>
      </c>
      <c r="H170" s="25" t="str">
        <f>IF($A170="","",SUMIFS(Priorities[Allocation % of Team Effort],Priorities[Team Name],$A170))</f>
        <v/>
      </c>
    </row>
    <row r="171" spans="1:8" hidden="1" x14ac:dyDescent="0.25">
      <c r="A171" s="11"/>
      <c r="B171" s="11"/>
      <c r="C171" s="9" t="str">
        <f>IF($A171="","",IFERROR(INDEX(Teams[Priority Type],MATCH($A171,Teams[Team Name],0)),"unknown team"))</f>
        <v/>
      </c>
      <c r="D171" s="11"/>
      <c r="E171" s="11"/>
      <c r="F171" s="26"/>
      <c r="G171" s="9" t="str">
        <f>IF($B171="","",IF($C171="Tactical",IFERROR(INDEX(TacticalScores[RiskLabel],MATCH($B171,TacticalScores[PriorityReference],0)),"unknown"),IF($C171="Initiative",IFERROR(INDEX(InitiativeScores[ValueLabel],MATCH($B171,InitiativeScores[PriorityReference],0)),"unknown"),IF($C171="Assistance",IFERROR(INDEX(AssistanceScores[ValueLabel],MATCH($B171,AssistanceScores[PriorityReference],0)),"unknown"),""))))</f>
        <v/>
      </c>
      <c r="H171" s="25" t="str">
        <f>IF($A171="","",SUMIFS(Priorities[Allocation % of Team Effort],Priorities[Team Name],$A171))</f>
        <v/>
      </c>
    </row>
    <row r="172" spans="1:8" hidden="1" x14ac:dyDescent="0.25">
      <c r="A172" s="11"/>
      <c r="B172" s="11"/>
      <c r="C172" s="9" t="str">
        <f>IF($A172="","",IFERROR(INDEX(Teams[Priority Type],MATCH($A172,Teams[Team Name],0)),"unknown team"))</f>
        <v/>
      </c>
      <c r="D172" s="11"/>
      <c r="E172" s="11"/>
      <c r="F172" s="26"/>
      <c r="G172" s="9" t="str">
        <f>IF($B172="","",IF($C172="Tactical",IFERROR(INDEX(TacticalScores[RiskLabel],MATCH($B172,TacticalScores[PriorityReference],0)),"unknown"),IF($C172="Initiative",IFERROR(INDEX(InitiativeScores[ValueLabel],MATCH($B172,InitiativeScores[PriorityReference],0)),"unknown"),IF($C172="Assistance",IFERROR(INDEX(AssistanceScores[ValueLabel],MATCH($B172,AssistanceScores[PriorityReference],0)),"unknown"),""))))</f>
        <v/>
      </c>
      <c r="H172" s="25" t="str">
        <f>IF($A172="","",SUMIFS(Priorities[Allocation % of Team Effort],Priorities[Team Name],$A172))</f>
        <v/>
      </c>
    </row>
    <row r="173" spans="1:8" hidden="1" x14ac:dyDescent="0.25">
      <c r="A173" s="11"/>
      <c r="B173" s="11"/>
      <c r="C173" s="9" t="str">
        <f>IF($A173="","",IFERROR(INDEX(Teams[Priority Type],MATCH($A173,Teams[Team Name],0)),"unknown team"))</f>
        <v/>
      </c>
      <c r="D173" s="11"/>
      <c r="E173" s="11"/>
      <c r="F173" s="26"/>
      <c r="G173" s="9" t="str">
        <f>IF($B173="","",IF($C173="Tactical",IFERROR(INDEX(TacticalScores[RiskLabel],MATCH($B173,TacticalScores[PriorityReference],0)),"unknown"),IF($C173="Initiative",IFERROR(INDEX(InitiativeScores[ValueLabel],MATCH($B173,InitiativeScores[PriorityReference],0)),"unknown"),IF($C173="Assistance",IFERROR(INDEX(AssistanceScores[ValueLabel],MATCH($B173,AssistanceScores[PriorityReference],0)),"unknown"),""))))</f>
        <v/>
      </c>
      <c r="H173" s="25" t="str">
        <f>IF($A173="","",SUMIFS(Priorities[Allocation % of Team Effort],Priorities[Team Name],$A173))</f>
        <v/>
      </c>
    </row>
    <row r="174" spans="1:8" hidden="1" x14ac:dyDescent="0.25">
      <c r="A174" s="11"/>
      <c r="B174" s="11"/>
      <c r="C174" s="9" t="str">
        <f>IF($A174="","",IFERROR(INDEX(Teams[Priority Type],MATCH($A174,Teams[Team Name],0)),"unknown team"))</f>
        <v/>
      </c>
      <c r="D174" s="11"/>
      <c r="E174" s="11"/>
      <c r="F174" s="26"/>
      <c r="G174" s="9" t="str">
        <f>IF($B174="","",IF($C174="Tactical",IFERROR(INDEX(TacticalScores[RiskLabel],MATCH($B174,TacticalScores[PriorityReference],0)),"unknown"),IF($C174="Initiative",IFERROR(INDEX(InitiativeScores[ValueLabel],MATCH($B174,InitiativeScores[PriorityReference],0)),"unknown"),IF($C174="Assistance",IFERROR(INDEX(AssistanceScores[ValueLabel],MATCH($B174,AssistanceScores[PriorityReference],0)),"unknown"),""))))</f>
        <v/>
      </c>
      <c r="H174" s="25" t="str">
        <f>IF($A174="","",SUMIFS(Priorities[Allocation % of Team Effort],Priorities[Team Name],$A174))</f>
        <v/>
      </c>
    </row>
    <row r="175" spans="1:8" hidden="1" x14ac:dyDescent="0.25">
      <c r="A175" s="11"/>
      <c r="B175" s="11"/>
      <c r="C175" s="9" t="str">
        <f>IF($A175="","",IFERROR(INDEX(Teams[Priority Type],MATCH($A175,Teams[Team Name],0)),"unknown team"))</f>
        <v/>
      </c>
      <c r="D175" s="11"/>
      <c r="E175" s="11"/>
      <c r="F175" s="26"/>
      <c r="G175" s="9" t="str">
        <f>IF($B175="","",IF($C175="Tactical",IFERROR(INDEX(TacticalScores[RiskLabel],MATCH($B175,TacticalScores[PriorityReference],0)),"unknown"),IF($C175="Initiative",IFERROR(INDEX(InitiativeScores[ValueLabel],MATCH($B175,InitiativeScores[PriorityReference],0)),"unknown"),IF($C175="Assistance",IFERROR(INDEX(AssistanceScores[ValueLabel],MATCH($B175,AssistanceScores[PriorityReference],0)),"unknown"),""))))</f>
        <v/>
      </c>
      <c r="H175" s="25" t="str">
        <f>IF($A175="","",SUMIFS(Priorities[Allocation % of Team Effort],Priorities[Team Name],$A175))</f>
        <v/>
      </c>
    </row>
    <row r="176" spans="1:8" hidden="1" x14ac:dyDescent="0.25">
      <c r="A176" s="11"/>
      <c r="B176" s="11"/>
      <c r="C176" s="9" t="str">
        <f>IF($A176="","",IFERROR(INDEX(Teams[Priority Type],MATCH($A176,Teams[Team Name],0)),"unknown team"))</f>
        <v/>
      </c>
      <c r="D176" s="11"/>
      <c r="E176" s="11"/>
      <c r="F176" s="26"/>
      <c r="G176" s="9" t="str">
        <f>IF($B176="","",IF($C176="Tactical",IFERROR(INDEX(TacticalScores[RiskLabel],MATCH($B176,TacticalScores[PriorityReference],0)),"unknown"),IF($C176="Initiative",IFERROR(INDEX(InitiativeScores[ValueLabel],MATCH($B176,InitiativeScores[PriorityReference],0)),"unknown"),IF($C176="Assistance",IFERROR(INDEX(AssistanceScores[ValueLabel],MATCH($B176,AssistanceScores[PriorityReference],0)),"unknown"),""))))</f>
        <v/>
      </c>
      <c r="H176" s="25" t="str">
        <f>IF($A176="","",SUMIFS(Priorities[Allocation % of Team Effort],Priorities[Team Name],$A176))</f>
        <v/>
      </c>
    </row>
    <row r="177" spans="1:8" hidden="1" x14ac:dyDescent="0.25">
      <c r="A177" s="11"/>
      <c r="B177" s="11"/>
      <c r="C177" s="9" t="str">
        <f>IF($A177="","",IFERROR(INDEX(Teams[Priority Type],MATCH($A177,Teams[Team Name],0)),"unknown team"))</f>
        <v/>
      </c>
      <c r="D177" s="11"/>
      <c r="E177" s="11"/>
      <c r="F177" s="26"/>
      <c r="G177" s="9" t="str">
        <f>IF($B177="","",IF($C177="Tactical",IFERROR(INDEX(TacticalScores[RiskLabel],MATCH($B177,TacticalScores[PriorityReference],0)),"unknown"),IF($C177="Initiative",IFERROR(INDEX(InitiativeScores[ValueLabel],MATCH($B177,InitiativeScores[PriorityReference],0)),"unknown"),IF($C177="Assistance",IFERROR(INDEX(AssistanceScores[ValueLabel],MATCH($B177,AssistanceScores[PriorityReference],0)),"unknown"),""))))</f>
        <v/>
      </c>
      <c r="H177" s="25" t="str">
        <f>IF($A177="","",SUMIFS(Priorities[Allocation % of Team Effort],Priorities[Team Name],$A177))</f>
        <v/>
      </c>
    </row>
    <row r="178" spans="1:8" hidden="1" x14ac:dyDescent="0.25">
      <c r="A178" s="11"/>
      <c r="B178" s="11"/>
      <c r="C178" s="9" t="str">
        <f>IF($A178="","",IFERROR(INDEX(Teams[Priority Type],MATCH($A178,Teams[Team Name],0)),"unknown team"))</f>
        <v/>
      </c>
      <c r="D178" s="11"/>
      <c r="E178" s="11"/>
      <c r="F178" s="26"/>
      <c r="G178" s="9" t="str">
        <f>IF($B178="","",IF($C178="Tactical",IFERROR(INDEX(TacticalScores[RiskLabel],MATCH($B178,TacticalScores[PriorityReference],0)),"unknown"),IF($C178="Initiative",IFERROR(INDEX(InitiativeScores[ValueLabel],MATCH($B178,InitiativeScores[PriorityReference],0)),"unknown"),IF($C178="Assistance",IFERROR(INDEX(AssistanceScores[ValueLabel],MATCH($B178,AssistanceScores[PriorityReference],0)),"unknown"),""))))</f>
        <v/>
      </c>
      <c r="H178" s="25" t="str">
        <f>IF($A178="","",SUMIFS(Priorities[Allocation % of Team Effort],Priorities[Team Name],$A178))</f>
        <v/>
      </c>
    </row>
    <row r="179" spans="1:8" hidden="1" x14ac:dyDescent="0.25">
      <c r="A179" s="11"/>
      <c r="B179" s="11"/>
      <c r="C179" s="9" t="str">
        <f>IF($A179="","",IFERROR(INDEX(Teams[Priority Type],MATCH($A179,Teams[Team Name],0)),"unknown team"))</f>
        <v/>
      </c>
      <c r="D179" s="11"/>
      <c r="E179" s="11"/>
      <c r="F179" s="26"/>
      <c r="G179" s="9" t="str">
        <f>IF($B179="","",IF($C179="Tactical",IFERROR(INDEX(TacticalScores[RiskLabel],MATCH($B179,TacticalScores[PriorityReference],0)),"unknown"),IF($C179="Initiative",IFERROR(INDEX(InitiativeScores[ValueLabel],MATCH($B179,InitiativeScores[PriorityReference],0)),"unknown"),IF($C179="Assistance",IFERROR(INDEX(AssistanceScores[ValueLabel],MATCH($B179,AssistanceScores[PriorityReference],0)),"unknown"),""))))</f>
        <v/>
      </c>
      <c r="H179" s="25" t="str">
        <f>IF($A179="","",SUMIFS(Priorities[Allocation % of Team Effort],Priorities[Team Name],$A179))</f>
        <v/>
      </c>
    </row>
    <row r="180" spans="1:8" hidden="1" x14ac:dyDescent="0.25">
      <c r="A180" s="11"/>
      <c r="B180" s="11"/>
      <c r="C180" s="9" t="str">
        <f>IF($A180="","",IFERROR(INDEX(Teams[Priority Type],MATCH($A180,Teams[Team Name],0)),"unknown team"))</f>
        <v/>
      </c>
      <c r="D180" s="11"/>
      <c r="E180" s="11"/>
      <c r="F180" s="26"/>
      <c r="G180" s="9" t="str">
        <f>IF($B180="","",IF($C180="Tactical",IFERROR(INDEX(TacticalScores[RiskLabel],MATCH($B180,TacticalScores[PriorityReference],0)),"unknown"),IF($C180="Initiative",IFERROR(INDEX(InitiativeScores[ValueLabel],MATCH($B180,InitiativeScores[PriorityReference],0)),"unknown"),IF($C180="Assistance",IFERROR(INDEX(AssistanceScores[ValueLabel],MATCH($B180,AssistanceScores[PriorityReference],0)),"unknown"),""))))</f>
        <v/>
      </c>
      <c r="H180" s="25" t="str">
        <f>IF($A180="","",SUMIFS(Priorities[Allocation % of Team Effort],Priorities[Team Name],$A180))</f>
        <v/>
      </c>
    </row>
    <row r="181" spans="1:8" hidden="1" x14ac:dyDescent="0.25">
      <c r="A181" s="11"/>
      <c r="B181" s="11"/>
      <c r="C181" s="9" t="str">
        <f>IF($A181="","",IFERROR(INDEX(Teams[Priority Type],MATCH($A181,Teams[Team Name],0)),"unknown team"))</f>
        <v/>
      </c>
      <c r="D181" s="11"/>
      <c r="E181" s="11"/>
      <c r="F181" s="26"/>
      <c r="G181" s="9" t="str">
        <f>IF($B181="","",IF($C181="Tactical",IFERROR(INDEX(TacticalScores[RiskLabel],MATCH($B181,TacticalScores[PriorityReference],0)),"unknown"),IF($C181="Initiative",IFERROR(INDEX(InitiativeScores[ValueLabel],MATCH($B181,InitiativeScores[PriorityReference],0)),"unknown"),IF($C181="Assistance",IFERROR(INDEX(AssistanceScores[ValueLabel],MATCH($B181,AssistanceScores[PriorityReference],0)),"unknown"),""))))</f>
        <v/>
      </c>
      <c r="H181" s="25" t="str">
        <f>IF($A181="","",SUMIFS(Priorities[Allocation % of Team Effort],Priorities[Team Name],$A181))</f>
        <v/>
      </c>
    </row>
    <row r="182" spans="1:8" hidden="1" x14ac:dyDescent="0.25">
      <c r="A182" s="11"/>
      <c r="B182" s="11"/>
      <c r="C182" s="9" t="str">
        <f>IF($A182="","",IFERROR(INDEX(Teams[Priority Type],MATCH($A182,Teams[Team Name],0)),"unknown team"))</f>
        <v/>
      </c>
      <c r="D182" s="11"/>
      <c r="E182" s="11"/>
      <c r="F182" s="26"/>
      <c r="G182" s="9" t="str">
        <f>IF($B182="","",IF($C182="Tactical",IFERROR(INDEX(TacticalScores[RiskLabel],MATCH($B182,TacticalScores[PriorityReference],0)),"unknown"),IF($C182="Initiative",IFERROR(INDEX(InitiativeScores[ValueLabel],MATCH($B182,InitiativeScores[PriorityReference],0)),"unknown"),IF($C182="Assistance",IFERROR(INDEX(AssistanceScores[ValueLabel],MATCH($B182,AssistanceScores[PriorityReference],0)),"unknown"),""))))</f>
        <v/>
      </c>
      <c r="H182" s="25" t="str">
        <f>IF($A182="","",SUMIFS(Priorities[Allocation % of Team Effort],Priorities[Team Name],$A182))</f>
        <v/>
      </c>
    </row>
    <row r="183" spans="1:8" hidden="1" x14ac:dyDescent="0.25">
      <c r="A183" s="11"/>
      <c r="B183" s="11"/>
      <c r="C183" s="9" t="str">
        <f>IF($A183="","",IFERROR(INDEX(Teams[Priority Type],MATCH($A183,Teams[Team Name],0)),"unknown team"))</f>
        <v/>
      </c>
      <c r="D183" s="11"/>
      <c r="E183" s="11"/>
      <c r="F183" s="26"/>
      <c r="G183" s="9" t="str">
        <f>IF($B183="","",IF($C183="Tactical",IFERROR(INDEX(TacticalScores[RiskLabel],MATCH($B183,TacticalScores[PriorityReference],0)),"unknown"),IF($C183="Initiative",IFERROR(INDEX(InitiativeScores[ValueLabel],MATCH($B183,InitiativeScores[PriorityReference],0)),"unknown"),IF($C183="Assistance",IFERROR(INDEX(AssistanceScores[ValueLabel],MATCH($B183,AssistanceScores[PriorityReference],0)),"unknown"),""))))</f>
        <v/>
      </c>
      <c r="H183" s="25" t="str">
        <f>IF($A183="","",SUMIFS(Priorities[Allocation % of Team Effort],Priorities[Team Name],$A183))</f>
        <v/>
      </c>
    </row>
    <row r="184" spans="1:8" hidden="1" x14ac:dyDescent="0.25">
      <c r="A184" s="11"/>
      <c r="B184" s="11"/>
      <c r="C184" s="9" t="str">
        <f>IF($A184="","",IFERROR(INDEX(Teams[Priority Type],MATCH($A184,Teams[Team Name],0)),"unknown team"))</f>
        <v/>
      </c>
      <c r="D184" s="11"/>
      <c r="E184" s="11"/>
      <c r="F184" s="26"/>
      <c r="G184" s="9" t="str">
        <f>IF($B184="","",IF($C184="Tactical",IFERROR(INDEX(TacticalScores[RiskLabel],MATCH($B184,TacticalScores[PriorityReference],0)),"unknown"),IF($C184="Initiative",IFERROR(INDEX(InitiativeScores[ValueLabel],MATCH($B184,InitiativeScores[PriorityReference],0)),"unknown"),IF($C184="Assistance",IFERROR(INDEX(AssistanceScores[ValueLabel],MATCH($B184,AssistanceScores[PriorityReference],0)),"unknown"),""))))</f>
        <v/>
      </c>
      <c r="H184" s="25" t="str">
        <f>IF($A184="","",SUMIFS(Priorities[Allocation % of Team Effort],Priorities[Team Name],$A184))</f>
        <v/>
      </c>
    </row>
    <row r="185" spans="1:8" hidden="1" x14ac:dyDescent="0.25">
      <c r="A185" s="11"/>
      <c r="B185" s="11"/>
      <c r="C185" s="9" t="str">
        <f>IF($A185="","",IFERROR(INDEX(Teams[Priority Type],MATCH($A185,Teams[Team Name],0)),"unknown team"))</f>
        <v/>
      </c>
      <c r="D185" s="11"/>
      <c r="E185" s="11"/>
      <c r="F185" s="26"/>
      <c r="G185" s="9" t="str">
        <f>IF($B185="","",IF($C185="Tactical",IFERROR(INDEX(TacticalScores[RiskLabel],MATCH($B185,TacticalScores[PriorityReference],0)),"unknown"),IF($C185="Initiative",IFERROR(INDEX(InitiativeScores[ValueLabel],MATCH($B185,InitiativeScores[PriorityReference],0)),"unknown"),IF($C185="Assistance",IFERROR(INDEX(AssistanceScores[ValueLabel],MATCH($B185,AssistanceScores[PriorityReference],0)),"unknown"),""))))</f>
        <v/>
      </c>
      <c r="H185" s="25" t="str">
        <f>IF($A185="","",SUMIFS(Priorities[Allocation % of Team Effort],Priorities[Team Name],$A185))</f>
        <v/>
      </c>
    </row>
    <row r="186" spans="1:8" hidden="1" x14ac:dyDescent="0.25">
      <c r="A186" s="11"/>
      <c r="B186" s="11"/>
      <c r="C186" s="9" t="str">
        <f>IF($A186="","",IFERROR(INDEX(Teams[Priority Type],MATCH($A186,Teams[Team Name],0)),"unknown team"))</f>
        <v/>
      </c>
      <c r="D186" s="11"/>
      <c r="E186" s="11"/>
      <c r="F186" s="26"/>
      <c r="G186" s="9" t="str">
        <f>IF($B186="","",IF($C186="Tactical",IFERROR(INDEX(TacticalScores[RiskLabel],MATCH($B186,TacticalScores[PriorityReference],0)),"unknown"),IF($C186="Initiative",IFERROR(INDEX(InitiativeScores[ValueLabel],MATCH($B186,InitiativeScores[PriorityReference],0)),"unknown"),IF($C186="Assistance",IFERROR(INDEX(AssistanceScores[ValueLabel],MATCH($B186,AssistanceScores[PriorityReference],0)),"unknown"),""))))</f>
        <v/>
      </c>
      <c r="H186" s="25" t="str">
        <f>IF($A186="","",SUMIFS(Priorities[Allocation % of Team Effort],Priorities[Team Name],$A186))</f>
        <v/>
      </c>
    </row>
    <row r="187" spans="1:8" hidden="1" x14ac:dyDescent="0.25">
      <c r="A187" s="11"/>
      <c r="B187" s="11"/>
      <c r="C187" s="9" t="str">
        <f>IF($A187="","",IFERROR(INDEX(Teams[Priority Type],MATCH($A187,Teams[Team Name],0)),"unknown team"))</f>
        <v/>
      </c>
      <c r="D187" s="11"/>
      <c r="E187" s="11"/>
      <c r="F187" s="26"/>
      <c r="G187" s="9" t="str">
        <f>IF($B187="","",IF($C187="Tactical",IFERROR(INDEX(TacticalScores[RiskLabel],MATCH($B187,TacticalScores[PriorityReference],0)),"unknown"),IF($C187="Initiative",IFERROR(INDEX(InitiativeScores[ValueLabel],MATCH($B187,InitiativeScores[PriorityReference],0)),"unknown"),IF($C187="Assistance",IFERROR(INDEX(AssistanceScores[ValueLabel],MATCH($B187,AssistanceScores[PriorityReference],0)),"unknown"),""))))</f>
        <v/>
      </c>
      <c r="H187" s="25" t="str">
        <f>IF($A187="","",SUMIFS(Priorities[Allocation % of Team Effort],Priorities[Team Name],$A187))</f>
        <v/>
      </c>
    </row>
    <row r="188" spans="1:8" hidden="1" x14ac:dyDescent="0.25">
      <c r="A188" s="11"/>
      <c r="B188" s="11"/>
      <c r="C188" s="9" t="str">
        <f>IF($A188="","",IFERROR(INDEX(Teams[Priority Type],MATCH($A188,Teams[Team Name],0)),"unknown team"))</f>
        <v/>
      </c>
      <c r="D188" s="11"/>
      <c r="E188" s="11"/>
      <c r="F188" s="26"/>
      <c r="G188" s="9" t="str">
        <f>IF($B188="","",IF($C188="Tactical",IFERROR(INDEX(TacticalScores[RiskLabel],MATCH($B188,TacticalScores[PriorityReference],0)),"unknown"),IF($C188="Initiative",IFERROR(INDEX(InitiativeScores[ValueLabel],MATCH($B188,InitiativeScores[PriorityReference],0)),"unknown"),IF($C188="Assistance",IFERROR(INDEX(AssistanceScores[ValueLabel],MATCH($B188,AssistanceScores[PriorityReference],0)),"unknown"),""))))</f>
        <v/>
      </c>
      <c r="H188" s="25" t="str">
        <f>IF($A188="","",SUMIFS(Priorities[Allocation % of Team Effort],Priorities[Team Name],$A188))</f>
        <v/>
      </c>
    </row>
    <row r="189" spans="1:8" hidden="1" x14ac:dyDescent="0.25">
      <c r="A189" s="11"/>
      <c r="B189" s="11"/>
      <c r="C189" s="9" t="str">
        <f>IF($A189="","",IFERROR(INDEX(Teams[Priority Type],MATCH($A189,Teams[Team Name],0)),"unknown team"))</f>
        <v/>
      </c>
      <c r="D189" s="11"/>
      <c r="E189" s="11"/>
      <c r="F189" s="26"/>
      <c r="G189" s="9" t="str">
        <f>IF($B189="","",IF($C189="Tactical",IFERROR(INDEX(TacticalScores[RiskLabel],MATCH($B189,TacticalScores[PriorityReference],0)),"unknown"),IF($C189="Initiative",IFERROR(INDEX(InitiativeScores[ValueLabel],MATCH($B189,InitiativeScores[PriorityReference],0)),"unknown"),IF($C189="Assistance",IFERROR(INDEX(AssistanceScores[ValueLabel],MATCH($B189,AssistanceScores[PriorityReference],0)),"unknown"),""))))</f>
        <v/>
      </c>
      <c r="H189" s="25" t="str">
        <f>IF($A189="","",SUMIFS(Priorities[Allocation % of Team Effort],Priorities[Team Name],$A189))</f>
        <v/>
      </c>
    </row>
    <row r="190" spans="1:8" hidden="1" x14ac:dyDescent="0.25">
      <c r="A190" s="11"/>
      <c r="B190" s="11"/>
      <c r="C190" s="9" t="str">
        <f>IF($A190="","",IFERROR(INDEX(Teams[Priority Type],MATCH($A190,Teams[Team Name],0)),"unknown team"))</f>
        <v/>
      </c>
      <c r="D190" s="11"/>
      <c r="E190" s="11"/>
      <c r="F190" s="26"/>
      <c r="G190" s="9" t="str">
        <f>IF($B190="","",IF($C190="Tactical",IFERROR(INDEX(TacticalScores[RiskLabel],MATCH($B190,TacticalScores[PriorityReference],0)),"unknown"),IF($C190="Initiative",IFERROR(INDEX(InitiativeScores[ValueLabel],MATCH($B190,InitiativeScores[PriorityReference],0)),"unknown"),IF($C190="Assistance",IFERROR(INDEX(AssistanceScores[ValueLabel],MATCH($B190,AssistanceScores[PriorityReference],0)),"unknown"),""))))</f>
        <v/>
      </c>
      <c r="H190" s="25" t="str">
        <f>IF($A190="","",SUMIFS(Priorities[Allocation % of Team Effort],Priorities[Team Name],$A190))</f>
        <v/>
      </c>
    </row>
    <row r="191" spans="1:8" hidden="1" x14ac:dyDescent="0.25">
      <c r="A191" s="11"/>
      <c r="B191" s="11"/>
      <c r="C191" s="9" t="str">
        <f>IF($A191="","",IFERROR(INDEX(Teams[Priority Type],MATCH($A191,Teams[Team Name],0)),"unknown team"))</f>
        <v/>
      </c>
      <c r="D191" s="11"/>
      <c r="E191" s="11"/>
      <c r="F191" s="26"/>
      <c r="G191" s="9" t="str">
        <f>IF($B191="","",IF($C191="Tactical",IFERROR(INDEX(TacticalScores[RiskLabel],MATCH($B191,TacticalScores[PriorityReference],0)),"unknown"),IF($C191="Initiative",IFERROR(INDEX(InitiativeScores[ValueLabel],MATCH($B191,InitiativeScores[PriorityReference],0)),"unknown"),IF($C191="Assistance",IFERROR(INDEX(AssistanceScores[ValueLabel],MATCH($B191,AssistanceScores[PriorityReference],0)),"unknown"),""))))</f>
        <v/>
      </c>
      <c r="H191" s="25" t="str">
        <f>IF($A191="","",SUMIFS(Priorities[Allocation % of Team Effort],Priorities[Team Name],$A191))</f>
        <v/>
      </c>
    </row>
    <row r="192" spans="1:8" hidden="1" x14ac:dyDescent="0.25">
      <c r="A192" s="11"/>
      <c r="B192" s="11"/>
      <c r="C192" s="9" t="str">
        <f>IF($A192="","",IFERROR(INDEX(Teams[Priority Type],MATCH($A192,Teams[Team Name],0)),"unknown team"))</f>
        <v/>
      </c>
      <c r="D192" s="11"/>
      <c r="E192" s="11"/>
      <c r="F192" s="26"/>
      <c r="G192" s="9" t="str">
        <f>IF($B192="","",IF($C192="Tactical",IFERROR(INDEX(TacticalScores[RiskLabel],MATCH($B192,TacticalScores[PriorityReference],0)),"unknown"),IF($C192="Initiative",IFERROR(INDEX(InitiativeScores[ValueLabel],MATCH($B192,InitiativeScores[PriorityReference],0)),"unknown"),IF($C192="Assistance",IFERROR(INDEX(AssistanceScores[ValueLabel],MATCH($B192,AssistanceScores[PriorityReference],0)),"unknown"),""))))</f>
        <v/>
      </c>
      <c r="H192" s="25" t="str">
        <f>IF($A192="","",SUMIFS(Priorities[Allocation % of Team Effort],Priorities[Team Name],$A192))</f>
        <v/>
      </c>
    </row>
    <row r="193" spans="1:8" hidden="1" x14ac:dyDescent="0.25">
      <c r="A193" s="11"/>
      <c r="B193" s="11"/>
      <c r="C193" s="9" t="str">
        <f>IF($A193="","",IFERROR(INDEX(Teams[Priority Type],MATCH($A193,Teams[Team Name],0)),"unknown team"))</f>
        <v/>
      </c>
      <c r="D193" s="11"/>
      <c r="E193" s="11"/>
      <c r="F193" s="26"/>
      <c r="G193" s="9" t="str">
        <f>IF($B193="","",IF($C193="Tactical",IFERROR(INDEX(TacticalScores[RiskLabel],MATCH($B193,TacticalScores[PriorityReference],0)),"unknown"),IF($C193="Initiative",IFERROR(INDEX(InitiativeScores[ValueLabel],MATCH($B193,InitiativeScores[PriorityReference],0)),"unknown"),IF($C193="Assistance",IFERROR(INDEX(AssistanceScores[ValueLabel],MATCH($B193,AssistanceScores[PriorityReference],0)),"unknown"),""))))</f>
        <v/>
      </c>
      <c r="H193" s="25" t="str">
        <f>IF($A193="","",SUMIFS(Priorities[Allocation % of Team Effort],Priorities[Team Name],$A193))</f>
        <v/>
      </c>
    </row>
    <row r="194" spans="1:8" hidden="1" x14ac:dyDescent="0.25">
      <c r="A194" s="11"/>
      <c r="B194" s="11"/>
      <c r="C194" s="9" t="str">
        <f>IF($A194="","",IFERROR(INDEX(Teams[Priority Type],MATCH($A194,Teams[Team Name],0)),"unknown team"))</f>
        <v/>
      </c>
      <c r="D194" s="11"/>
      <c r="E194" s="11"/>
      <c r="F194" s="26"/>
      <c r="G194" s="9" t="str">
        <f>IF($B194="","",IF($C194="Tactical",IFERROR(INDEX(TacticalScores[RiskLabel],MATCH($B194,TacticalScores[PriorityReference],0)),"unknown"),IF($C194="Initiative",IFERROR(INDEX(InitiativeScores[ValueLabel],MATCH($B194,InitiativeScores[PriorityReference],0)),"unknown"),IF($C194="Assistance",IFERROR(INDEX(AssistanceScores[ValueLabel],MATCH($B194,AssistanceScores[PriorityReference],0)),"unknown"),""))))</f>
        <v/>
      </c>
      <c r="H194" s="25" t="str">
        <f>IF($A194="","",SUMIFS(Priorities[Allocation % of Team Effort],Priorities[Team Name],$A194))</f>
        <v/>
      </c>
    </row>
    <row r="195" spans="1:8" hidden="1" x14ac:dyDescent="0.25">
      <c r="A195" s="11"/>
      <c r="B195" s="11"/>
      <c r="C195" s="9" t="str">
        <f>IF($A195="","",IFERROR(INDEX(Teams[Priority Type],MATCH($A195,Teams[Team Name],0)),"unknown team"))</f>
        <v/>
      </c>
      <c r="D195" s="11"/>
      <c r="E195" s="11"/>
      <c r="F195" s="26"/>
      <c r="G195" s="9" t="str">
        <f>IF($B195="","",IF($C195="Tactical",IFERROR(INDEX(TacticalScores[RiskLabel],MATCH($B195,TacticalScores[PriorityReference],0)),"unknown"),IF($C195="Initiative",IFERROR(INDEX(InitiativeScores[ValueLabel],MATCH($B195,InitiativeScores[PriorityReference],0)),"unknown"),IF($C195="Assistance",IFERROR(INDEX(AssistanceScores[ValueLabel],MATCH($B195,AssistanceScores[PriorityReference],0)),"unknown"),""))))</f>
        <v/>
      </c>
      <c r="H195" s="25" t="str">
        <f>IF($A195="","",SUMIFS(Priorities[Allocation % of Team Effort],Priorities[Team Name],$A195))</f>
        <v/>
      </c>
    </row>
    <row r="196" spans="1:8" hidden="1" x14ac:dyDescent="0.25">
      <c r="A196" s="11"/>
      <c r="B196" s="11"/>
      <c r="C196" s="9" t="str">
        <f>IF($A196="","",IFERROR(INDEX(Teams[Priority Type],MATCH($A196,Teams[Team Name],0)),"unknown team"))</f>
        <v/>
      </c>
      <c r="D196" s="11"/>
      <c r="E196" s="11"/>
      <c r="F196" s="26"/>
      <c r="G196" s="9" t="str">
        <f>IF($B196="","",IF($C196="Tactical",IFERROR(INDEX(TacticalScores[RiskLabel],MATCH($B196,TacticalScores[PriorityReference],0)),"unknown"),IF($C196="Initiative",IFERROR(INDEX(InitiativeScores[ValueLabel],MATCH($B196,InitiativeScores[PriorityReference],0)),"unknown"),IF($C196="Assistance",IFERROR(INDEX(AssistanceScores[ValueLabel],MATCH($B196,AssistanceScores[PriorityReference],0)),"unknown"),""))))</f>
        <v/>
      </c>
      <c r="H196" s="25" t="str">
        <f>IF($A196="","",SUMIFS(Priorities[Allocation % of Team Effort],Priorities[Team Name],$A196))</f>
        <v/>
      </c>
    </row>
    <row r="197" spans="1:8" hidden="1" x14ac:dyDescent="0.25">
      <c r="A197" s="11"/>
      <c r="B197" s="11"/>
      <c r="C197" s="9" t="str">
        <f>IF($A197="","",IFERROR(INDEX(Teams[Priority Type],MATCH($A197,Teams[Team Name],0)),"unknown team"))</f>
        <v/>
      </c>
      <c r="D197" s="11"/>
      <c r="E197" s="11"/>
      <c r="F197" s="26"/>
      <c r="G197" s="9" t="str">
        <f>IF($B197="","",IF($C197="Tactical",IFERROR(INDEX(TacticalScores[RiskLabel],MATCH($B197,TacticalScores[PriorityReference],0)),"unknown"),IF($C197="Initiative",IFERROR(INDEX(InitiativeScores[ValueLabel],MATCH($B197,InitiativeScores[PriorityReference],0)),"unknown"),IF($C197="Assistance",IFERROR(INDEX(AssistanceScores[ValueLabel],MATCH($B197,AssistanceScores[PriorityReference],0)),"unknown"),""))))</f>
        <v/>
      </c>
      <c r="H197" s="25" t="str">
        <f>IF($A197="","",SUMIFS(Priorities[Allocation % of Team Effort],Priorities[Team Name],$A197))</f>
        <v/>
      </c>
    </row>
    <row r="198" spans="1:8" hidden="1" x14ac:dyDescent="0.25">
      <c r="A198" s="11"/>
      <c r="B198" s="11"/>
      <c r="C198" s="9" t="str">
        <f>IF($A198="","",IFERROR(INDEX(Teams[Priority Type],MATCH($A198,Teams[Team Name],0)),"unknown team"))</f>
        <v/>
      </c>
      <c r="D198" s="11"/>
      <c r="E198" s="11"/>
      <c r="F198" s="26"/>
      <c r="G198" s="9" t="str">
        <f>IF($B198="","",IF($C198="Tactical",IFERROR(INDEX(TacticalScores[RiskLabel],MATCH($B198,TacticalScores[PriorityReference],0)),"unknown"),IF($C198="Initiative",IFERROR(INDEX(InitiativeScores[ValueLabel],MATCH($B198,InitiativeScores[PriorityReference],0)),"unknown"),IF($C198="Assistance",IFERROR(INDEX(AssistanceScores[ValueLabel],MATCH($B198,AssistanceScores[PriorityReference],0)),"unknown"),""))))</f>
        <v/>
      </c>
      <c r="H198" s="25" t="str">
        <f>IF($A198="","",SUMIFS(Priorities[Allocation % of Team Effort],Priorities[Team Name],$A198))</f>
        <v/>
      </c>
    </row>
    <row r="199" spans="1:8" hidden="1" x14ac:dyDescent="0.25">
      <c r="A199" s="11"/>
      <c r="B199" s="11"/>
      <c r="C199" s="9" t="str">
        <f>IF($A199="","",IFERROR(INDEX(Teams[Priority Type],MATCH($A199,Teams[Team Name],0)),"unknown team"))</f>
        <v/>
      </c>
      <c r="D199" s="11"/>
      <c r="E199" s="11"/>
      <c r="F199" s="26"/>
      <c r="G199" s="9" t="str">
        <f>IF($B199="","",IF($C199="Tactical",IFERROR(INDEX(TacticalScores[RiskLabel],MATCH($B199,TacticalScores[PriorityReference],0)),"unknown"),IF($C199="Initiative",IFERROR(INDEX(InitiativeScores[ValueLabel],MATCH($B199,InitiativeScores[PriorityReference],0)),"unknown"),IF($C199="Assistance",IFERROR(INDEX(AssistanceScores[ValueLabel],MATCH($B199,AssistanceScores[PriorityReference],0)),"unknown"),""))))</f>
        <v/>
      </c>
      <c r="H199" s="25" t="str">
        <f>IF($A199="","",SUMIFS(Priorities[Allocation % of Team Effort],Priorities[Team Name],$A199))</f>
        <v/>
      </c>
    </row>
    <row r="200" spans="1:8" hidden="1" x14ac:dyDescent="0.25">
      <c r="A200" s="11"/>
      <c r="B200" s="11"/>
      <c r="C200" s="9" t="str">
        <f>IF($A200="","",IFERROR(INDEX(Teams[Priority Type],MATCH($A200,Teams[Team Name],0)),"unknown team"))</f>
        <v/>
      </c>
      <c r="D200" s="11"/>
      <c r="E200" s="11"/>
      <c r="F200" s="26"/>
      <c r="G200" s="9" t="str">
        <f>IF($B200="","",IF($C200="Tactical",IFERROR(INDEX(TacticalScores[RiskLabel],MATCH($B200,TacticalScores[PriorityReference],0)),"unknown"),IF($C200="Initiative",IFERROR(INDEX(InitiativeScores[ValueLabel],MATCH($B200,InitiativeScores[PriorityReference],0)),"unknown"),IF($C200="Assistance",IFERROR(INDEX(AssistanceScores[ValueLabel],MATCH($B200,AssistanceScores[PriorityReference],0)),"unknown"),""))))</f>
        <v/>
      </c>
      <c r="H200" s="25" t="str">
        <f>IF($A200="","",SUMIFS(Priorities[Allocation % of Team Effort],Priorities[Team Name],$A200))</f>
        <v/>
      </c>
    </row>
    <row r="201" spans="1:8" hidden="1" x14ac:dyDescent="0.25">
      <c r="A201" s="11"/>
      <c r="B201" s="11"/>
      <c r="C201" s="9" t="str">
        <f>IF($A201="","",IFERROR(INDEX(Teams[Priority Type],MATCH($A201,Teams[Team Name],0)),"unknown team"))</f>
        <v/>
      </c>
      <c r="D201" s="11"/>
      <c r="E201" s="11"/>
      <c r="F201" s="26"/>
      <c r="G201" s="9" t="str">
        <f>IF($B201="","",IF($C201="Tactical",IFERROR(INDEX(TacticalScores[RiskLabel],MATCH($B201,TacticalScores[PriorityReference],0)),"unknown"),IF($C201="Initiative",IFERROR(INDEX(InitiativeScores[ValueLabel],MATCH($B201,InitiativeScores[PriorityReference],0)),"unknown"),IF($C201="Assistance",IFERROR(INDEX(AssistanceScores[ValueLabel],MATCH($B201,AssistanceScores[PriorityReference],0)),"unknown"),""))))</f>
        <v/>
      </c>
      <c r="H201" s="25" t="str">
        <f>IF($A201="","",SUMIFS(Priorities[Allocation % of Team Effort],Priorities[Team Name],$A201))</f>
        <v/>
      </c>
    </row>
  </sheetData>
  <sheetProtection sheet="1" objects="1" scenarios="1"/>
  <conditionalFormatting sqref="A2:H201">
    <cfRule type="expression" dxfId="43" priority="14">
      <formula>AND($A2&lt;&gt;"",$D2&lt;&gt;"",COUNTIFS($A$2:$A$201,$A2,$D$2:$D$201,$D2)&gt;1)</formula>
    </cfRule>
  </conditionalFormatting>
  <conditionalFormatting sqref="G2:G201">
    <cfRule type="expression" dxfId="42" priority="1">
      <formula>AND($C2="Tactical",$G2="Minimal")</formula>
    </cfRule>
    <cfRule type="expression" dxfId="41" priority="2">
      <formula>AND($C2="Tactical",$G2="Low")</formula>
    </cfRule>
    <cfRule type="expression" dxfId="40" priority="3">
      <formula>AND($C2="Tactical",$G2="Moderate")</formula>
    </cfRule>
    <cfRule type="expression" dxfId="39" priority="4">
      <formula>AND($C2="Tactical",$G2="High")</formula>
    </cfRule>
    <cfRule type="expression" dxfId="38" priority="5">
      <formula>AND($C2="Tactical",$G2="Very High")</formula>
    </cfRule>
    <cfRule type="expression" dxfId="37" priority="6">
      <formula>AND($C2&lt;&gt;"Tactical",$C2&lt;&gt;"",$G2="Minimal")</formula>
    </cfRule>
    <cfRule type="expression" dxfId="36" priority="7">
      <formula>AND($C2&lt;&gt;"Tactical",$C2&lt;&gt;"",$G2="Limited")</formula>
    </cfRule>
    <cfRule type="expression" dxfId="35" priority="8">
      <formula>AND($C2&lt;&gt;"Tactical",$C2&lt;&gt;"",$G2="Moderate")</formula>
    </cfRule>
    <cfRule type="expression" dxfId="34" priority="9">
      <formula>AND($C2&lt;&gt;"Tactical",$C2&lt;&gt;"",$G2="Significant")</formula>
    </cfRule>
    <cfRule type="expression" dxfId="33" priority="10">
      <formula>AND($C2&lt;&gt;"Tactical",$C2&lt;&gt;"",$G2="Exceptional")</formula>
    </cfRule>
  </conditionalFormatting>
  <conditionalFormatting sqref="H2:H201">
    <cfRule type="expression" dxfId="32" priority="11">
      <formula>AND($A2&lt;&gt;"",$H2&gt;1)</formula>
    </cfRule>
    <cfRule type="expression" dxfId="31" priority="12">
      <formula>AND($A2&lt;&gt;"",$H2&lt;1,$H2&gt;0)</formula>
    </cfRule>
    <cfRule type="expression" dxfId="30" priority="13">
      <formula>AND($A2&lt;&gt;"",$H2=1)</formula>
    </cfRule>
  </conditionalFormatting>
  <dataValidations count="5">
    <dataValidation type="list" allowBlank="1" errorTitle="Unknown team" error="Pick a team defined on 'Step 1 - Teams'." promptTitle="Team name" prompt="Pick a team you listed in Step 1. Its Priority Type decides which priorities you'll be offered next." sqref="A2:A201" xr:uid="{00000000-0002-0000-0500-000000000000}">
      <formula1>TeamNameList</formula1>
    </dataValidation>
    <dataValidation type="list" allowBlank="1" errorTitle="Unknown priority" error="Pick a priority from your Step 2 selection, matching the team's Priority Type." promptTitle="Priority Title" prompt="Only priorities you selected in Step 2 that match this team's Priority Type are offered here." sqref="B2:B201" xr:uid="{00000000-0002-0000-0500-000001000000}">
      <formula1>INDIRECT("Selected"&amp;$C2)</formula1>
    </dataValidation>
    <dataValidation type="list" allowBlank="1" errorTitle="Invalid entry" error="Choose Yes or No." promptTitle="Resourced?" prompt="Is the team actually putting people against this priority right now? Yes or No." sqref="E2:E201" xr:uid="{00000000-0002-0000-0500-000002000000}">
      <formula1>YesNoList</formula1>
    </dataValidation>
    <dataValidation type="custom" allowBlank="1" errorTitle="Invalid rank" error="Rank must be a positive whole number, unique within the team." promptTitle="Rank" prompt="1 = this team's highest priority. Whole numbers only, and each rank can be used once per team." sqref="D2:D201" xr:uid="{00000000-0002-0000-0500-000003000000}">
      <formula1>AND($D2&lt;&gt;"",$D2=INT($D2),$D2&gt;0,COUNTIFS($A$2:$A$201,$A2,$D$2:$D$201,$D2)=1)</formula1>
    </dataValidation>
    <dataValidation type="list" allowBlank="1" errorTitle="Invalid entry" error="Pick a value from the dropdown (5% steps)." promptTitle="Share of team effort" prompt="What share of THIS TEAM's total effort goes to this priority. A team's priorities should add up to exactly 100% — watch the Team Total % column at the end of the row." sqref="F2:F201" xr:uid="{00000000-0002-0000-0500-000004000000}">
      <formula1>PercentIncrementsList</formula1>
    </dataValidation>
  </dataValidation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sheetPr>
  <dimension ref="A1:E201"/>
  <sheetViews>
    <sheetView showGridLines="0" workbookViewId="0">
      <pane ySplit="1" topLeftCell="A2" activePane="bottomLeft" state="frozen"/>
      <selection pane="bottomLeft"/>
    </sheetView>
  </sheetViews>
  <sheetFormatPr defaultRowHeight="15" x14ac:dyDescent="0.25"/>
  <cols>
    <col min="1" max="2" width="26" customWidth="1"/>
    <col min="3" max="3" width="22" customWidth="1"/>
    <col min="4" max="4" width="24" customWidth="1"/>
    <col min="5" max="5" width="16" customWidth="1"/>
  </cols>
  <sheetData>
    <row r="1" spans="1:5" ht="30" x14ac:dyDescent="0.25">
      <c r="A1" s="10" t="s">
        <v>93</v>
      </c>
      <c r="B1" s="10" t="s">
        <v>94</v>
      </c>
      <c r="C1" s="10" t="s">
        <v>78</v>
      </c>
      <c r="D1" s="10" t="s">
        <v>95</v>
      </c>
      <c r="E1" s="10" t="s">
        <v>96</v>
      </c>
    </row>
    <row r="2" spans="1:5" x14ac:dyDescent="0.25">
      <c r="A2" s="11"/>
      <c r="B2" s="9" t="str">
        <f>IF($A2="","",IFERROR(INDEX(Resources[PositionTitle],MATCH($A2,Resources[FullName],0)),"unknown resource"))</f>
        <v/>
      </c>
      <c r="C2" s="11"/>
      <c r="D2" s="26"/>
      <c r="E2" s="25" t="str">
        <f>IF($A2="","",SUMIFS(ResourceAllocation[Allocation % of Person Effort],ResourceAllocation[Resource],$A2))</f>
        <v/>
      </c>
    </row>
    <row r="3" spans="1:5" x14ac:dyDescent="0.25">
      <c r="A3" s="11"/>
      <c r="B3" s="9" t="str">
        <f>IF($A3="","",IFERROR(INDEX(Resources[PositionTitle],MATCH($A3,Resources[FullName],0)),"unknown resource"))</f>
        <v/>
      </c>
      <c r="C3" s="11"/>
      <c r="D3" s="26"/>
      <c r="E3" s="25" t="str">
        <f>IF($A3="","",SUMIFS(ResourceAllocation[Allocation % of Person Effort],ResourceAllocation[Resource],$A3))</f>
        <v/>
      </c>
    </row>
    <row r="4" spans="1:5" x14ac:dyDescent="0.25">
      <c r="A4" s="11"/>
      <c r="B4" s="9" t="str">
        <f>IF($A4="","",IFERROR(INDEX(Resources[PositionTitle],MATCH($A4,Resources[FullName],0)),"unknown resource"))</f>
        <v/>
      </c>
      <c r="C4" s="11"/>
      <c r="D4" s="26"/>
      <c r="E4" s="25" t="str">
        <f>IF($A4="","",SUMIFS(ResourceAllocation[Allocation % of Person Effort],ResourceAllocation[Resource],$A4))</f>
        <v/>
      </c>
    </row>
    <row r="5" spans="1:5" x14ac:dyDescent="0.25">
      <c r="A5" s="11"/>
      <c r="B5" s="9" t="str">
        <f>IF($A5="","",IFERROR(INDEX(Resources[PositionTitle],MATCH($A5,Resources[FullName],0)),"unknown resource"))</f>
        <v/>
      </c>
      <c r="C5" s="11"/>
      <c r="D5" s="26"/>
      <c r="E5" s="25" t="str">
        <f>IF($A5="","",SUMIFS(ResourceAllocation[Allocation % of Person Effort],ResourceAllocation[Resource],$A5))</f>
        <v/>
      </c>
    </row>
    <row r="6" spans="1:5" x14ac:dyDescent="0.25">
      <c r="A6" s="11"/>
      <c r="B6" s="9" t="str">
        <f>IF($A6="","",IFERROR(INDEX(Resources[PositionTitle],MATCH($A6,Resources[FullName],0)),"unknown resource"))</f>
        <v/>
      </c>
      <c r="C6" s="11"/>
      <c r="D6" s="26"/>
      <c r="E6" s="25" t="str">
        <f>IF($A6="","",SUMIFS(ResourceAllocation[Allocation % of Person Effort],ResourceAllocation[Resource],$A6))</f>
        <v/>
      </c>
    </row>
    <row r="7" spans="1:5" x14ac:dyDescent="0.25">
      <c r="A7" s="11"/>
      <c r="B7" s="9" t="str">
        <f>IF($A7="","",IFERROR(INDEX(Resources[PositionTitle],MATCH($A7,Resources[FullName],0)),"unknown resource"))</f>
        <v/>
      </c>
      <c r="C7" s="11"/>
      <c r="D7" s="26"/>
      <c r="E7" s="25" t="str">
        <f>IF($A7="","",SUMIFS(ResourceAllocation[Allocation % of Person Effort],ResourceAllocation[Resource],$A7))</f>
        <v/>
      </c>
    </row>
    <row r="8" spans="1:5" x14ac:dyDescent="0.25">
      <c r="A8" s="11"/>
      <c r="B8" s="9" t="str">
        <f>IF($A8="","",IFERROR(INDEX(Resources[PositionTitle],MATCH($A8,Resources[FullName],0)),"unknown resource"))</f>
        <v/>
      </c>
      <c r="C8" s="11"/>
      <c r="D8" s="26"/>
      <c r="E8" s="25" t="str">
        <f>IF($A8="","",SUMIFS(ResourceAllocation[Allocation % of Person Effort],ResourceAllocation[Resource],$A8))</f>
        <v/>
      </c>
    </row>
    <row r="9" spans="1:5" x14ac:dyDescent="0.25">
      <c r="A9" s="11"/>
      <c r="B9" s="9" t="str">
        <f>IF($A9="","",IFERROR(INDEX(Resources[PositionTitle],MATCH($A9,Resources[FullName],0)),"unknown resource"))</f>
        <v/>
      </c>
      <c r="C9" s="11"/>
      <c r="D9" s="26"/>
      <c r="E9" s="25" t="str">
        <f>IF($A9="","",SUMIFS(ResourceAllocation[Allocation % of Person Effort],ResourceAllocation[Resource],$A9))</f>
        <v/>
      </c>
    </row>
    <row r="10" spans="1:5" x14ac:dyDescent="0.25">
      <c r="A10" s="11"/>
      <c r="B10" s="9" t="str">
        <f>IF($A10="","",IFERROR(INDEX(Resources[PositionTitle],MATCH($A10,Resources[FullName],0)),"unknown resource"))</f>
        <v/>
      </c>
      <c r="C10" s="11"/>
      <c r="D10" s="26"/>
      <c r="E10" s="25" t="str">
        <f>IF($A10="","",SUMIFS(ResourceAllocation[Allocation % of Person Effort],ResourceAllocation[Resource],$A10))</f>
        <v/>
      </c>
    </row>
    <row r="11" spans="1:5" x14ac:dyDescent="0.25">
      <c r="A11" s="11"/>
      <c r="B11" s="9" t="str">
        <f>IF($A11="","",IFERROR(INDEX(Resources[PositionTitle],MATCH($A11,Resources[FullName],0)),"unknown resource"))</f>
        <v/>
      </c>
      <c r="C11" s="11"/>
      <c r="D11" s="26"/>
      <c r="E11" s="25" t="str">
        <f>IF($A11="","",SUMIFS(ResourceAllocation[Allocation % of Person Effort],ResourceAllocation[Resource],$A11))</f>
        <v/>
      </c>
    </row>
    <row r="12" spans="1:5" x14ac:dyDescent="0.25">
      <c r="A12" s="11"/>
      <c r="B12" s="9" t="str">
        <f>IF($A12="","",IFERROR(INDEX(Resources[PositionTitle],MATCH($A12,Resources[FullName],0)),"unknown resource"))</f>
        <v/>
      </c>
      <c r="C12" s="11"/>
      <c r="D12" s="26"/>
      <c r="E12" s="25" t="str">
        <f>IF($A12="","",SUMIFS(ResourceAllocation[Allocation % of Person Effort],ResourceAllocation[Resource],$A12))</f>
        <v/>
      </c>
    </row>
    <row r="13" spans="1:5" x14ac:dyDescent="0.25">
      <c r="A13" s="11"/>
      <c r="B13" s="9" t="str">
        <f>IF($A13="","",IFERROR(INDEX(Resources[PositionTitle],MATCH($A13,Resources[FullName],0)),"unknown resource"))</f>
        <v/>
      </c>
      <c r="C13" s="11"/>
      <c r="D13" s="26"/>
      <c r="E13" s="25" t="str">
        <f>IF($A13="","",SUMIFS(ResourceAllocation[Allocation % of Person Effort],ResourceAllocation[Resource],$A13))</f>
        <v/>
      </c>
    </row>
    <row r="14" spans="1:5" x14ac:dyDescent="0.25">
      <c r="A14" s="11"/>
      <c r="B14" s="9" t="str">
        <f>IF($A14="","",IFERROR(INDEX(Resources[PositionTitle],MATCH($A14,Resources[FullName],0)),"unknown resource"))</f>
        <v/>
      </c>
      <c r="C14" s="11"/>
      <c r="D14" s="26"/>
      <c r="E14" s="25" t="str">
        <f>IF($A14="","",SUMIFS(ResourceAllocation[Allocation % of Person Effort],ResourceAllocation[Resource],$A14))</f>
        <v/>
      </c>
    </row>
    <row r="15" spans="1:5" x14ac:dyDescent="0.25">
      <c r="A15" s="11"/>
      <c r="B15" s="9" t="str">
        <f>IF($A15="","",IFERROR(INDEX(Resources[PositionTitle],MATCH($A15,Resources[FullName],0)),"unknown resource"))</f>
        <v/>
      </c>
      <c r="C15" s="11"/>
      <c r="D15" s="26"/>
      <c r="E15" s="25" t="str">
        <f>IF($A15="","",SUMIFS(ResourceAllocation[Allocation % of Person Effort],ResourceAllocation[Resource],$A15))</f>
        <v/>
      </c>
    </row>
    <row r="16" spans="1:5" x14ac:dyDescent="0.25">
      <c r="A16" s="11"/>
      <c r="B16" s="9" t="str">
        <f>IF($A16="","",IFERROR(INDEX(Resources[PositionTitle],MATCH($A16,Resources[FullName],0)),"unknown resource"))</f>
        <v/>
      </c>
      <c r="C16" s="11"/>
      <c r="D16" s="26"/>
      <c r="E16" s="25" t="str">
        <f>IF($A16="","",SUMIFS(ResourceAllocation[Allocation % of Person Effort],ResourceAllocation[Resource],$A16))</f>
        <v/>
      </c>
    </row>
    <row r="17" spans="1:5" x14ac:dyDescent="0.25">
      <c r="A17" s="11"/>
      <c r="B17" s="9" t="str">
        <f>IF($A17="","",IFERROR(INDEX(Resources[PositionTitle],MATCH($A17,Resources[FullName],0)),"unknown resource"))</f>
        <v/>
      </c>
      <c r="C17" s="11"/>
      <c r="D17" s="26"/>
      <c r="E17" s="25" t="str">
        <f>IF($A17="","",SUMIFS(ResourceAllocation[Allocation % of Person Effort],ResourceAllocation[Resource],$A17))</f>
        <v/>
      </c>
    </row>
    <row r="18" spans="1:5" x14ac:dyDescent="0.25">
      <c r="A18" s="11"/>
      <c r="B18" s="9" t="str">
        <f>IF($A18="","",IFERROR(INDEX(Resources[PositionTitle],MATCH($A18,Resources[FullName],0)),"unknown resource"))</f>
        <v/>
      </c>
      <c r="C18" s="11"/>
      <c r="D18" s="26"/>
      <c r="E18" s="25" t="str">
        <f>IF($A18="","",SUMIFS(ResourceAllocation[Allocation % of Person Effort],ResourceAllocation[Resource],$A18))</f>
        <v/>
      </c>
    </row>
    <row r="19" spans="1:5" x14ac:dyDescent="0.25">
      <c r="A19" s="11"/>
      <c r="B19" s="9" t="str">
        <f>IF($A19="","",IFERROR(INDEX(Resources[PositionTitle],MATCH($A19,Resources[FullName],0)),"unknown resource"))</f>
        <v/>
      </c>
      <c r="C19" s="11"/>
      <c r="D19" s="26"/>
      <c r="E19" s="25" t="str">
        <f>IF($A19="","",SUMIFS(ResourceAllocation[Allocation % of Person Effort],ResourceAllocation[Resource],$A19))</f>
        <v/>
      </c>
    </row>
    <row r="20" spans="1:5" x14ac:dyDescent="0.25">
      <c r="A20" s="11"/>
      <c r="B20" s="9" t="str">
        <f>IF($A20="","",IFERROR(INDEX(Resources[PositionTitle],MATCH($A20,Resources[FullName],0)),"unknown resource"))</f>
        <v/>
      </c>
      <c r="C20" s="11"/>
      <c r="D20" s="26"/>
      <c r="E20" s="25" t="str">
        <f>IF($A20="","",SUMIFS(ResourceAllocation[Allocation % of Person Effort],ResourceAllocation[Resource],$A20))</f>
        <v/>
      </c>
    </row>
    <row r="21" spans="1:5" x14ac:dyDescent="0.25">
      <c r="A21" s="11"/>
      <c r="B21" s="9" t="str">
        <f>IF($A21="","",IFERROR(INDEX(Resources[PositionTitle],MATCH($A21,Resources[FullName],0)),"unknown resource"))</f>
        <v/>
      </c>
      <c r="C21" s="11"/>
      <c r="D21" s="26"/>
      <c r="E21" s="25" t="str">
        <f>IF($A21="","",SUMIFS(ResourceAllocation[Allocation % of Person Effort],ResourceAllocation[Resource],$A21))</f>
        <v/>
      </c>
    </row>
    <row r="22" spans="1:5" x14ac:dyDescent="0.25">
      <c r="A22" s="11"/>
      <c r="B22" s="9" t="str">
        <f>IF($A22="","",IFERROR(INDEX(Resources[PositionTitle],MATCH($A22,Resources[FullName],0)),"unknown resource"))</f>
        <v/>
      </c>
      <c r="C22" s="11"/>
      <c r="D22" s="26"/>
      <c r="E22" s="25" t="str">
        <f>IF($A22="","",SUMIFS(ResourceAllocation[Allocation % of Person Effort],ResourceAllocation[Resource],$A22))</f>
        <v/>
      </c>
    </row>
    <row r="23" spans="1:5" x14ac:dyDescent="0.25">
      <c r="A23" s="11"/>
      <c r="B23" s="9" t="str">
        <f>IF($A23="","",IFERROR(INDEX(Resources[PositionTitle],MATCH($A23,Resources[FullName],0)),"unknown resource"))</f>
        <v/>
      </c>
      <c r="C23" s="11"/>
      <c r="D23" s="26"/>
      <c r="E23" s="25" t="str">
        <f>IF($A23="","",SUMIFS(ResourceAllocation[Allocation % of Person Effort],ResourceAllocation[Resource],$A23))</f>
        <v/>
      </c>
    </row>
    <row r="24" spans="1:5" x14ac:dyDescent="0.25">
      <c r="A24" s="11"/>
      <c r="B24" s="9" t="str">
        <f>IF($A24="","",IFERROR(INDEX(Resources[PositionTitle],MATCH($A24,Resources[FullName],0)),"unknown resource"))</f>
        <v/>
      </c>
      <c r="C24" s="11"/>
      <c r="D24" s="26"/>
      <c r="E24" s="25" t="str">
        <f>IF($A24="","",SUMIFS(ResourceAllocation[Allocation % of Person Effort],ResourceAllocation[Resource],$A24))</f>
        <v/>
      </c>
    </row>
    <row r="25" spans="1:5" x14ac:dyDescent="0.25">
      <c r="A25" s="11"/>
      <c r="B25" s="9" t="str">
        <f>IF($A25="","",IFERROR(INDEX(Resources[PositionTitle],MATCH($A25,Resources[FullName],0)),"unknown resource"))</f>
        <v/>
      </c>
      <c r="C25" s="11"/>
      <c r="D25" s="26"/>
      <c r="E25" s="25" t="str">
        <f>IF($A25="","",SUMIFS(ResourceAllocation[Allocation % of Person Effort],ResourceAllocation[Resource],$A25))</f>
        <v/>
      </c>
    </row>
    <row r="26" spans="1:5" x14ac:dyDescent="0.25">
      <c r="A26" s="11"/>
      <c r="B26" s="9" t="str">
        <f>IF($A26="","",IFERROR(INDEX(Resources[PositionTitle],MATCH($A26,Resources[FullName],0)),"unknown resource"))</f>
        <v/>
      </c>
      <c r="C26" s="11"/>
      <c r="D26" s="26"/>
      <c r="E26" s="25" t="str">
        <f>IF($A26="","",SUMIFS(ResourceAllocation[Allocation % of Person Effort],ResourceAllocation[Resource],$A26))</f>
        <v/>
      </c>
    </row>
    <row r="27" spans="1:5" x14ac:dyDescent="0.25">
      <c r="A27" s="11"/>
      <c r="B27" s="9" t="str">
        <f>IF($A27="","",IFERROR(INDEX(Resources[PositionTitle],MATCH($A27,Resources[FullName],0)),"unknown resource"))</f>
        <v/>
      </c>
      <c r="C27" s="11"/>
      <c r="D27" s="26"/>
      <c r="E27" s="25" t="str">
        <f>IF($A27="","",SUMIFS(ResourceAllocation[Allocation % of Person Effort],ResourceAllocation[Resource],$A27))</f>
        <v/>
      </c>
    </row>
    <row r="28" spans="1:5" x14ac:dyDescent="0.25">
      <c r="A28" s="11"/>
      <c r="B28" s="9" t="str">
        <f>IF($A28="","",IFERROR(INDEX(Resources[PositionTitle],MATCH($A28,Resources[FullName],0)),"unknown resource"))</f>
        <v/>
      </c>
      <c r="C28" s="11"/>
      <c r="D28" s="26"/>
      <c r="E28" s="25" t="str">
        <f>IF($A28="","",SUMIFS(ResourceAllocation[Allocation % of Person Effort],ResourceAllocation[Resource],$A28))</f>
        <v/>
      </c>
    </row>
    <row r="29" spans="1:5" x14ac:dyDescent="0.25">
      <c r="A29" s="11"/>
      <c r="B29" s="9" t="str">
        <f>IF($A29="","",IFERROR(INDEX(Resources[PositionTitle],MATCH($A29,Resources[FullName],0)),"unknown resource"))</f>
        <v/>
      </c>
      <c r="C29" s="11"/>
      <c r="D29" s="26"/>
      <c r="E29" s="25" t="str">
        <f>IF($A29="","",SUMIFS(ResourceAllocation[Allocation % of Person Effort],ResourceAllocation[Resource],$A29))</f>
        <v/>
      </c>
    </row>
    <row r="30" spans="1:5" x14ac:dyDescent="0.25">
      <c r="A30" s="11"/>
      <c r="B30" s="9" t="str">
        <f>IF($A30="","",IFERROR(INDEX(Resources[PositionTitle],MATCH($A30,Resources[FullName],0)),"unknown resource"))</f>
        <v/>
      </c>
      <c r="C30" s="11"/>
      <c r="D30" s="26"/>
      <c r="E30" s="25" t="str">
        <f>IF($A30="","",SUMIFS(ResourceAllocation[Allocation % of Person Effort],ResourceAllocation[Resource],$A30))</f>
        <v/>
      </c>
    </row>
    <row r="31" spans="1:5" x14ac:dyDescent="0.25">
      <c r="A31" s="11"/>
      <c r="B31" s="9" t="str">
        <f>IF($A31="","",IFERROR(INDEX(Resources[PositionTitle],MATCH($A31,Resources[FullName],0)),"unknown resource"))</f>
        <v/>
      </c>
      <c r="C31" s="11"/>
      <c r="D31" s="26"/>
      <c r="E31" s="25" t="str">
        <f>IF($A31="","",SUMIFS(ResourceAllocation[Allocation % of Person Effort],ResourceAllocation[Resource],$A31))</f>
        <v/>
      </c>
    </row>
    <row r="32" spans="1:5" hidden="1" x14ac:dyDescent="0.25">
      <c r="A32" s="11"/>
      <c r="B32" s="9" t="str">
        <f>IF($A32="","",IFERROR(INDEX(Resources[PositionTitle],MATCH($A32,Resources[FullName],0)),"unknown resource"))</f>
        <v/>
      </c>
      <c r="C32" s="11"/>
      <c r="D32" s="26"/>
      <c r="E32" s="25" t="str">
        <f>IF($A32="","",SUMIFS(ResourceAllocation[Allocation % of Person Effort],ResourceAllocation[Resource],$A32))</f>
        <v/>
      </c>
    </row>
    <row r="33" spans="1:5" hidden="1" x14ac:dyDescent="0.25">
      <c r="A33" s="11"/>
      <c r="B33" s="9" t="str">
        <f>IF($A33="","",IFERROR(INDEX(Resources[PositionTitle],MATCH($A33,Resources[FullName],0)),"unknown resource"))</f>
        <v/>
      </c>
      <c r="C33" s="11"/>
      <c r="D33" s="26"/>
      <c r="E33" s="25" t="str">
        <f>IF($A33="","",SUMIFS(ResourceAllocation[Allocation % of Person Effort],ResourceAllocation[Resource],$A33))</f>
        <v/>
      </c>
    </row>
    <row r="34" spans="1:5" hidden="1" x14ac:dyDescent="0.25">
      <c r="A34" s="11"/>
      <c r="B34" s="9" t="str">
        <f>IF($A34="","",IFERROR(INDEX(Resources[PositionTitle],MATCH($A34,Resources[FullName],0)),"unknown resource"))</f>
        <v/>
      </c>
      <c r="C34" s="11"/>
      <c r="D34" s="26"/>
      <c r="E34" s="25" t="str">
        <f>IF($A34="","",SUMIFS(ResourceAllocation[Allocation % of Person Effort],ResourceAllocation[Resource],$A34))</f>
        <v/>
      </c>
    </row>
    <row r="35" spans="1:5" hidden="1" x14ac:dyDescent="0.25">
      <c r="A35" s="11"/>
      <c r="B35" s="9" t="str">
        <f>IF($A35="","",IFERROR(INDEX(Resources[PositionTitle],MATCH($A35,Resources[FullName],0)),"unknown resource"))</f>
        <v/>
      </c>
      <c r="C35" s="11"/>
      <c r="D35" s="26"/>
      <c r="E35" s="25" t="str">
        <f>IF($A35="","",SUMIFS(ResourceAllocation[Allocation % of Person Effort],ResourceAllocation[Resource],$A35))</f>
        <v/>
      </c>
    </row>
    <row r="36" spans="1:5" hidden="1" x14ac:dyDescent="0.25">
      <c r="A36" s="11"/>
      <c r="B36" s="9" t="str">
        <f>IF($A36="","",IFERROR(INDEX(Resources[PositionTitle],MATCH($A36,Resources[FullName],0)),"unknown resource"))</f>
        <v/>
      </c>
      <c r="C36" s="11"/>
      <c r="D36" s="26"/>
      <c r="E36" s="25" t="str">
        <f>IF($A36="","",SUMIFS(ResourceAllocation[Allocation % of Person Effort],ResourceAllocation[Resource],$A36))</f>
        <v/>
      </c>
    </row>
    <row r="37" spans="1:5" hidden="1" x14ac:dyDescent="0.25">
      <c r="A37" s="11"/>
      <c r="B37" s="9" t="str">
        <f>IF($A37="","",IFERROR(INDEX(Resources[PositionTitle],MATCH($A37,Resources[FullName],0)),"unknown resource"))</f>
        <v/>
      </c>
      <c r="C37" s="11"/>
      <c r="D37" s="26"/>
      <c r="E37" s="25" t="str">
        <f>IF($A37="","",SUMIFS(ResourceAllocation[Allocation % of Person Effort],ResourceAllocation[Resource],$A37))</f>
        <v/>
      </c>
    </row>
    <row r="38" spans="1:5" hidden="1" x14ac:dyDescent="0.25">
      <c r="A38" s="11"/>
      <c r="B38" s="9" t="str">
        <f>IF($A38="","",IFERROR(INDEX(Resources[PositionTitle],MATCH($A38,Resources[FullName],0)),"unknown resource"))</f>
        <v/>
      </c>
      <c r="C38" s="11"/>
      <c r="D38" s="26"/>
      <c r="E38" s="25" t="str">
        <f>IF($A38="","",SUMIFS(ResourceAllocation[Allocation % of Person Effort],ResourceAllocation[Resource],$A38))</f>
        <v/>
      </c>
    </row>
    <row r="39" spans="1:5" hidden="1" x14ac:dyDescent="0.25">
      <c r="A39" s="11"/>
      <c r="B39" s="9" t="str">
        <f>IF($A39="","",IFERROR(INDEX(Resources[PositionTitle],MATCH($A39,Resources[FullName],0)),"unknown resource"))</f>
        <v/>
      </c>
      <c r="C39" s="11"/>
      <c r="D39" s="26"/>
      <c r="E39" s="25" t="str">
        <f>IF($A39="","",SUMIFS(ResourceAllocation[Allocation % of Person Effort],ResourceAllocation[Resource],$A39))</f>
        <v/>
      </c>
    </row>
    <row r="40" spans="1:5" hidden="1" x14ac:dyDescent="0.25">
      <c r="A40" s="11"/>
      <c r="B40" s="9" t="str">
        <f>IF($A40="","",IFERROR(INDEX(Resources[PositionTitle],MATCH($A40,Resources[FullName],0)),"unknown resource"))</f>
        <v/>
      </c>
      <c r="C40" s="11"/>
      <c r="D40" s="26"/>
      <c r="E40" s="25" t="str">
        <f>IF($A40="","",SUMIFS(ResourceAllocation[Allocation % of Person Effort],ResourceAllocation[Resource],$A40))</f>
        <v/>
      </c>
    </row>
    <row r="41" spans="1:5" hidden="1" x14ac:dyDescent="0.25">
      <c r="A41" s="11"/>
      <c r="B41" s="9" t="str">
        <f>IF($A41="","",IFERROR(INDEX(Resources[PositionTitle],MATCH($A41,Resources[FullName],0)),"unknown resource"))</f>
        <v/>
      </c>
      <c r="C41" s="11"/>
      <c r="D41" s="26"/>
      <c r="E41" s="25" t="str">
        <f>IF($A41="","",SUMIFS(ResourceAllocation[Allocation % of Person Effort],ResourceAllocation[Resource],$A41))</f>
        <v/>
      </c>
    </row>
    <row r="42" spans="1:5" hidden="1" x14ac:dyDescent="0.25">
      <c r="A42" s="11"/>
      <c r="B42" s="9" t="str">
        <f>IF($A42="","",IFERROR(INDEX(Resources[PositionTitle],MATCH($A42,Resources[FullName],0)),"unknown resource"))</f>
        <v/>
      </c>
      <c r="C42" s="11"/>
      <c r="D42" s="26"/>
      <c r="E42" s="25" t="str">
        <f>IF($A42="","",SUMIFS(ResourceAllocation[Allocation % of Person Effort],ResourceAllocation[Resource],$A42))</f>
        <v/>
      </c>
    </row>
    <row r="43" spans="1:5" hidden="1" x14ac:dyDescent="0.25">
      <c r="A43" s="11"/>
      <c r="B43" s="9" t="str">
        <f>IF($A43="","",IFERROR(INDEX(Resources[PositionTitle],MATCH($A43,Resources[FullName],0)),"unknown resource"))</f>
        <v/>
      </c>
      <c r="C43" s="11"/>
      <c r="D43" s="26"/>
      <c r="E43" s="25" t="str">
        <f>IF($A43="","",SUMIFS(ResourceAllocation[Allocation % of Person Effort],ResourceAllocation[Resource],$A43))</f>
        <v/>
      </c>
    </row>
    <row r="44" spans="1:5" hidden="1" x14ac:dyDescent="0.25">
      <c r="A44" s="11"/>
      <c r="B44" s="9" t="str">
        <f>IF($A44="","",IFERROR(INDEX(Resources[PositionTitle],MATCH($A44,Resources[FullName],0)),"unknown resource"))</f>
        <v/>
      </c>
      <c r="C44" s="11"/>
      <c r="D44" s="26"/>
      <c r="E44" s="25" t="str">
        <f>IF($A44="","",SUMIFS(ResourceAllocation[Allocation % of Person Effort],ResourceAllocation[Resource],$A44))</f>
        <v/>
      </c>
    </row>
    <row r="45" spans="1:5" hidden="1" x14ac:dyDescent="0.25">
      <c r="A45" s="11"/>
      <c r="B45" s="9" t="str">
        <f>IF($A45="","",IFERROR(INDEX(Resources[PositionTitle],MATCH($A45,Resources[FullName],0)),"unknown resource"))</f>
        <v/>
      </c>
      <c r="C45" s="11"/>
      <c r="D45" s="26"/>
      <c r="E45" s="25" t="str">
        <f>IF($A45="","",SUMIFS(ResourceAllocation[Allocation % of Person Effort],ResourceAllocation[Resource],$A45))</f>
        <v/>
      </c>
    </row>
    <row r="46" spans="1:5" hidden="1" x14ac:dyDescent="0.25">
      <c r="A46" s="11"/>
      <c r="B46" s="9" t="str">
        <f>IF($A46="","",IFERROR(INDEX(Resources[PositionTitle],MATCH($A46,Resources[FullName],0)),"unknown resource"))</f>
        <v/>
      </c>
      <c r="C46" s="11"/>
      <c r="D46" s="26"/>
      <c r="E46" s="25" t="str">
        <f>IF($A46="","",SUMIFS(ResourceAllocation[Allocation % of Person Effort],ResourceAllocation[Resource],$A46))</f>
        <v/>
      </c>
    </row>
    <row r="47" spans="1:5" hidden="1" x14ac:dyDescent="0.25">
      <c r="A47" s="11"/>
      <c r="B47" s="9" t="str">
        <f>IF($A47="","",IFERROR(INDEX(Resources[PositionTitle],MATCH($A47,Resources[FullName],0)),"unknown resource"))</f>
        <v/>
      </c>
      <c r="C47" s="11"/>
      <c r="D47" s="26"/>
      <c r="E47" s="25" t="str">
        <f>IF($A47="","",SUMIFS(ResourceAllocation[Allocation % of Person Effort],ResourceAllocation[Resource],$A47))</f>
        <v/>
      </c>
    </row>
    <row r="48" spans="1:5" hidden="1" x14ac:dyDescent="0.25">
      <c r="A48" s="11"/>
      <c r="B48" s="9" t="str">
        <f>IF($A48="","",IFERROR(INDEX(Resources[PositionTitle],MATCH($A48,Resources[FullName],0)),"unknown resource"))</f>
        <v/>
      </c>
      <c r="C48" s="11"/>
      <c r="D48" s="26"/>
      <c r="E48" s="25" t="str">
        <f>IF($A48="","",SUMIFS(ResourceAllocation[Allocation % of Person Effort],ResourceAllocation[Resource],$A48))</f>
        <v/>
      </c>
    </row>
    <row r="49" spans="1:5" hidden="1" x14ac:dyDescent="0.25">
      <c r="A49" s="11"/>
      <c r="B49" s="9" t="str">
        <f>IF($A49="","",IFERROR(INDEX(Resources[PositionTitle],MATCH($A49,Resources[FullName],0)),"unknown resource"))</f>
        <v/>
      </c>
      <c r="C49" s="11"/>
      <c r="D49" s="26"/>
      <c r="E49" s="25" t="str">
        <f>IF($A49="","",SUMIFS(ResourceAllocation[Allocation % of Person Effort],ResourceAllocation[Resource],$A49))</f>
        <v/>
      </c>
    </row>
    <row r="50" spans="1:5" hidden="1" x14ac:dyDescent="0.25">
      <c r="A50" s="11"/>
      <c r="B50" s="9" t="str">
        <f>IF($A50="","",IFERROR(INDEX(Resources[PositionTitle],MATCH($A50,Resources[FullName],0)),"unknown resource"))</f>
        <v/>
      </c>
      <c r="C50" s="11"/>
      <c r="D50" s="26"/>
      <c r="E50" s="25" t="str">
        <f>IF($A50="","",SUMIFS(ResourceAllocation[Allocation % of Person Effort],ResourceAllocation[Resource],$A50))</f>
        <v/>
      </c>
    </row>
    <row r="51" spans="1:5" hidden="1" x14ac:dyDescent="0.25">
      <c r="A51" s="11"/>
      <c r="B51" s="9" t="str">
        <f>IF($A51="","",IFERROR(INDEX(Resources[PositionTitle],MATCH($A51,Resources[FullName],0)),"unknown resource"))</f>
        <v/>
      </c>
      <c r="C51" s="11"/>
      <c r="D51" s="26"/>
      <c r="E51" s="25" t="str">
        <f>IF($A51="","",SUMIFS(ResourceAllocation[Allocation % of Person Effort],ResourceAllocation[Resource],$A51))</f>
        <v/>
      </c>
    </row>
    <row r="52" spans="1:5" hidden="1" x14ac:dyDescent="0.25">
      <c r="A52" s="11"/>
      <c r="B52" s="9" t="str">
        <f>IF($A52="","",IFERROR(INDEX(Resources[PositionTitle],MATCH($A52,Resources[FullName],0)),"unknown resource"))</f>
        <v/>
      </c>
      <c r="C52" s="11"/>
      <c r="D52" s="26"/>
      <c r="E52" s="25" t="str">
        <f>IF($A52="","",SUMIFS(ResourceAllocation[Allocation % of Person Effort],ResourceAllocation[Resource],$A52))</f>
        <v/>
      </c>
    </row>
    <row r="53" spans="1:5" hidden="1" x14ac:dyDescent="0.25">
      <c r="A53" s="11"/>
      <c r="B53" s="9" t="str">
        <f>IF($A53="","",IFERROR(INDEX(Resources[PositionTitle],MATCH($A53,Resources[FullName],0)),"unknown resource"))</f>
        <v/>
      </c>
      <c r="C53" s="11"/>
      <c r="D53" s="26"/>
      <c r="E53" s="25" t="str">
        <f>IF($A53="","",SUMIFS(ResourceAllocation[Allocation % of Person Effort],ResourceAllocation[Resource],$A53))</f>
        <v/>
      </c>
    </row>
    <row r="54" spans="1:5" hidden="1" x14ac:dyDescent="0.25">
      <c r="A54" s="11"/>
      <c r="B54" s="9" t="str">
        <f>IF($A54="","",IFERROR(INDEX(Resources[PositionTitle],MATCH($A54,Resources[FullName],0)),"unknown resource"))</f>
        <v/>
      </c>
      <c r="C54" s="11"/>
      <c r="D54" s="26"/>
      <c r="E54" s="25" t="str">
        <f>IF($A54="","",SUMIFS(ResourceAllocation[Allocation % of Person Effort],ResourceAllocation[Resource],$A54))</f>
        <v/>
      </c>
    </row>
    <row r="55" spans="1:5" hidden="1" x14ac:dyDescent="0.25">
      <c r="A55" s="11"/>
      <c r="B55" s="9" t="str">
        <f>IF($A55="","",IFERROR(INDEX(Resources[PositionTitle],MATCH($A55,Resources[FullName],0)),"unknown resource"))</f>
        <v/>
      </c>
      <c r="C55" s="11"/>
      <c r="D55" s="26"/>
      <c r="E55" s="25" t="str">
        <f>IF($A55="","",SUMIFS(ResourceAllocation[Allocation % of Person Effort],ResourceAllocation[Resource],$A55))</f>
        <v/>
      </c>
    </row>
    <row r="56" spans="1:5" hidden="1" x14ac:dyDescent="0.25">
      <c r="A56" s="11"/>
      <c r="B56" s="9" t="str">
        <f>IF($A56="","",IFERROR(INDEX(Resources[PositionTitle],MATCH($A56,Resources[FullName],0)),"unknown resource"))</f>
        <v/>
      </c>
      <c r="C56" s="11"/>
      <c r="D56" s="26"/>
      <c r="E56" s="25" t="str">
        <f>IF($A56="","",SUMIFS(ResourceAllocation[Allocation % of Person Effort],ResourceAllocation[Resource],$A56))</f>
        <v/>
      </c>
    </row>
    <row r="57" spans="1:5" hidden="1" x14ac:dyDescent="0.25">
      <c r="A57" s="11"/>
      <c r="B57" s="9" t="str">
        <f>IF($A57="","",IFERROR(INDEX(Resources[PositionTitle],MATCH($A57,Resources[FullName],0)),"unknown resource"))</f>
        <v/>
      </c>
      <c r="C57" s="11"/>
      <c r="D57" s="26"/>
      <c r="E57" s="25" t="str">
        <f>IF($A57="","",SUMIFS(ResourceAllocation[Allocation % of Person Effort],ResourceAllocation[Resource],$A57))</f>
        <v/>
      </c>
    </row>
    <row r="58" spans="1:5" hidden="1" x14ac:dyDescent="0.25">
      <c r="A58" s="11"/>
      <c r="B58" s="9" t="str">
        <f>IF($A58="","",IFERROR(INDEX(Resources[PositionTitle],MATCH($A58,Resources[FullName],0)),"unknown resource"))</f>
        <v/>
      </c>
      <c r="C58" s="11"/>
      <c r="D58" s="26"/>
      <c r="E58" s="25" t="str">
        <f>IF($A58="","",SUMIFS(ResourceAllocation[Allocation % of Person Effort],ResourceAllocation[Resource],$A58))</f>
        <v/>
      </c>
    </row>
    <row r="59" spans="1:5" hidden="1" x14ac:dyDescent="0.25">
      <c r="A59" s="11"/>
      <c r="B59" s="9" t="str">
        <f>IF($A59="","",IFERROR(INDEX(Resources[PositionTitle],MATCH($A59,Resources[FullName],0)),"unknown resource"))</f>
        <v/>
      </c>
      <c r="C59" s="11"/>
      <c r="D59" s="26"/>
      <c r="E59" s="25" t="str">
        <f>IF($A59="","",SUMIFS(ResourceAllocation[Allocation % of Person Effort],ResourceAllocation[Resource],$A59))</f>
        <v/>
      </c>
    </row>
    <row r="60" spans="1:5" hidden="1" x14ac:dyDescent="0.25">
      <c r="A60" s="11"/>
      <c r="B60" s="9" t="str">
        <f>IF($A60="","",IFERROR(INDEX(Resources[PositionTitle],MATCH($A60,Resources[FullName],0)),"unknown resource"))</f>
        <v/>
      </c>
      <c r="C60" s="11"/>
      <c r="D60" s="26"/>
      <c r="E60" s="25" t="str">
        <f>IF($A60="","",SUMIFS(ResourceAllocation[Allocation % of Person Effort],ResourceAllocation[Resource],$A60))</f>
        <v/>
      </c>
    </row>
    <row r="61" spans="1:5" hidden="1" x14ac:dyDescent="0.25">
      <c r="A61" s="11"/>
      <c r="B61" s="9" t="str">
        <f>IF($A61="","",IFERROR(INDEX(Resources[PositionTitle],MATCH($A61,Resources[FullName],0)),"unknown resource"))</f>
        <v/>
      </c>
      <c r="C61" s="11"/>
      <c r="D61" s="26"/>
      <c r="E61" s="25" t="str">
        <f>IF($A61="","",SUMIFS(ResourceAllocation[Allocation % of Person Effort],ResourceAllocation[Resource],$A61))</f>
        <v/>
      </c>
    </row>
    <row r="62" spans="1:5" hidden="1" x14ac:dyDescent="0.25">
      <c r="A62" s="11"/>
      <c r="B62" s="9" t="str">
        <f>IF($A62="","",IFERROR(INDEX(Resources[PositionTitle],MATCH($A62,Resources[FullName],0)),"unknown resource"))</f>
        <v/>
      </c>
      <c r="C62" s="11"/>
      <c r="D62" s="26"/>
      <c r="E62" s="25" t="str">
        <f>IF($A62="","",SUMIFS(ResourceAllocation[Allocation % of Person Effort],ResourceAllocation[Resource],$A62))</f>
        <v/>
      </c>
    </row>
    <row r="63" spans="1:5" hidden="1" x14ac:dyDescent="0.25">
      <c r="A63" s="11"/>
      <c r="B63" s="9" t="str">
        <f>IF($A63="","",IFERROR(INDEX(Resources[PositionTitle],MATCH($A63,Resources[FullName],0)),"unknown resource"))</f>
        <v/>
      </c>
      <c r="C63" s="11"/>
      <c r="D63" s="26"/>
      <c r="E63" s="25" t="str">
        <f>IF($A63="","",SUMIFS(ResourceAllocation[Allocation % of Person Effort],ResourceAllocation[Resource],$A63))</f>
        <v/>
      </c>
    </row>
    <row r="64" spans="1:5" hidden="1" x14ac:dyDescent="0.25">
      <c r="A64" s="11"/>
      <c r="B64" s="9" t="str">
        <f>IF($A64="","",IFERROR(INDEX(Resources[PositionTitle],MATCH($A64,Resources[FullName],0)),"unknown resource"))</f>
        <v/>
      </c>
      <c r="C64" s="11"/>
      <c r="D64" s="26"/>
      <c r="E64" s="25" t="str">
        <f>IF($A64="","",SUMIFS(ResourceAllocation[Allocation % of Person Effort],ResourceAllocation[Resource],$A64))</f>
        <v/>
      </c>
    </row>
    <row r="65" spans="1:5" hidden="1" x14ac:dyDescent="0.25">
      <c r="A65" s="11"/>
      <c r="B65" s="9" t="str">
        <f>IF($A65="","",IFERROR(INDEX(Resources[PositionTitle],MATCH($A65,Resources[FullName],0)),"unknown resource"))</f>
        <v/>
      </c>
      <c r="C65" s="11"/>
      <c r="D65" s="26"/>
      <c r="E65" s="25" t="str">
        <f>IF($A65="","",SUMIFS(ResourceAllocation[Allocation % of Person Effort],ResourceAllocation[Resource],$A65))</f>
        <v/>
      </c>
    </row>
    <row r="66" spans="1:5" hidden="1" x14ac:dyDescent="0.25">
      <c r="A66" s="11"/>
      <c r="B66" s="9" t="str">
        <f>IF($A66="","",IFERROR(INDEX(Resources[PositionTitle],MATCH($A66,Resources[FullName],0)),"unknown resource"))</f>
        <v/>
      </c>
      <c r="C66" s="11"/>
      <c r="D66" s="26"/>
      <c r="E66" s="25" t="str">
        <f>IF($A66="","",SUMIFS(ResourceAllocation[Allocation % of Person Effort],ResourceAllocation[Resource],$A66))</f>
        <v/>
      </c>
    </row>
    <row r="67" spans="1:5" hidden="1" x14ac:dyDescent="0.25">
      <c r="A67" s="11"/>
      <c r="B67" s="9" t="str">
        <f>IF($A67="","",IFERROR(INDEX(Resources[PositionTitle],MATCH($A67,Resources[FullName],0)),"unknown resource"))</f>
        <v/>
      </c>
      <c r="C67" s="11"/>
      <c r="D67" s="26"/>
      <c r="E67" s="25" t="str">
        <f>IF($A67="","",SUMIFS(ResourceAllocation[Allocation % of Person Effort],ResourceAllocation[Resource],$A67))</f>
        <v/>
      </c>
    </row>
    <row r="68" spans="1:5" hidden="1" x14ac:dyDescent="0.25">
      <c r="A68" s="11"/>
      <c r="B68" s="9" t="str">
        <f>IF($A68="","",IFERROR(INDEX(Resources[PositionTitle],MATCH($A68,Resources[FullName],0)),"unknown resource"))</f>
        <v/>
      </c>
      <c r="C68" s="11"/>
      <c r="D68" s="26"/>
      <c r="E68" s="25" t="str">
        <f>IF($A68="","",SUMIFS(ResourceAllocation[Allocation % of Person Effort],ResourceAllocation[Resource],$A68))</f>
        <v/>
      </c>
    </row>
    <row r="69" spans="1:5" hidden="1" x14ac:dyDescent="0.25">
      <c r="A69" s="11"/>
      <c r="B69" s="9" t="str">
        <f>IF($A69="","",IFERROR(INDEX(Resources[PositionTitle],MATCH($A69,Resources[FullName],0)),"unknown resource"))</f>
        <v/>
      </c>
      <c r="C69" s="11"/>
      <c r="D69" s="26"/>
      <c r="E69" s="25" t="str">
        <f>IF($A69="","",SUMIFS(ResourceAllocation[Allocation % of Person Effort],ResourceAllocation[Resource],$A69))</f>
        <v/>
      </c>
    </row>
    <row r="70" spans="1:5" hidden="1" x14ac:dyDescent="0.25">
      <c r="A70" s="11"/>
      <c r="B70" s="9" t="str">
        <f>IF($A70="","",IFERROR(INDEX(Resources[PositionTitle],MATCH($A70,Resources[FullName],0)),"unknown resource"))</f>
        <v/>
      </c>
      <c r="C70" s="11"/>
      <c r="D70" s="26"/>
      <c r="E70" s="25" t="str">
        <f>IF($A70="","",SUMIFS(ResourceAllocation[Allocation % of Person Effort],ResourceAllocation[Resource],$A70))</f>
        <v/>
      </c>
    </row>
    <row r="71" spans="1:5" hidden="1" x14ac:dyDescent="0.25">
      <c r="A71" s="11"/>
      <c r="B71" s="9" t="str">
        <f>IF($A71="","",IFERROR(INDEX(Resources[PositionTitle],MATCH($A71,Resources[FullName],0)),"unknown resource"))</f>
        <v/>
      </c>
      <c r="C71" s="11"/>
      <c r="D71" s="26"/>
      <c r="E71" s="25" t="str">
        <f>IF($A71="","",SUMIFS(ResourceAllocation[Allocation % of Person Effort],ResourceAllocation[Resource],$A71))</f>
        <v/>
      </c>
    </row>
    <row r="72" spans="1:5" hidden="1" x14ac:dyDescent="0.25">
      <c r="A72" s="11"/>
      <c r="B72" s="9" t="str">
        <f>IF($A72="","",IFERROR(INDEX(Resources[PositionTitle],MATCH($A72,Resources[FullName],0)),"unknown resource"))</f>
        <v/>
      </c>
      <c r="C72" s="11"/>
      <c r="D72" s="26"/>
      <c r="E72" s="25" t="str">
        <f>IF($A72="","",SUMIFS(ResourceAllocation[Allocation % of Person Effort],ResourceAllocation[Resource],$A72))</f>
        <v/>
      </c>
    </row>
    <row r="73" spans="1:5" hidden="1" x14ac:dyDescent="0.25">
      <c r="A73" s="11"/>
      <c r="B73" s="9" t="str">
        <f>IF($A73="","",IFERROR(INDEX(Resources[PositionTitle],MATCH($A73,Resources[FullName],0)),"unknown resource"))</f>
        <v/>
      </c>
      <c r="C73" s="11"/>
      <c r="D73" s="26"/>
      <c r="E73" s="25" t="str">
        <f>IF($A73="","",SUMIFS(ResourceAllocation[Allocation % of Person Effort],ResourceAllocation[Resource],$A73))</f>
        <v/>
      </c>
    </row>
    <row r="74" spans="1:5" hidden="1" x14ac:dyDescent="0.25">
      <c r="A74" s="11"/>
      <c r="B74" s="9" t="str">
        <f>IF($A74="","",IFERROR(INDEX(Resources[PositionTitle],MATCH($A74,Resources[FullName],0)),"unknown resource"))</f>
        <v/>
      </c>
      <c r="C74" s="11"/>
      <c r="D74" s="26"/>
      <c r="E74" s="25" t="str">
        <f>IF($A74="","",SUMIFS(ResourceAllocation[Allocation % of Person Effort],ResourceAllocation[Resource],$A74))</f>
        <v/>
      </c>
    </row>
    <row r="75" spans="1:5" hidden="1" x14ac:dyDescent="0.25">
      <c r="A75" s="11"/>
      <c r="B75" s="9" t="str">
        <f>IF($A75="","",IFERROR(INDEX(Resources[PositionTitle],MATCH($A75,Resources[FullName],0)),"unknown resource"))</f>
        <v/>
      </c>
      <c r="C75" s="11"/>
      <c r="D75" s="26"/>
      <c r="E75" s="25" t="str">
        <f>IF($A75="","",SUMIFS(ResourceAllocation[Allocation % of Person Effort],ResourceAllocation[Resource],$A75))</f>
        <v/>
      </c>
    </row>
    <row r="76" spans="1:5" hidden="1" x14ac:dyDescent="0.25">
      <c r="A76" s="11"/>
      <c r="B76" s="9" t="str">
        <f>IF($A76="","",IFERROR(INDEX(Resources[PositionTitle],MATCH($A76,Resources[FullName],0)),"unknown resource"))</f>
        <v/>
      </c>
      <c r="C76" s="11"/>
      <c r="D76" s="26"/>
      <c r="E76" s="25" t="str">
        <f>IF($A76="","",SUMIFS(ResourceAllocation[Allocation % of Person Effort],ResourceAllocation[Resource],$A76))</f>
        <v/>
      </c>
    </row>
    <row r="77" spans="1:5" hidden="1" x14ac:dyDescent="0.25">
      <c r="A77" s="11"/>
      <c r="B77" s="9" t="str">
        <f>IF($A77="","",IFERROR(INDEX(Resources[PositionTitle],MATCH($A77,Resources[FullName],0)),"unknown resource"))</f>
        <v/>
      </c>
      <c r="C77" s="11"/>
      <c r="D77" s="26"/>
      <c r="E77" s="25" t="str">
        <f>IF($A77="","",SUMIFS(ResourceAllocation[Allocation % of Person Effort],ResourceAllocation[Resource],$A77))</f>
        <v/>
      </c>
    </row>
    <row r="78" spans="1:5" hidden="1" x14ac:dyDescent="0.25">
      <c r="A78" s="11"/>
      <c r="B78" s="9" t="str">
        <f>IF($A78="","",IFERROR(INDEX(Resources[PositionTitle],MATCH($A78,Resources[FullName],0)),"unknown resource"))</f>
        <v/>
      </c>
      <c r="C78" s="11"/>
      <c r="D78" s="26"/>
      <c r="E78" s="25" t="str">
        <f>IF($A78="","",SUMIFS(ResourceAllocation[Allocation % of Person Effort],ResourceAllocation[Resource],$A78))</f>
        <v/>
      </c>
    </row>
    <row r="79" spans="1:5" hidden="1" x14ac:dyDescent="0.25">
      <c r="A79" s="11"/>
      <c r="B79" s="9" t="str">
        <f>IF($A79="","",IFERROR(INDEX(Resources[PositionTitle],MATCH($A79,Resources[FullName],0)),"unknown resource"))</f>
        <v/>
      </c>
      <c r="C79" s="11"/>
      <c r="D79" s="26"/>
      <c r="E79" s="25" t="str">
        <f>IF($A79="","",SUMIFS(ResourceAllocation[Allocation % of Person Effort],ResourceAllocation[Resource],$A79))</f>
        <v/>
      </c>
    </row>
    <row r="80" spans="1:5" hidden="1" x14ac:dyDescent="0.25">
      <c r="A80" s="11"/>
      <c r="B80" s="9" t="str">
        <f>IF($A80="","",IFERROR(INDEX(Resources[PositionTitle],MATCH($A80,Resources[FullName],0)),"unknown resource"))</f>
        <v/>
      </c>
      <c r="C80" s="11"/>
      <c r="D80" s="26"/>
      <c r="E80" s="25" t="str">
        <f>IF($A80="","",SUMIFS(ResourceAllocation[Allocation % of Person Effort],ResourceAllocation[Resource],$A80))</f>
        <v/>
      </c>
    </row>
    <row r="81" spans="1:5" hidden="1" x14ac:dyDescent="0.25">
      <c r="A81" s="11"/>
      <c r="B81" s="9" t="str">
        <f>IF($A81="","",IFERROR(INDEX(Resources[PositionTitle],MATCH($A81,Resources[FullName],0)),"unknown resource"))</f>
        <v/>
      </c>
      <c r="C81" s="11"/>
      <c r="D81" s="26"/>
      <c r="E81" s="25" t="str">
        <f>IF($A81="","",SUMIFS(ResourceAllocation[Allocation % of Person Effort],ResourceAllocation[Resource],$A81))</f>
        <v/>
      </c>
    </row>
    <row r="82" spans="1:5" hidden="1" x14ac:dyDescent="0.25">
      <c r="A82" s="11"/>
      <c r="B82" s="9" t="str">
        <f>IF($A82="","",IFERROR(INDEX(Resources[PositionTitle],MATCH($A82,Resources[FullName],0)),"unknown resource"))</f>
        <v/>
      </c>
      <c r="C82" s="11"/>
      <c r="D82" s="26"/>
      <c r="E82" s="25" t="str">
        <f>IF($A82="","",SUMIFS(ResourceAllocation[Allocation % of Person Effort],ResourceAllocation[Resource],$A82))</f>
        <v/>
      </c>
    </row>
    <row r="83" spans="1:5" hidden="1" x14ac:dyDescent="0.25">
      <c r="A83" s="11"/>
      <c r="B83" s="9" t="str">
        <f>IF($A83="","",IFERROR(INDEX(Resources[PositionTitle],MATCH($A83,Resources[FullName],0)),"unknown resource"))</f>
        <v/>
      </c>
      <c r="C83" s="11"/>
      <c r="D83" s="26"/>
      <c r="E83" s="25" t="str">
        <f>IF($A83="","",SUMIFS(ResourceAllocation[Allocation % of Person Effort],ResourceAllocation[Resource],$A83))</f>
        <v/>
      </c>
    </row>
    <row r="84" spans="1:5" hidden="1" x14ac:dyDescent="0.25">
      <c r="A84" s="11"/>
      <c r="B84" s="9" t="str">
        <f>IF($A84="","",IFERROR(INDEX(Resources[PositionTitle],MATCH($A84,Resources[FullName],0)),"unknown resource"))</f>
        <v/>
      </c>
      <c r="C84" s="11"/>
      <c r="D84" s="26"/>
      <c r="E84" s="25" t="str">
        <f>IF($A84="","",SUMIFS(ResourceAllocation[Allocation % of Person Effort],ResourceAllocation[Resource],$A84))</f>
        <v/>
      </c>
    </row>
    <row r="85" spans="1:5" hidden="1" x14ac:dyDescent="0.25">
      <c r="A85" s="11"/>
      <c r="B85" s="9" t="str">
        <f>IF($A85="","",IFERROR(INDEX(Resources[PositionTitle],MATCH($A85,Resources[FullName],0)),"unknown resource"))</f>
        <v/>
      </c>
      <c r="C85" s="11"/>
      <c r="D85" s="26"/>
      <c r="E85" s="25" t="str">
        <f>IF($A85="","",SUMIFS(ResourceAllocation[Allocation % of Person Effort],ResourceAllocation[Resource],$A85))</f>
        <v/>
      </c>
    </row>
    <row r="86" spans="1:5" hidden="1" x14ac:dyDescent="0.25">
      <c r="A86" s="11"/>
      <c r="B86" s="9" t="str">
        <f>IF($A86="","",IFERROR(INDEX(Resources[PositionTitle],MATCH($A86,Resources[FullName],0)),"unknown resource"))</f>
        <v/>
      </c>
      <c r="C86" s="11"/>
      <c r="D86" s="26"/>
      <c r="E86" s="25" t="str">
        <f>IF($A86="","",SUMIFS(ResourceAllocation[Allocation % of Person Effort],ResourceAllocation[Resource],$A86))</f>
        <v/>
      </c>
    </row>
    <row r="87" spans="1:5" hidden="1" x14ac:dyDescent="0.25">
      <c r="A87" s="11"/>
      <c r="B87" s="9" t="str">
        <f>IF($A87="","",IFERROR(INDEX(Resources[PositionTitle],MATCH($A87,Resources[FullName],0)),"unknown resource"))</f>
        <v/>
      </c>
      <c r="C87" s="11"/>
      <c r="D87" s="26"/>
      <c r="E87" s="25" t="str">
        <f>IF($A87="","",SUMIFS(ResourceAllocation[Allocation % of Person Effort],ResourceAllocation[Resource],$A87))</f>
        <v/>
      </c>
    </row>
    <row r="88" spans="1:5" hidden="1" x14ac:dyDescent="0.25">
      <c r="A88" s="11"/>
      <c r="B88" s="9" t="str">
        <f>IF($A88="","",IFERROR(INDEX(Resources[PositionTitle],MATCH($A88,Resources[FullName],0)),"unknown resource"))</f>
        <v/>
      </c>
      <c r="C88" s="11"/>
      <c r="D88" s="26"/>
      <c r="E88" s="25" t="str">
        <f>IF($A88="","",SUMIFS(ResourceAllocation[Allocation % of Person Effort],ResourceAllocation[Resource],$A88))</f>
        <v/>
      </c>
    </row>
    <row r="89" spans="1:5" hidden="1" x14ac:dyDescent="0.25">
      <c r="A89" s="11"/>
      <c r="B89" s="9" t="str">
        <f>IF($A89="","",IFERROR(INDEX(Resources[PositionTitle],MATCH($A89,Resources[FullName],0)),"unknown resource"))</f>
        <v/>
      </c>
      <c r="C89" s="11"/>
      <c r="D89" s="26"/>
      <c r="E89" s="25" t="str">
        <f>IF($A89="","",SUMIFS(ResourceAllocation[Allocation % of Person Effort],ResourceAllocation[Resource],$A89))</f>
        <v/>
      </c>
    </row>
    <row r="90" spans="1:5" hidden="1" x14ac:dyDescent="0.25">
      <c r="A90" s="11"/>
      <c r="B90" s="9" t="str">
        <f>IF($A90="","",IFERROR(INDEX(Resources[PositionTitle],MATCH($A90,Resources[FullName],0)),"unknown resource"))</f>
        <v/>
      </c>
      <c r="C90" s="11"/>
      <c r="D90" s="26"/>
      <c r="E90" s="25" t="str">
        <f>IF($A90="","",SUMIFS(ResourceAllocation[Allocation % of Person Effort],ResourceAllocation[Resource],$A90))</f>
        <v/>
      </c>
    </row>
    <row r="91" spans="1:5" hidden="1" x14ac:dyDescent="0.25">
      <c r="A91" s="11"/>
      <c r="B91" s="9" t="str">
        <f>IF($A91="","",IFERROR(INDEX(Resources[PositionTitle],MATCH($A91,Resources[FullName],0)),"unknown resource"))</f>
        <v/>
      </c>
      <c r="C91" s="11"/>
      <c r="D91" s="26"/>
      <c r="E91" s="25" t="str">
        <f>IF($A91="","",SUMIFS(ResourceAllocation[Allocation % of Person Effort],ResourceAllocation[Resource],$A91))</f>
        <v/>
      </c>
    </row>
    <row r="92" spans="1:5" hidden="1" x14ac:dyDescent="0.25">
      <c r="A92" s="11"/>
      <c r="B92" s="9" t="str">
        <f>IF($A92="","",IFERROR(INDEX(Resources[PositionTitle],MATCH($A92,Resources[FullName],0)),"unknown resource"))</f>
        <v/>
      </c>
      <c r="C92" s="11"/>
      <c r="D92" s="26"/>
      <c r="E92" s="25" t="str">
        <f>IF($A92="","",SUMIFS(ResourceAllocation[Allocation % of Person Effort],ResourceAllocation[Resource],$A92))</f>
        <v/>
      </c>
    </row>
    <row r="93" spans="1:5" hidden="1" x14ac:dyDescent="0.25">
      <c r="A93" s="11"/>
      <c r="B93" s="9" t="str">
        <f>IF($A93="","",IFERROR(INDEX(Resources[PositionTitle],MATCH($A93,Resources[FullName],0)),"unknown resource"))</f>
        <v/>
      </c>
      <c r="C93" s="11"/>
      <c r="D93" s="26"/>
      <c r="E93" s="25" t="str">
        <f>IF($A93="","",SUMIFS(ResourceAllocation[Allocation % of Person Effort],ResourceAllocation[Resource],$A93))</f>
        <v/>
      </c>
    </row>
    <row r="94" spans="1:5" hidden="1" x14ac:dyDescent="0.25">
      <c r="A94" s="11"/>
      <c r="B94" s="9" t="str">
        <f>IF($A94="","",IFERROR(INDEX(Resources[PositionTitle],MATCH($A94,Resources[FullName],0)),"unknown resource"))</f>
        <v/>
      </c>
      <c r="C94" s="11"/>
      <c r="D94" s="26"/>
      <c r="E94" s="25" t="str">
        <f>IF($A94="","",SUMIFS(ResourceAllocation[Allocation % of Person Effort],ResourceAllocation[Resource],$A94))</f>
        <v/>
      </c>
    </row>
    <row r="95" spans="1:5" hidden="1" x14ac:dyDescent="0.25">
      <c r="A95" s="11"/>
      <c r="B95" s="9" t="str">
        <f>IF($A95="","",IFERROR(INDEX(Resources[PositionTitle],MATCH($A95,Resources[FullName],0)),"unknown resource"))</f>
        <v/>
      </c>
      <c r="C95" s="11"/>
      <c r="D95" s="26"/>
      <c r="E95" s="25" t="str">
        <f>IF($A95="","",SUMIFS(ResourceAllocation[Allocation % of Person Effort],ResourceAllocation[Resource],$A95))</f>
        <v/>
      </c>
    </row>
    <row r="96" spans="1:5" hidden="1" x14ac:dyDescent="0.25">
      <c r="A96" s="11"/>
      <c r="B96" s="9" t="str">
        <f>IF($A96="","",IFERROR(INDEX(Resources[PositionTitle],MATCH($A96,Resources[FullName],0)),"unknown resource"))</f>
        <v/>
      </c>
      <c r="C96" s="11"/>
      <c r="D96" s="26"/>
      <c r="E96" s="25" t="str">
        <f>IF($A96="","",SUMIFS(ResourceAllocation[Allocation % of Person Effort],ResourceAllocation[Resource],$A96))</f>
        <v/>
      </c>
    </row>
    <row r="97" spans="1:5" hidden="1" x14ac:dyDescent="0.25">
      <c r="A97" s="11"/>
      <c r="B97" s="9" t="str">
        <f>IF($A97="","",IFERROR(INDEX(Resources[PositionTitle],MATCH($A97,Resources[FullName],0)),"unknown resource"))</f>
        <v/>
      </c>
      <c r="C97" s="11"/>
      <c r="D97" s="26"/>
      <c r="E97" s="25" t="str">
        <f>IF($A97="","",SUMIFS(ResourceAllocation[Allocation % of Person Effort],ResourceAllocation[Resource],$A97))</f>
        <v/>
      </c>
    </row>
    <row r="98" spans="1:5" hidden="1" x14ac:dyDescent="0.25">
      <c r="A98" s="11"/>
      <c r="B98" s="9" t="str">
        <f>IF($A98="","",IFERROR(INDEX(Resources[PositionTitle],MATCH($A98,Resources[FullName],0)),"unknown resource"))</f>
        <v/>
      </c>
      <c r="C98" s="11"/>
      <c r="D98" s="26"/>
      <c r="E98" s="25" t="str">
        <f>IF($A98="","",SUMIFS(ResourceAllocation[Allocation % of Person Effort],ResourceAllocation[Resource],$A98))</f>
        <v/>
      </c>
    </row>
    <row r="99" spans="1:5" hidden="1" x14ac:dyDescent="0.25">
      <c r="A99" s="11"/>
      <c r="B99" s="9" t="str">
        <f>IF($A99="","",IFERROR(INDEX(Resources[PositionTitle],MATCH($A99,Resources[FullName],0)),"unknown resource"))</f>
        <v/>
      </c>
      <c r="C99" s="11"/>
      <c r="D99" s="26"/>
      <c r="E99" s="25" t="str">
        <f>IF($A99="","",SUMIFS(ResourceAllocation[Allocation % of Person Effort],ResourceAllocation[Resource],$A99))</f>
        <v/>
      </c>
    </row>
    <row r="100" spans="1:5" hidden="1" x14ac:dyDescent="0.25">
      <c r="A100" s="11"/>
      <c r="B100" s="9" t="str">
        <f>IF($A100="","",IFERROR(INDEX(Resources[PositionTitle],MATCH($A100,Resources[FullName],0)),"unknown resource"))</f>
        <v/>
      </c>
      <c r="C100" s="11"/>
      <c r="D100" s="26"/>
      <c r="E100" s="25" t="str">
        <f>IF($A100="","",SUMIFS(ResourceAllocation[Allocation % of Person Effort],ResourceAllocation[Resource],$A100))</f>
        <v/>
      </c>
    </row>
    <row r="101" spans="1:5" hidden="1" x14ac:dyDescent="0.25">
      <c r="A101" s="11"/>
      <c r="B101" s="9" t="str">
        <f>IF($A101="","",IFERROR(INDEX(Resources[PositionTitle],MATCH($A101,Resources[FullName],0)),"unknown resource"))</f>
        <v/>
      </c>
      <c r="C101" s="11"/>
      <c r="D101" s="26"/>
      <c r="E101" s="25" t="str">
        <f>IF($A101="","",SUMIFS(ResourceAllocation[Allocation % of Person Effort],ResourceAllocation[Resource],$A101))</f>
        <v/>
      </c>
    </row>
    <row r="102" spans="1:5" hidden="1" x14ac:dyDescent="0.25">
      <c r="A102" s="11"/>
      <c r="B102" s="9" t="str">
        <f>IF($A102="","",IFERROR(INDEX(Resources[PositionTitle],MATCH($A102,Resources[FullName],0)),"unknown resource"))</f>
        <v/>
      </c>
      <c r="C102" s="11"/>
      <c r="D102" s="26"/>
      <c r="E102" s="25" t="str">
        <f>IF($A102="","",SUMIFS(ResourceAllocation[Allocation % of Person Effort],ResourceAllocation[Resource],$A102))</f>
        <v/>
      </c>
    </row>
    <row r="103" spans="1:5" hidden="1" x14ac:dyDescent="0.25">
      <c r="A103" s="11"/>
      <c r="B103" s="9" t="str">
        <f>IF($A103="","",IFERROR(INDEX(Resources[PositionTitle],MATCH($A103,Resources[FullName],0)),"unknown resource"))</f>
        <v/>
      </c>
      <c r="C103" s="11"/>
      <c r="D103" s="26"/>
      <c r="E103" s="25" t="str">
        <f>IF($A103="","",SUMIFS(ResourceAllocation[Allocation % of Person Effort],ResourceAllocation[Resource],$A103))</f>
        <v/>
      </c>
    </row>
    <row r="104" spans="1:5" hidden="1" x14ac:dyDescent="0.25">
      <c r="A104" s="11"/>
      <c r="B104" s="9" t="str">
        <f>IF($A104="","",IFERROR(INDEX(Resources[PositionTitle],MATCH($A104,Resources[FullName],0)),"unknown resource"))</f>
        <v/>
      </c>
      <c r="C104" s="11"/>
      <c r="D104" s="26"/>
      <c r="E104" s="25" t="str">
        <f>IF($A104="","",SUMIFS(ResourceAllocation[Allocation % of Person Effort],ResourceAllocation[Resource],$A104))</f>
        <v/>
      </c>
    </row>
    <row r="105" spans="1:5" hidden="1" x14ac:dyDescent="0.25">
      <c r="A105" s="11"/>
      <c r="B105" s="9" t="str">
        <f>IF($A105="","",IFERROR(INDEX(Resources[PositionTitle],MATCH($A105,Resources[FullName],0)),"unknown resource"))</f>
        <v/>
      </c>
      <c r="C105" s="11"/>
      <c r="D105" s="26"/>
      <c r="E105" s="25" t="str">
        <f>IF($A105="","",SUMIFS(ResourceAllocation[Allocation % of Person Effort],ResourceAllocation[Resource],$A105))</f>
        <v/>
      </c>
    </row>
    <row r="106" spans="1:5" hidden="1" x14ac:dyDescent="0.25">
      <c r="A106" s="11"/>
      <c r="B106" s="9" t="str">
        <f>IF($A106="","",IFERROR(INDEX(Resources[PositionTitle],MATCH($A106,Resources[FullName],0)),"unknown resource"))</f>
        <v/>
      </c>
      <c r="C106" s="11"/>
      <c r="D106" s="26"/>
      <c r="E106" s="25" t="str">
        <f>IF($A106="","",SUMIFS(ResourceAllocation[Allocation % of Person Effort],ResourceAllocation[Resource],$A106))</f>
        <v/>
      </c>
    </row>
    <row r="107" spans="1:5" hidden="1" x14ac:dyDescent="0.25">
      <c r="A107" s="11"/>
      <c r="B107" s="9" t="str">
        <f>IF($A107="","",IFERROR(INDEX(Resources[PositionTitle],MATCH($A107,Resources[FullName],0)),"unknown resource"))</f>
        <v/>
      </c>
      <c r="C107" s="11"/>
      <c r="D107" s="26"/>
      <c r="E107" s="25" t="str">
        <f>IF($A107="","",SUMIFS(ResourceAllocation[Allocation % of Person Effort],ResourceAllocation[Resource],$A107))</f>
        <v/>
      </c>
    </row>
    <row r="108" spans="1:5" hidden="1" x14ac:dyDescent="0.25">
      <c r="A108" s="11"/>
      <c r="B108" s="9" t="str">
        <f>IF($A108="","",IFERROR(INDEX(Resources[PositionTitle],MATCH($A108,Resources[FullName],0)),"unknown resource"))</f>
        <v/>
      </c>
      <c r="C108" s="11"/>
      <c r="D108" s="26"/>
      <c r="E108" s="25" t="str">
        <f>IF($A108="","",SUMIFS(ResourceAllocation[Allocation % of Person Effort],ResourceAllocation[Resource],$A108))</f>
        <v/>
      </c>
    </row>
    <row r="109" spans="1:5" hidden="1" x14ac:dyDescent="0.25">
      <c r="A109" s="11"/>
      <c r="B109" s="9" t="str">
        <f>IF($A109="","",IFERROR(INDEX(Resources[PositionTitle],MATCH($A109,Resources[FullName],0)),"unknown resource"))</f>
        <v/>
      </c>
      <c r="C109" s="11"/>
      <c r="D109" s="26"/>
      <c r="E109" s="25" t="str">
        <f>IF($A109="","",SUMIFS(ResourceAllocation[Allocation % of Person Effort],ResourceAllocation[Resource],$A109))</f>
        <v/>
      </c>
    </row>
    <row r="110" spans="1:5" hidden="1" x14ac:dyDescent="0.25">
      <c r="A110" s="11"/>
      <c r="B110" s="9" t="str">
        <f>IF($A110="","",IFERROR(INDEX(Resources[PositionTitle],MATCH($A110,Resources[FullName],0)),"unknown resource"))</f>
        <v/>
      </c>
      <c r="C110" s="11"/>
      <c r="D110" s="26"/>
      <c r="E110" s="25" t="str">
        <f>IF($A110="","",SUMIFS(ResourceAllocation[Allocation % of Person Effort],ResourceAllocation[Resource],$A110))</f>
        <v/>
      </c>
    </row>
    <row r="111" spans="1:5" hidden="1" x14ac:dyDescent="0.25">
      <c r="A111" s="11"/>
      <c r="B111" s="9" t="str">
        <f>IF($A111="","",IFERROR(INDEX(Resources[PositionTitle],MATCH($A111,Resources[FullName],0)),"unknown resource"))</f>
        <v/>
      </c>
      <c r="C111" s="11"/>
      <c r="D111" s="26"/>
      <c r="E111" s="25" t="str">
        <f>IF($A111="","",SUMIFS(ResourceAllocation[Allocation % of Person Effort],ResourceAllocation[Resource],$A111))</f>
        <v/>
      </c>
    </row>
    <row r="112" spans="1:5" hidden="1" x14ac:dyDescent="0.25">
      <c r="A112" s="11"/>
      <c r="B112" s="9" t="str">
        <f>IF($A112="","",IFERROR(INDEX(Resources[PositionTitle],MATCH($A112,Resources[FullName],0)),"unknown resource"))</f>
        <v/>
      </c>
      <c r="C112" s="11"/>
      <c r="D112" s="26"/>
      <c r="E112" s="25" t="str">
        <f>IF($A112="","",SUMIFS(ResourceAllocation[Allocation % of Person Effort],ResourceAllocation[Resource],$A112))</f>
        <v/>
      </c>
    </row>
    <row r="113" spans="1:5" hidden="1" x14ac:dyDescent="0.25">
      <c r="A113" s="11"/>
      <c r="B113" s="9" t="str">
        <f>IF($A113="","",IFERROR(INDEX(Resources[PositionTitle],MATCH($A113,Resources[FullName],0)),"unknown resource"))</f>
        <v/>
      </c>
      <c r="C113" s="11"/>
      <c r="D113" s="26"/>
      <c r="E113" s="25" t="str">
        <f>IF($A113="","",SUMIFS(ResourceAllocation[Allocation % of Person Effort],ResourceAllocation[Resource],$A113))</f>
        <v/>
      </c>
    </row>
    <row r="114" spans="1:5" hidden="1" x14ac:dyDescent="0.25">
      <c r="A114" s="11"/>
      <c r="B114" s="9" t="str">
        <f>IF($A114="","",IFERROR(INDEX(Resources[PositionTitle],MATCH($A114,Resources[FullName],0)),"unknown resource"))</f>
        <v/>
      </c>
      <c r="C114" s="11"/>
      <c r="D114" s="26"/>
      <c r="E114" s="25" t="str">
        <f>IF($A114="","",SUMIFS(ResourceAllocation[Allocation % of Person Effort],ResourceAllocation[Resource],$A114))</f>
        <v/>
      </c>
    </row>
    <row r="115" spans="1:5" hidden="1" x14ac:dyDescent="0.25">
      <c r="A115" s="11"/>
      <c r="B115" s="9" t="str">
        <f>IF($A115="","",IFERROR(INDEX(Resources[PositionTitle],MATCH($A115,Resources[FullName],0)),"unknown resource"))</f>
        <v/>
      </c>
      <c r="C115" s="11"/>
      <c r="D115" s="26"/>
      <c r="E115" s="25" t="str">
        <f>IF($A115="","",SUMIFS(ResourceAllocation[Allocation % of Person Effort],ResourceAllocation[Resource],$A115))</f>
        <v/>
      </c>
    </row>
    <row r="116" spans="1:5" hidden="1" x14ac:dyDescent="0.25">
      <c r="A116" s="11"/>
      <c r="B116" s="9" t="str">
        <f>IF($A116="","",IFERROR(INDEX(Resources[PositionTitle],MATCH($A116,Resources[FullName],0)),"unknown resource"))</f>
        <v/>
      </c>
      <c r="C116" s="11"/>
      <c r="D116" s="26"/>
      <c r="E116" s="25" t="str">
        <f>IF($A116="","",SUMIFS(ResourceAllocation[Allocation % of Person Effort],ResourceAllocation[Resource],$A116))</f>
        <v/>
      </c>
    </row>
    <row r="117" spans="1:5" hidden="1" x14ac:dyDescent="0.25">
      <c r="A117" s="11"/>
      <c r="B117" s="9" t="str">
        <f>IF($A117="","",IFERROR(INDEX(Resources[PositionTitle],MATCH($A117,Resources[FullName],0)),"unknown resource"))</f>
        <v/>
      </c>
      <c r="C117" s="11"/>
      <c r="D117" s="26"/>
      <c r="E117" s="25" t="str">
        <f>IF($A117="","",SUMIFS(ResourceAllocation[Allocation % of Person Effort],ResourceAllocation[Resource],$A117))</f>
        <v/>
      </c>
    </row>
    <row r="118" spans="1:5" hidden="1" x14ac:dyDescent="0.25">
      <c r="A118" s="11"/>
      <c r="B118" s="9" t="str">
        <f>IF($A118="","",IFERROR(INDEX(Resources[PositionTitle],MATCH($A118,Resources[FullName],0)),"unknown resource"))</f>
        <v/>
      </c>
      <c r="C118" s="11"/>
      <c r="D118" s="26"/>
      <c r="E118" s="25" t="str">
        <f>IF($A118="","",SUMIFS(ResourceAllocation[Allocation % of Person Effort],ResourceAllocation[Resource],$A118))</f>
        <v/>
      </c>
    </row>
    <row r="119" spans="1:5" hidden="1" x14ac:dyDescent="0.25">
      <c r="A119" s="11"/>
      <c r="B119" s="9" t="str">
        <f>IF($A119="","",IFERROR(INDEX(Resources[PositionTitle],MATCH($A119,Resources[FullName],0)),"unknown resource"))</f>
        <v/>
      </c>
      <c r="C119" s="11"/>
      <c r="D119" s="26"/>
      <c r="E119" s="25" t="str">
        <f>IF($A119="","",SUMIFS(ResourceAllocation[Allocation % of Person Effort],ResourceAllocation[Resource],$A119))</f>
        <v/>
      </c>
    </row>
    <row r="120" spans="1:5" hidden="1" x14ac:dyDescent="0.25">
      <c r="A120" s="11"/>
      <c r="B120" s="9" t="str">
        <f>IF($A120="","",IFERROR(INDEX(Resources[PositionTitle],MATCH($A120,Resources[FullName],0)),"unknown resource"))</f>
        <v/>
      </c>
      <c r="C120" s="11"/>
      <c r="D120" s="26"/>
      <c r="E120" s="25" t="str">
        <f>IF($A120="","",SUMIFS(ResourceAllocation[Allocation % of Person Effort],ResourceAllocation[Resource],$A120))</f>
        <v/>
      </c>
    </row>
    <row r="121" spans="1:5" hidden="1" x14ac:dyDescent="0.25">
      <c r="A121" s="11"/>
      <c r="B121" s="9" t="str">
        <f>IF($A121="","",IFERROR(INDEX(Resources[PositionTitle],MATCH($A121,Resources[FullName],0)),"unknown resource"))</f>
        <v/>
      </c>
      <c r="C121" s="11"/>
      <c r="D121" s="26"/>
      <c r="E121" s="25" t="str">
        <f>IF($A121="","",SUMIFS(ResourceAllocation[Allocation % of Person Effort],ResourceAllocation[Resource],$A121))</f>
        <v/>
      </c>
    </row>
    <row r="122" spans="1:5" hidden="1" x14ac:dyDescent="0.25">
      <c r="A122" s="11"/>
      <c r="B122" s="9" t="str">
        <f>IF($A122="","",IFERROR(INDEX(Resources[PositionTitle],MATCH($A122,Resources[FullName],0)),"unknown resource"))</f>
        <v/>
      </c>
      <c r="C122" s="11"/>
      <c r="D122" s="26"/>
      <c r="E122" s="25" t="str">
        <f>IF($A122="","",SUMIFS(ResourceAllocation[Allocation % of Person Effort],ResourceAllocation[Resource],$A122))</f>
        <v/>
      </c>
    </row>
    <row r="123" spans="1:5" hidden="1" x14ac:dyDescent="0.25">
      <c r="A123" s="11"/>
      <c r="B123" s="9" t="str">
        <f>IF($A123="","",IFERROR(INDEX(Resources[PositionTitle],MATCH($A123,Resources[FullName],0)),"unknown resource"))</f>
        <v/>
      </c>
      <c r="C123" s="11"/>
      <c r="D123" s="26"/>
      <c r="E123" s="25" t="str">
        <f>IF($A123="","",SUMIFS(ResourceAllocation[Allocation % of Person Effort],ResourceAllocation[Resource],$A123))</f>
        <v/>
      </c>
    </row>
    <row r="124" spans="1:5" hidden="1" x14ac:dyDescent="0.25">
      <c r="A124" s="11"/>
      <c r="B124" s="9" t="str">
        <f>IF($A124="","",IFERROR(INDEX(Resources[PositionTitle],MATCH($A124,Resources[FullName],0)),"unknown resource"))</f>
        <v/>
      </c>
      <c r="C124" s="11"/>
      <c r="D124" s="26"/>
      <c r="E124" s="25" t="str">
        <f>IF($A124="","",SUMIFS(ResourceAllocation[Allocation % of Person Effort],ResourceAllocation[Resource],$A124))</f>
        <v/>
      </c>
    </row>
    <row r="125" spans="1:5" hidden="1" x14ac:dyDescent="0.25">
      <c r="A125" s="11"/>
      <c r="B125" s="9" t="str">
        <f>IF($A125="","",IFERROR(INDEX(Resources[PositionTitle],MATCH($A125,Resources[FullName],0)),"unknown resource"))</f>
        <v/>
      </c>
      <c r="C125" s="11"/>
      <c r="D125" s="26"/>
      <c r="E125" s="25" t="str">
        <f>IF($A125="","",SUMIFS(ResourceAllocation[Allocation % of Person Effort],ResourceAllocation[Resource],$A125))</f>
        <v/>
      </c>
    </row>
    <row r="126" spans="1:5" hidden="1" x14ac:dyDescent="0.25">
      <c r="A126" s="11"/>
      <c r="B126" s="9" t="str">
        <f>IF($A126="","",IFERROR(INDEX(Resources[PositionTitle],MATCH($A126,Resources[FullName],0)),"unknown resource"))</f>
        <v/>
      </c>
      <c r="C126" s="11"/>
      <c r="D126" s="26"/>
      <c r="E126" s="25" t="str">
        <f>IF($A126="","",SUMIFS(ResourceAllocation[Allocation % of Person Effort],ResourceAllocation[Resource],$A126))</f>
        <v/>
      </c>
    </row>
    <row r="127" spans="1:5" hidden="1" x14ac:dyDescent="0.25">
      <c r="A127" s="11"/>
      <c r="B127" s="9" t="str">
        <f>IF($A127="","",IFERROR(INDEX(Resources[PositionTitle],MATCH($A127,Resources[FullName],0)),"unknown resource"))</f>
        <v/>
      </c>
      <c r="C127" s="11"/>
      <c r="D127" s="26"/>
      <c r="E127" s="25" t="str">
        <f>IF($A127="","",SUMIFS(ResourceAllocation[Allocation % of Person Effort],ResourceAllocation[Resource],$A127))</f>
        <v/>
      </c>
    </row>
    <row r="128" spans="1:5" hidden="1" x14ac:dyDescent="0.25">
      <c r="A128" s="11"/>
      <c r="B128" s="9" t="str">
        <f>IF($A128="","",IFERROR(INDEX(Resources[PositionTitle],MATCH($A128,Resources[FullName],0)),"unknown resource"))</f>
        <v/>
      </c>
      <c r="C128" s="11"/>
      <c r="D128" s="26"/>
      <c r="E128" s="25" t="str">
        <f>IF($A128="","",SUMIFS(ResourceAllocation[Allocation % of Person Effort],ResourceAllocation[Resource],$A128))</f>
        <v/>
      </c>
    </row>
    <row r="129" spans="1:5" hidden="1" x14ac:dyDescent="0.25">
      <c r="A129" s="11"/>
      <c r="B129" s="9" t="str">
        <f>IF($A129="","",IFERROR(INDEX(Resources[PositionTitle],MATCH($A129,Resources[FullName],0)),"unknown resource"))</f>
        <v/>
      </c>
      <c r="C129" s="11"/>
      <c r="D129" s="26"/>
      <c r="E129" s="25" t="str">
        <f>IF($A129="","",SUMIFS(ResourceAllocation[Allocation % of Person Effort],ResourceAllocation[Resource],$A129))</f>
        <v/>
      </c>
    </row>
    <row r="130" spans="1:5" hidden="1" x14ac:dyDescent="0.25">
      <c r="A130" s="11"/>
      <c r="B130" s="9" t="str">
        <f>IF($A130="","",IFERROR(INDEX(Resources[PositionTitle],MATCH($A130,Resources[FullName],0)),"unknown resource"))</f>
        <v/>
      </c>
      <c r="C130" s="11"/>
      <c r="D130" s="26"/>
      <c r="E130" s="25" t="str">
        <f>IF($A130="","",SUMIFS(ResourceAllocation[Allocation % of Person Effort],ResourceAllocation[Resource],$A130))</f>
        <v/>
      </c>
    </row>
    <row r="131" spans="1:5" hidden="1" x14ac:dyDescent="0.25">
      <c r="A131" s="11"/>
      <c r="B131" s="9" t="str">
        <f>IF($A131="","",IFERROR(INDEX(Resources[PositionTitle],MATCH($A131,Resources[FullName],0)),"unknown resource"))</f>
        <v/>
      </c>
      <c r="C131" s="11"/>
      <c r="D131" s="26"/>
      <c r="E131" s="25" t="str">
        <f>IF($A131="","",SUMIFS(ResourceAllocation[Allocation % of Person Effort],ResourceAllocation[Resource],$A131))</f>
        <v/>
      </c>
    </row>
    <row r="132" spans="1:5" hidden="1" x14ac:dyDescent="0.25">
      <c r="A132" s="11"/>
      <c r="B132" s="9" t="str">
        <f>IF($A132="","",IFERROR(INDEX(Resources[PositionTitle],MATCH($A132,Resources[FullName],0)),"unknown resource"))</f>
        <v/>
      </c>
      <c r="C132" s="11"/>
      <c r="D132" s="26"/>
      <c r="E132" s="25" t="str">
        <f>IF($A132="","",SUMIFS(ResourceAllocation[Allocation % of Person Effort],ResourceAllocation[Resource],$A132))</f>
        <v/>
      </c>
    </row>
    <row r="133" spans="1:5" hidden="1" x14ac:dyDescent="0.25">
      <c r="A133" s="11"/>
      <c r="B133" s="9" t="str">
        <f>IF($A133="","",IFERROR(INDEX(Resources[PositionTitle],MATCH($A133,Resources[FullName],0)),"unknown resource"))</f>
        <v/>
      </c>
      <c r="C133" s="11"/>
      <c r="D133" s="26"/>
      <c r="E133" s="25" t="str">
        <f>IF($A133="","",SUMIFS(ResourceAllocation[Allocation % of Person Effort],ResourceAllocation[Resource],$A133))</f>
        <v/>
      </c>
    </row>
    <row r="134" spans="1:5" hidden="1" x14ac:dyDescent="0.25">
      <c r="A134" s="11"/>
      <c r="B134" s="9" t="str">
        <f>IF($A134="","",IFERROR(INDEX(Resources[PositionTitle],MATCH($A134,Resources[FullName],0)),"unknown resource"))</f>
        <v/>
      </c>
      <c r="C134" s="11"/>
      <c r="D134" s="26"/>
      <c r="E134" s="25" t="str">
        <f>IF($A134="","",SUMIFS(ResourceAllocation[Allocation % of Person Effort],ResourceAllocation[Resource],$A134))</f>
        <v/>
      </c>
    </row>
    <row r="135" spans="1:5" hidden="1" x14ac:dyDescent="0.25">
      <c r="A135" s="11"/>
      <c r="B135" s="9" t="str">
        <f>IF($A135="","",IFERROR(INDEX(Resources[PositionTitle],MATCH($A135,Resources[FullName],0)),"unknown resource"))</f>
        <v/>
      </c>
      <c r="C135" s="11"/>
      <c r="D135" s="26"/>
      <c r="E135" s="25" t="str">
        <f>IF($A135="","",SUMIFS(ResourceAllocation[Allocation % of Person Effort],ResourceAllocation[Resource],$A135))</f>
        <v/>
      </c>
    </row>
    <row r="136" spans="1:5" hidden="1" x14ac:dyDescent="0.25">
      <c r="A136" s="11"/>
      <c r="B136" s="9" t="str">
        <f>IF($A136="","",IFERROR(INDEX(Resources[PositionTitle],MATCH($A136,Resources[FullName],0)),"unknown resource"))</f>
        <v/>
      </c>
      <c r="C136" s="11"/>
      <c r="D136" s="26"/>
      <c r="E136" s="25" t="str">
        <f>IF($A136="","",SUMIFS(ResourceAllocation[Allocation % of Person Effort],ResourceAllocation[Resource],$A136))</f>
        <v/>
      </c>
    </row>
    <row r="137" spans="1:5" hidden="1" x14ac:dyDescent="0.25">
      <c r="A137" s="11"/>
      <c r="B137" s="9" t="str">
        <f>IF($A137="","",IFERROR(INDEX(Resources[PositionTitle],MATCH($A137,Resources[FullName],0)),"unknown resource"))</f>
        <v/>
      </c>
      <c r="C137" s="11"/>
      <c r="D137" s="26"/>
      <c r="E137" s="25" t="str">
        <f>IF($A137="","",SUMIFS(ResourceAllocation[Allocation % of Person Effort],ResourceAllocation[Resource],$A137))</f>
        <v/>
      </c>
    </row>
    <row r="138" spans="1:5" hidden="1" x14ac:dyDescent="0.25">
      <c r="A138" s="11"/>
      <c r="B138" s="9" t="str">
        <f>IF($A138="","",IFERROR(INDEX(Resources[PositionTitle],MATCH($A138,Resources[FullName],0)),"unknown resource"))</f>
        <v/>
      </c>
      <c r="C138" s="11"/>
      <c r="D138" s="26"/>
      <c r="E138" s="25" t="str">
        <f>IF($A138="","",SUMIFS(ResourceAllocation[Allocation % of Person Effort],ResourceAllocation[Resource],$A138))</f>
        <v/>
      </c>
    </row>
    <row r="139" spans="1:5" hidden="1" x14ac:dyDescent="0.25">
      <c r="A139" s="11"/>
      <c r="B139" s="9" t="str">
        <f>IF($A139="","",IFERROR(INDEX(Resources[PositionTitle],MATCH($A139,Resources[FullName],0)),"unknown resource"))</f>
        <v/>
      </c>
      <c r="C139" s="11"/>
      <c r="D139" s="26"/>
      <c r="E139" s="25" t="str">
        <f>IF($A139="","",SUMIFS(ResourceAllocation[Allocation % of Person Effort],ResourceAllocation[Resource],$A139))</f>
        <v/>
      </c>
    </row>
    <row r="140" spans="1:5" hidden="1" x14ac:dyDescent="0.25">
      <c r="A140" s="11"/>
      <c r="B140" s="9" t="str">
        <f>IF($A140="","",IFERROR(INDEX(Resources[PositionTitle],MATCH($A140,Resources[FullName],0)),"unknown resource"))</f>
        <v/>
      </c>
      <c r="C140" s="11"/>
      <c r="D140" s="26"/>
      <c r="E140" s="25" t="str">
        <f>IF($A140="","",SUMIFS(ResourceAllocation[Allocation % of Person Effort],ResourceAllocation[Resource],$A140))</f>
        <v/>
      </c>
    </row>
    <row r="141" spans="1:5" hidden="1" x14ac:dyDescent="0.25">
      <c r="A141" s="11"/>
      <c r="B141" s="9" t="str">
        <f>IF($A141="","",IFERROR(INDEX(Resources[PositionTitle],MATCH($A141,Resources[FullName],0)),"unknown resource"))</f>
        <v/>
      </c>
      <c r="C141" s="11"/>
      <c r="D141" s="26"/>
      <c r="E141" s="25" t="str">
        <f>IF($A141="","",SUMIFS(ResourceAllocation[Allocation % of Person Effort],ResourceAllocation[Resource],$A141))</f>
        <v/>
      </c>
    </row>
    <row r="142" spans="1:5" hidden="1" x14ac:dyDescent="0.25">
      <c r="A142" s="11"/>
      <c r="B142" s="9" t="str">
        <f>IF($A142="","",IFERROR(INDEX(Resources[PositionTitle],MATCH($A142,Resources[FullName],0)),"unknown resource"))</f>
        <v/>
      </c>
      <c r="C142" s="11"/>
      <c r="D142" s="26"/>
      <c r="E142" s="25" t="str">
        <f>IF($A142="","",SUMIFS(ResourceAllocation[Allocation % of Person Effort],ResourceAllocation[Resource],$A142))</f>
        <v/>
      </c>
    </row>
    <row r="143" spans="1:5" hidden="1" x14ac:dyDescent="0.25">
      <c r="A143" s="11"/>
      <c r="B143" s="9" t="str">
        <f>IF($A143="","",IFERROR(INDEX(Resources[PositionTitle],MATCH($A143,Resources[FullName],0)),"unknown resource"))</f>
        <v/>
      </c>
      <c r="C143" s="11"/>
      <c r="D143" s="26"/>
      <c r="E143" s="25" t="str">
        <f>IF($A143="","",SUMIFS(ResourceAllocation[Allocation % of Person Effort],ResourceAllocation[Resource],$A143))</f>
        <v/>
      </c>
    </row>
    <row r="144" spans="1:5" hidden="1" x14ac:dyDescent="0.25">
      <c r="A144" s="11"/>
      <c r="B144" s="9" t="str">
        <f>IF($A144="","",IFERROR(INDEX(Resources[PositionTitle],MATCH($A144,Resources[FullName],0)),"unknown resource"))</f>
        <v/>
      </c>
      <c r="C144" s="11"/>
      <c r="D144" s="26"/>
      <c r="E144" s="25" t="str">
        <f>IF($A144="","",SUMIFS(ResourceAllocation[Allocation % of Person Effort],ResourceAllocation[Resource],$A144))</f>
        <v/>
      </c>
    </row>
    <row r="145" spans="1:5" hidden="1" x14ac:dyDescent="0.25">
      <c r="A145" s="11"/>
      <c r="B145" s="9" t="str">
        <f>IF($A145="","",IFERROR(INDEX(Resources[PositionTitle],MATCH($A145,Resources[FullName],0)),"unknown resource"))</f>
        <v/>
      </c>
      <c r="C145" s="11"/>
      <c r="D145" s="26"/>
      <c r="E145" s="25" t="str">
        <f>IF($A145="","",SUMIFS(ResourceAllocation[Allocation % of Person Effort],ResourceAllocation[Resource],$A145))</f>
        <v/>
      </c>
    </row>
    <row r="146" spans="1:5" hidden="1" x14ac:dyDescent="0.25">
      <c r="A146" s="11"/>
      <c r="B146" s="9" t="str">
        <f>IF($A146="","",IFERROR(INDEX(Resources[PositionTitle],MATCH($A146,Resources[FullName],0)),"unknown resource"))</f>
        <v/>
      </c>
      <c r="C146" s="11"/>
      <c r="D146" s="26"/>
      <c r="E146" s="25" t="str">
        <f>IF($A146="","",SUMIFS(ResourceAllocation[Allocation % of Person Effort],ResourceAllocation[Resource],$A146))</f>
        <v/>
      </c>
    </row>
    <row r="147" spans="1:5" hidden="1" x14ac:dyDescent="0.25">
      <c r="A147" s="11"/>
      <c r="B147" s="9" t="str">
        <f>IF($A147="","",IFERROR(INDEX(Resources[PositionTitle],MATCH($A147,Resources[FullName],0)),"unknown resource"))</f>
        <v/>
      </c>
      <c r="C147" s="11"/>
      <c r="D147" s="26"/>
      <c r="E147" s="25" t="str">
        <f>IF($A147="","",SUMIFS(ResourceAllocation[Allocation % of Person Effort],ResourceAllocation[Resource],$A147))</f>
        <v/>
      </c>
    </row>
    <row r="148" spans="1:5" hidden="1" x14ac:dyDescent="0.25">
      <c r="A148" s="11"/>
      <c r="B148" s="9" t="str">
        <f>IF($A148="","",IFERROR(INDEX(Resources[PositionTitle],MATCH($A148,Resources[FullName],0)),"unknown resource"))</f>
        <v/>
      </c>
      <c r="C148" s="11"/>
      <c r="D148" s="26"/>
      <c r="E148" s="25" t="str">
        <f>IF($A148="","",SUMIFS(ResourceAllocation[Allocation % of Person Effort],ResourceAllocation[Resource],$A148))</f>
        <v/>
      </c>
    </row>
    <row r="149" spans="1:5" hidden="1" x14ac:dyDescent="0.25">
      <c r="A149" s="11"/>
      <c r="B149" s="9" t="str">
        <f>IF($A149="","",IFERROR(INDEX(Resources[PositionTitle],MATCH($A149,Resources[FullName],0)),"unknown resource"))</f>
        <v/>
      </c>
      <c r="C149" s="11"/>
      <c r="D149" s="26"/>
      <c r="E149" s="25" t="str">
        <f>IF($A149="","",SUMIFS(ResourceAllocation[Allocation % of Person Effort],ResourceAllocation[Resource],$A149))</f>
        <v/>
      </c>
    </row>
    <row r="150" spans="1:5" hidden="1" x14ac:dyDescent="0.25">
      <c r="A150" s="11"/>
      <c r="B150" s="9" t="str">
        <f>IF($A150="","",IFERROR(INDEX(Resources[PositionTitle],MATCH($A150,Resources[FullName],0)),"unknown resource"))</f>
        <v/>
      </c>
      <c r="C150" s="11"/>
      <c r="D150" s="26"/>
      <c r="E150" s="25" t="str">
        <f>IF($A150="","",SUMIFS(ResourceAllocation[Allocation % of Person Effort],ResourceAllocation[Resource],$A150))</f>
        <v/>
      </c>
    </row>
    <row r="151" spans="1:5" hidden="1" x14ac:dyDescent="0.25">
      <c r="A151" s="11"/>
      <c r="B151" s="9" t="str">
        <f>IF($A151="","",IFERROR(INDEX(Resources[PositionTitle],MATCH($A151,Resources[FullName],0)),"unknown resource"))</f>
        <v/>
      </c>
      <c r="C151" s="11"/>
      <c r="D151" s="26"/>
      <c r="E151" s="25" t="str">
        <f>IF($A151="","",SUMIFS(ResourceAllocation[Allocation % of Person Effort],ResourceAllocation[Resource],$A151))</f>
        <v/>
      </c>
    </row>
    <row r="152" spans="1:5" hidden="1" x14ac:dyDescent="0.25">
      <c r="A152" s="11"/>
      <c r="B152" s="9" t="str">
        <f>IF($A152="","",IFERROR(INDEX(Resources[PositionTitle],MATCH($A152,Resources[FullName],0)),"unknown resource"))</f>
        <v/>
      </c>
      <c r="C152" s="11"/>
      <c r="D152" s="26"/>
      <c r="E152" s="25" t="str">
        <f>IF($A152="","",SUMIFS(ResourceAllocation[Allocation % of Person Effort],ResourceAllocation[Resource],$A152))</f>
        <v/>
      </c>
    </row>
    <row r="153" spans="1:5" hidden="1" x14ac:dyDescent="0.25">
      <c r="A153" s="11"/>
      <c r="B153" s="9" t="str">
        <f>IF($A153="","",IFERROR(INDEX(Resources[PositionTitle],MATCH($A153,Resources[FullName],0)),"unknown resource"))</f>
        <v/>
      </c>
      <c r="C153" s="11"/>
      <c r="D153" s="26"/>
      <c r="E153" s="25" t="str">
        <f>IF($A153="","",SUMIFS(ResourceAllocation[Allocation % of Person Effort],ResourceAllocation[Resource],$A153))</f>
        <v/>
      </c>
    </row>
    <row r="154" spans="1:5" hidden="1" x14ac:dyDescent="0.25">
      <c r="A154" s="11"/>
      <c r="B154" s="9" t="str">
        <f>IF($A154="","",IFERROR(INDEX(Resources[PositionTitle],MATCH($A154,Resources[FullName],0)),"unknown resource"))</f>
        <v/>
      </c>
      <c r="C154" s="11"/>
      <c r="D154" s="26"/>
      <c r="E154" s="25" t="str">
        <f>IF($A154="","",SUMIFS(ResourceAllocation[Allocation % of Person Effort],ResourceAllocation[Resource],$A154))</f>
        <v/>
      </c>
    </row>
    <row r="155" spans="1:5" hidden="1" x14ac:dyDescent="0.25">
      <c r="A155" s="11"/>
      <c r="B155" s="9" t="str">
        <f>IF($A155="","",IFERROR(INDEX(Resources[PositionTitle],MATCH($A155,Resources[FullName],0)),"unknown resource"))</f>
        <v/>
      </c>
      <c r="C155" s="11"/>
      <c r="D155" s="26"/>
      <c r="E155" s="25" t="str">
        <f>IF($A155="","",SUMIFS(ResourceAllocation[Allocation % of Person Effort],ResourceAllocation[Resource],$A155))</f>
        <v/>
      </c>
    </row>
    <row r="156" spans="1:5" hidden="1" x14ac:dyDescent="0.25">
      <c r="A156" s="11"/>
      <c r="B156" s="9" t="str">
        <f>IF($A156="","",IFERROR(INDEX(Resources[PositionTitle],MATCH($A156,Resources[FullName],0)),"unknown resource"))</f>
        <v/>
      </c>
      <c r="C156" s="11"/>
      <c r="D156" s="26"/>
      <c r="E156" s="25" t="str">
        <f>IF($A156="","",SUMIFS(ResourceAllocation[Allocation % of Person Effort],ResourceAllocation[Resource],$A156))</f>
        <v/>
      </c>
    </row>
    <row r="157" spans="1:5" hidden="1" x14ac:dyDescent="0.25">
      <c r="A157" s="11"/>
      <c r="B157" s="9" t="str">
        <f>IF($A157="","",IFERROR(INDEX(Resources[PositionTitle],MATCH($A157,Resources[FullName],0)),"unknown resource"))</f>
        <v/>
      </c>
      <c r="C157" s="11"/>
      <c r="D157" s="26"/>
      <c r="E157" s="25" t="str">
        <f>IF($A157="","",SUMIFS(ResourceAllocation[Allocation % of Person Effort],ResourceAllocation[Resource],$A157))</f>
        <v/>
      </c>
    </row>
    <row r="158" spans="1:5" hidden="1" x14ac:dyDescent="0.25">
      <c r="A158" s="11"/>
      <c r="B158" s="9" t="str">
        <f>IF($A158="","",IFERROR(INDEX(Resources[PositionTitle],MATCH($A158,Resources[FullName],0)),"unknown resource"))</f>
        <v/>
      </c>
      <c r="C158" s="11"/>
      <c r="D158" s="26"/>
      <c r="E158" s="25" t="str">
        <f>IF($A158="","",SUMIFS(ResourceAllocation[Allocation % of Person Effort],ResourceAllocation[Resource],$A158))</f>
        <v/>
      </c>
    </row>
    <row r="159" spans="1:5" hidden="1" x14ac:dyDescent="0.25">
      <c r="A159" s="11"/>
      <c r="B159" s="9" t="str">
        <f>IF($A159="","",IFERROR(INDEX(Resources[PositionTitle],MATCH($A159,Resources[FullName],0)),"unknown resource"))</f>
        <v/>
      </c>
      <c r="C159" s="11"/>
      <c r="D159" s="26"/>
      <c r="E159" s="25" t="str">
        <f>IF($A159="","",SUMIFS(ResourceAllocation[Allocation % of Person Effort],ResourceAllocation[Resource],$A159))</f>
        <v/>
      </c>
    </row>
    <row r="160" spans="1:5" hidden="1" x14ac:dyDescent="0.25">
      <c r="A160" s="11"/>
      <c r="B160" s="9" t="str">
        <f>IF($A160="","",IFERROR(INDEX(Resources[PositionTitle],MATCH($A160,Resources[FullName],0)),"unknown resource"))</f>
        <v/>
      </c>
      <c r="C160" s="11"/>
      <c r="D160" s="26"/>
      <c r="E160" s="25" t="str">
        <f>IF($A160="","",SUMIFS(ResourceAllocation[Allocation % of Person Effort],ResourceAllocation[Resource],$A160))</f>
        <v/>
      </c>
    </row>
    <row r="161" spans="1:5" hidden="1" x14ac:dyDescent="0.25">
      <c r="A161" s="11"/>
      <c r="B161" s="9" t="str">
        <f>IF($A161="","",IFERROR(INDEX(Resources[PositionTitle],MATCH($A161,Resources[FullName],0)),"unknown resource"))</f>
        <v/>
      </c>
      <c r="C161" s="11"/>
      <c r="D161" s="26"/>
      <c r="E161" s="25" t="str">
        <f>IF($A161="","",SUMIFS(ResourceAllocation[Allocation % of Person Effort],ResourceAllocation[Resource],$A161))</f>
        <v/>
      </c>
    </row>
    <row r="162" spans="1:5" hidden="1" x14ac:dyDescent="0.25">
      <c r="A162" s="11"/>
      <c r="B162" s="9" t="str">
        <f>IF($A162="","",IFERROR(INDEX(Resources[PositionTitle],MATCH($A162,Resources[FullName],0)),"unknown resource"))</f>
        <v/>
      </c>
      <c r="C162" s="11"/>
      <c r="D162" s="26"/>
      <c r="E162" s="25" t="str">
        <f>IF($A162="","",SUMIFS(ResourceAllocation[Allocation % of Person Effort],ResourceAllocation[Resource],$A162))</f>
        <v/>
      </c>
    </row>
    <row r="163" spans="1:5" hidden="1" x14ac:dyDescent="0.25">
      <c r="A163" s="11"/>
      <c r="B163" s="9" t="str">
        <f>IF($A163="","",IFERROR(INDEX(Resources[PositionTitle],MATCH($A163,Resources[FullName],0)),"unknown resource"))</f>
        <v/>
      </c>
      <c r="C163" s="11"/>
      <c r="D163" s="26"/>
      <c r="E163" s="25" t="str">
        <f>IF($A163="","",SUMIFS(ResourceAllocation[Allocation % of Person Effort],ResourceAllocation[Resource],$A163))</f>
        <v/>
      </c>
    </row>
    <row r="164" spans="1:5" hidden="1" x14ac:dyDescent="0.25">
      <c r="A164" s="11"/>
      <c r="B164" s="9" t="str">
        <f>IF($A164="","",IFERROR(INDEX(Resources[PositionTitle],MATCH($A164,Resources[FullName],0)),"unknown resource"))</f>
        <v/>
      </c>
      <c r="C164" s="11"/>
      <c r="D164" s="26"/>
      <c r="E164" s="25" t="str">
        <f>IF($A164="","",SUMIFS(ResourceAllocation[Allocation % of Person Effort],ResourceAllocation[Resource],$A164))</f>
        <v/>
      </c>
    </row>
    <row r="165" spans="1:5" hidden="1" x14ac:dyDescent="0.25">
      <c r="A165" s="11"/>
      <c r="B165" s="9" t="str">
        <f>IF($A165="","",IFERROR(INDEX(Resources[PositionTitle],MATCH($A165,Resources[FullName],0)),"unknown resource"))</f>
        <v/>
      </c>
      <c r="C165" s="11"/>
      <c r="D165" s="26"/>
      <c r="E165" s="25" t="str">
        <f>IF($A165="","",SUMIFS(ResourceAllocation[Allocation % of Person Effort],ResourceAllocation[Resource],$A165))</f>
        <v/>
      </c>
    </row>
    <row r="166" spans="1:5" hidden="1" x14ac:dyDescent="0.25">
      <c r="A166" s="11"/>
      <c r="B166" s="9" t="str">
        <f>IF($A166="","",IFERROR(INDEX(Resources[PositionTitle],MATCH($A166,Resources[FullName],0)),"unknown resource"))</f>
        <v/>
      </c>
      <c r="C166" s="11"/>
      <c r="D166" s="26"/>
      <c r="E166" s="25" t="str">
        <f>IF($A166="","",SUMIFS(ResourceAllocation[Allocation % of Person Effort],ResourceAllocation[Resource],$A166))</f>
        <v/>
      </c>
    </row>
    <row r="167" spans="1:5" hidden="1" x14ac:dyDescent="0.25">
      <c r="A167" s="11"/>
      <c r="B167" s="9" t="str">
        <f>IF($A167="","",IFERROR(INDEX(Resources[PositionTitle],MATCH($A167,Resources[FullName],0)),"unknown resource"))</f>
        <v/>
      </c>
      <c r="C167" s="11"/>
      <c r="D167" s="26"/>
      <c r="E167" s="25" t="str">
        <f>IF($A167="","",SUMIFS(ResourceAllocation[Allocation % of Person Effort],ResourceAllocation[Resource],$A167))</f>
        <v/>
      </c>
    </row>
    <row r="168" spans="1:5" hidden="1" x14ac:dyDescent="0.25">
      <c r="A168" s="11"/>
      <c r="B168" s="9" t="str">
        <f>IF($A168="","",IFERROR(INDEX(Resources[PositionTitle],MATCH($A168,Resources[FullName],0)),"unknown resource"))</f>
        <v/>
      </c>
      <c r="C168" s="11"/>
      <c r="D168" s="26"/>
      <c r="E168" s="25" t="str">
        <f>IF($A168="","",SUMIFS(ResourceAllocation[Allocation % of Person Effort],ResourceAllocation[Resource],$A168))</f>
        <v/>
      </c>
    </row>
    <row r="169" spans="1:5" hidden="1" x14ac:dyDescent="0.25">
      <c r="A169" s="11"/>
      <c r="B169" s="9" t="str">
        <f>IF($A169="","",IFERROR(INDEX(Resources[PositionTitle],MATCH($A169,Resources[FullName],0)),"unknown resource"))</f>
        <v/>
      </c>
      <c r="C169" s="11"/>
      <c r="D169" s="26"/>
      <c r="E169" s="25" t="str">
        <f>IF($A169="","",SUMIFS(ResourceAllocation[Allocation % of Person Effort],ResourceAllocation[Resource],$A169))</f>
        <v/>
      </c>
    </row>
    <row r="170" spans="1:5" hidden="1" x14ac:dyDescent="0.25">
      <c r="A170" s="11"/>
      <c r="B170" s="9" t="str">
        <f>IF($A170="","",IFERROR(INDEX(Resources[PositionTitle],MATCH($A170,Resources[FullName],0)),"unknown resource"))</f>
        <v/>
      </c>
      <c r="C170" s="11"/>
      <c r="D170" s="26"/>
      <c r="E170" s="25" t="str">
        <f>IF($A170="","",SUMIFS(ResourceAllocation[Allocation % of Person Effort],ResourceAllocation[Resource],$A170))</f>
        <v/>
      </c>
    </row>
    <row r="171" spans="1:5" hidden="1" x14ac:dyDescent="0.25">
      <c r="A171" s="11"/>
      <c r="B171" s="9" t="str">
        <f>IF($A171="","",IFERROR(INDEX(Resources[PositionTitle],MATCH($A171,Resources[FullName],0)),"unknown resource"))</f>
        <v/>
      </c>
      <c r="C171" s="11"/>
      <c r="D171" s="26"/>
      <c r="E171" s="25" t="str">
        <f>IF($A171="","",SUMIFS(ResourceAllocation[Allocation % of Person Effort],ResourceAllocation[Resource],$A171))</f>
        <v/>
      </c>
    </row>
    <row r="172" spans="1:5" hidden="1" x14ac:dyDescent="0.25">
      <c r="A172" s="11"/>
      <c r="B172" s="9" t="str">
        <f>IF($A172="","",IFERROR(INDEX(Resources[PositionTitle],MATCH($A172,Resources[FullName],0)),"unknown resource"))</f>
        <v/>
      </c>
      <c r="C172" s="11"/>
      <c r="D172" s="26"/>
      <c r="E172" s="25" t="str">
        <f>IF($A172="","",SUMIFS(ResourceAllocation[Allocation % of Person Effort],ResourceAllocation[Resource],$A172))</f>
        <v/>
      </c>
    </row>
    <row r="173" spans="1:5" hidden="1" x14ac:dyDescent="0.25">
      <c r="A173" s="11"/>
      <c r="B173" s="9" t="str">
        <f>IF($A173="","",IFERROR(INDEX(Resources[PositionTitle],MATCH($A173,Resources[FullName],0)),"unknown resource"))</f>
        <v/>
      </c>
      <c r="C173" s="11"/>
      <c r="D173" s="26"/>
      <c r="E173" s="25" t="str">
        <f>IF($A173="","",SUMIFS(ResourceAllocation[Allocation % of Person Effort],ResourceAllocation[Resource],$A173))</f>
        <v/>
      </c>
    </row>
    <row r="174" spans="1:5" hidden="1" x14ac:dyDescent="0.25">
      <c r="A174" s="11"/>
      <c r="B174" s="9" t="str">
        <f>IF($A174="","",IFERROR(INDEX(Resources[PositionTitle],MATCH($A174,Resources[FullName],0)),"unknown resource"))</f>
        <v/>
      </c>
      <c r="C174" s="11"/>
      <c r="D174" s="26"/>
      <c r="E174" s="25" t="str">
        <f>IF($A174="","",SUMIFS(ResourceAllocation[Allocation % of Person Effort],ResourceAllocation[Resource],$A174))</f>
        <v/>
      </c>
    </row>
    <row r="175" spans="1:5" hidden="1" x14ac:dyDescent="0.25">
      <c r="A175" s="11"/>
      <c r="B175" s="9" t="str">
        <f>IF($A175="","",IFERROR(INDEX(Resources[PositionTitle],MATCH($A175,Resources[FullName],0)),"unknown resource"))</f>
        <v/>
      </c>
      <c r="C175" s="11"/>
      <c r="D175" s="26"/>
      <c r="E175" s="25" t="str">
        <f>IF($A175="","",SUMIFS(ResourceAllocation[Allocation % of Person Effort],ResourceAllocation[Resource],$A175))</f>
        <v/>
      </c>
    </row>
    <row r="176" spans="1:5" hidden="1" x14ac:dyDescent="0.25">
      <c r="A176" s="11"/>
      <c r="B176" s="9" t="str">
        <f>IF($A176="","",IFERROR(INDEX(Resources[PositionTitle],MATCH($A176,Resources[FullName],0)),"unknown resource"))</f>
        <v/>
      </c>
      <c r="C176" s="11"/>
      <c r="D176" s="26"/>
      <c r="E176" s="25" t="str">
        <f>IF($A176="","",SUMIFS(ResourceAllocation[Allocation % of Person Effort],ResourceAllocation[Resource],$A176))</f>
        <v/>
      </c>
    </row>
    <row r="177" spans="1:5" hidden="1" x14ac:dyDescent="0.25">
      <c r="A177" s="11"/>
      <c r="B177" s="9" t="str">
        <f>IF($A177="","",IFERROR(INDEX(Resources[PositionTitle],MATCH($A177,Resources[FullName],0)),"unknown resource"))</f>
        <v/>
      </c>
      <c r="C177" s="11"/>
      <c r="D177" s="26"/>
      <c r="E177" s="25" t="str">
        <f>IF($A177="","",SUMIFS(ResourceAllocation[Allocation % of Person Effort],ResourceAllocation[Resource],$A177))</f>
        <v/>
      </c>
    </row>
    <row r="178" spans="1:5" hidden="1" x14ac:dyDescent="0.25">
      <c r="A178" s="11"/>
      <c r="B178" s="9" t="str">
        <f>IF($A178="","",IFERROR(INDEX(Resources[PositionTitle],MATCH($A178,Resources[FullName],0)),"unknown resource"))</f>
        <v/>
      </c>
      <c r="C178" s="11"/>
      <c r="D178" s="26"/>
      <c r="E178" s="25" t="str">
        <f>IF($A178="","",SUMIFS(ResourceAllocation[Allocation % of Person Effort],ResourceAllocation[Resource],$A178))</f>
        <v/>
      </c>
    </row>
    <row r="179" spans="1:5" hidden="1" x14ac:dyDescent="0.25">
      <c r="A179" s="11"/>
      <c r="B179" s="9" t="str">
        <f>IF($A179="","",IFERROR(INDEX(Resources[PositionTitle],MATCH($A179,Resources[FullName],0)),"unknown resource"))</f>
        <v/>
      </c>
      <c r="C179" s="11"/>
      <c r="D179" s="26"/>
      <c r="E179" s="25" t="str">
        <f>IF($A179="","",SUMIFS(ResourceAllocation[Allocation % of Person Effort],ResourceAllocation[Resource],$A179))</f>
        <v/>
      </c>
    </row>
    <row r="180" spans="1:5" hidden="1" x14ac:dyDescent="0.25">
      <c r="A180" s="11"/>
      <c r="B180" s="9" t="str">
        <f>IF($A180="","",IFERROR(INDEX(Resources[PositionTitle],MATCH($A180,Resources[FullName],0)),"unknown resource"))</f>
        <v/>
      </c>
      <c r="C180" s="11"/>
      <c r="D180" s="26"/>
      <c r="E180" s="25" t="str">
        <f>IF($A180="","",SUMIFS(ResourceAllocation[Allocation % of Person Effort],ResourceAllocation[Resource],$A180))</f>
        <v/>
      </c>
    </row>
    <row r="181" spans="1:5" hidden="1" x14ac:dyDescent="0.25">
      <c r="A181" s="11"/>
      <c r="B181" s="9" t="str">
        <f>IF($A181="","",IFERROR(INDEX(Resources[PositionTitle],MATCH($A181,Resources[FullName],0)),"unknown resource"))</f>
        <v/>
      </c>
      <c r="C181" s="11"/>
      <c r="D181" s="26"/>
      <c r="E181" s="25" t="str">
        <f>IF($A181="","",SUMIFS(ResourceAllocation[Allocation % of Person Effort],ResourceAllocation[Resource],$A181))</f>
        <v/>
      </c>
    </row>
    <row r="182" spans="1:5" hidden="1" x14ac:dyDescent="0.25">
      <c r="A182" s="11"/>
      <c r="B182" s="9" t="str">
        <f>IF($A182="","",IFERROR(INDEX(Resources[PositionTitle],MATCH($A182,Resources[FullName],0)),"unknown resource"))</f>
        <v/>
      </c>
      <c r="C182" s="11"/>
      <c r="D182" s="26"/>
      <c r="E182" s="25" t="str">
        <f>IF($A182="","",SUMIFS(ResourceAllocation[Allocation % of Person Effort],ResourceAllocation[Resource],$A182))</f>
        <v/>
      </c>
    </row>
    <row r="183" spans="1:5" hidden="1" x14ac:dyDescent="0.25">
      <c r="A183" s="11"/>
      <c r="B183" s="9" t="str">
        <f>IF($A183="","",IFERROR(INDEX(Resources[PositionTitle],MATCH($A183,Resources[FullName],0)),"unknown resource"))</f>
        <v/>
      </c>
      <c r="C183" s="11"/>
      <c r="D183" s="26"/>
      <c r="E183" s="25" t="str">
        <f>IF($A183="","",SUMIFS(ResourceAllocation[Allocation % of Person Effort],ResourceAllocation[Resource],$A183))</f>
        <v/>
      </c>
    </row>
    <row r="184" spans="1:5" hidden="1" x14ac:dyDescent="0.25">
      <c r="A184" s="11"/>
      <c r="B184" s="9" t="str">
        <f>IF($A184="","",IFERROR(INDEX(Resources[PositionTitle],MATCH($A184,Resources[FullName],0)),"unknown resource"))</f>
        <v/>
      </c>
      <c r="C184" s="11"/>
      <c r="D184" s="26"/>
      <c r="E184" s="25" t="str">
        <f>IF($A184="","",SUMIFS(ResourceAllocation[Allocation % of Person Effort],ResourceAllocation[Resource],$A184))</f>
        <v/>
      </c>
    </row>
    <row r="185" spans="1:5" hidden="1" x14ac:dyDescent="0.25">
      <c r="A185" s="11"/>
      <c r="B185" s="9" t="str">
        <f>IF($A185="","",IFERROR(INDEX(Resources[PositionTitle],MATCH($A185,Resources[FullName],0)),"unknown resource"))</f>
        <v/>
      </c>
      <c r="C185" s="11"/>
      <c r="D185" s="26"/>
      <c r="E185" s="25" t="str">
        <f>IF($A185="","",SUMIFS(ResourceAllocation[Allocation % of Person Effort],ResourceAllocation[Resource],$A185))</f>
        <v/>
      </c>
    </row>
    <row r="186" spans="1:5" hidden="1" x14ac:dyDescent="0.25">
      <c r="A186" s="11"/>
      <c r="B186" s="9" t="str">
        <f>IF($A186="","",IFERROR(INDEX(Resources[PositionTitle],MATCH($A186,Resources[FullName],0)),"unknown resource"))</f>
        <v/>
      </c>
      <c r="C186" s="11"/>
      <c r="D186" s="26"/>
      <c r="E186" s="25" t="str">
        <f>IF($A186="","",SUMIFS(ResourceAllocation[Allocation % of Person Effort],ResourceAllocation[Resource],$A186))</f>
        <v/>
      </c>
    </row>
    <row r="187" spans="1:5" hidden="1" x14ac:dyDescent="0.25">
      <c r="A187" s="11"/>
      <c r="B187" s="9" t="str">
        <f>IF($A187="","",IFERROR(INDEX(Resources[PositionTitle],MATCH($A187,Resources[FullName],0)),"unknown resource"))</f>
        <v/>
      </c>
      <c r="C187" s="11"/>
      <c r="D187" s="26"/>
      <c r="E187" s="25" t="str">
        <f>IF($A187="","",SUMIFS(ResourceAllocation[Allocation % of Person Effort],ResourceAllocation[Resource],$A187))</f>
        <v/>
      </c>
    </row>
    <row r="188" spans="1:5" hidden="1" x14ac:dyDescent="0.25">
      <c r="A188" s="11"/>
      <c r="B188" s="9" t="str">
        <f>IF($A188="","",IFERROR(INDEX(Resources[PositionTitle],MATCH($A188,Resources[FullName],0)),"unknown resource"))</f>
        <v/>
      </c>
      <c r="C188" s="11"/>
      <c r="D188" s="26"/>
      <c r="E188" s="25" t="str">
        <f>IF($A188="","",SUMIFS(ResourceAllocation[Allocation % of Person Effort],ResourceAllocation[Resource],$A188))</f>
        <v/>
      </c>
    </row>
    <row r="189" spans="1:5" hidden="1" x14ac:dyDescent="0.25">
      <c r="A189" s="11"/>
      <c r="B189" s="9" t="str">
        <f>IF($A189="","",IFERROR(INDEX(Resources[PositionTitle],MATCH($A189,Resources[FullName],0)),"unknown resource"))</f>
        <v/>
      </c>
      <c r="C189" s="11"/>
      <c r="D189" s="26"/>
      <c r="E189" s="25" t="str">
        <f>IF($A189="","",SUMIFS(ResourceAllocation[Allocation % of Person Effort],ResourceAllocation[Resource],$A189))</f>
        <v/>
      </c>
    </row>
    <row r="190" spans="1:5" hidden="1" x14ac:dyDescent="0.25">
      <c r="A190" s="11"/>
      <c r="B190" s="9" t="str">
        <f>IF($A190="","",IFERROR(INDEX(Resources[PositionTitle],MATCH($A190,Resources[FullName],0)),"unknown resource"))</f>
        <v/>
      </c>
      <c r="C190" s="11"/>
      <c r="D190" s="26"/>
      <c r="E190" s="25" t="str">
        <f>IF($A190="","",SUMIFS(ResourceAllocation[Allocation % of Person Effort],ResourceAllocation[Resource],$A190))</f>
        <v/>
      </c>
    </row>
    <row r="191" spans="1:5" hidden="1" x14ac:dyDescent="0.25">
      <c r="A191" s="11"/>
      <c r="B191" s="9" t="str">
        <f>IF($A191="","",IFERROR(INDEX(Resources[PositionTitle],MATCH($A191,Resources[FullName],0)),"unknown resource"))</f>
        <v/>
      </c>
      <c r="C191" s="11"/>
      <c r="D191" s="26"/>
      <c r="E191" s="25" t="str">
        <f>IF($A191="","",SUMIFS(ResourceAllocation[Allocation % of Person Effort],ResourceAllocation[Resource],$A191))</f>
        <v/>
      </c>
    </row>
    <row r="192" spans="1:5" hidden="1" x14ac:dyDescent="0.25">
      <c r="A192" s="11"/>
      <c r="B192" s="9" t="str">
        <f>IF($A192="","",IFERROR(INDEX(Resources[PositionTitle],MATCH($A192,Resources[FullName],0)),"unknown resource"))</f>
        <v/>
      </c>
      <c r="C192" s="11"/>
      <c r="D192" s="26"/>
      <c r="E192" s="25" t="str">
        <f>IF($A192="","",SUMIFS(ResourceAllocation[Allocation % of Person Effort],ResourceAllocation[Resource],$A192))</f>
        <v/>
      </c>
    </row>
    <row r="193" spans="1:5" hidden="1" x14ac:dyDescent="0.25">
      <c r="A193" s="11"/>
      <c r="B193" s="9" t="str">
        <f>IF($A193="","",IFERROR(INDEX(Resources[PositionTitle],MATCH($A193,Resources[FullName],0)),"unknown resource"))</f>
        <v/>
      </c>
      <c r="C193" s="11"/>
      <c r="D193" s="26"/>
      <c r="E193" s="25" t="str">
        <f>IF($A193="","",SUMIFS(ResourceAllocation[Allocation % of Person Effort],ResourceAllocation[Resource],$A193))</f>
        <v/>
      </c>
    </row>
    <row r="194" spans="1:5" hidden="1" x14ac:dyDescent="0.25">
      <c r="A194" s="11"/>
      <c r="B194" s="9" t="str">
        <f>IF($A194="","",IFERROR(INDEX(Resources[PositionTitle],MATCH($A194,Resources[FullName],0)),"unknown resource"))</f>
        <v/>
      </c>
      <c r="C194" s="11"/>
      <c r="D194" s="26"/>
      <c r="E194" s="25" t="str">
        <f>IF($A194="","",SUMIFS(ResourceAllocation[Allocation % of Person Effort],ResourceAllocation[Resource],$A194))</f>
        <v/>
      </c>
    </row>
    <row r="195" spans="1:5" hidden="1" x14ac:dyDescent="0.25">
      <c r="A195" s="11"/>
      <c r="B195" s="9" t="str">
        <f>IF($A195="","",IFERROR(INDEX(Resources[PositionTitle],MATCH($A195,Resources[FullName],0)),"unknown resource"))</f>
        <v/>
      </c>
      <c r="C195" s="11"/>
      <c r="D195" s="26"/>
      <c r="E195" s="25" t="str">
        <f>IF($A195="","",SUMIFS(ResourceAllocation[Allocation % of Person Effort],ResourceAllocation[Resource],$A195))</f>
        <v/>
      </c>
    </row>
    <row r="196" spans="1:5" hidden="1" x14ac:dyDescent="0.25">
      <c r="A196" s="11"/>
      <c r="B196" s="9" t="str">
        <f>IF($A196="","",IFERROR(INDEX(Resources[PositionTitle],MATCH($A196,Resources[FullName],0)),"unknown resource"))</f>
        <v/>
      </c>
      <c r="C196" s="11"/>
      <c r="D196" s="26"/>
      <c r="E196" s="25" t="str">
        <f>IF($A196="","",SUMIFS(ResourceAllocation[Allocation % of Person Effort],ResourceAllocation[Resource],$A196))</f>
        <v/>
      </c>
    </row>
    <row r="197" spans="1:5" hidden="1" x14ac:dyDescent="0.25">
      <c r="A197" s="11"/>
      <c r="B197" s="9" t="str">
        <f>IF($A197="","",IFERROR(INDEX(Resources[PositionTitle],MATCH($A197,Resources[FullName],0)),"unknown resource"))</f>
        <v/>
      </c>
      <c r="C197" s="11"/>
      <c r="D197" s="26"/>
      <c r="E197" s="25" t="str">
        <f>IF($A197="","",SUMIFS(ResourceAllocation[Allocation % of Person Effort],ResourceAllocation[Resource],$A197))</f>
        <v/>
      </c>
    </row>
    <row r="198" spans="1:5" hidden="1" x14ac:dyDescent="0.25">
      <c r="A198" s="11"/>
      <c r="B198" s="9" t="str">
        <f>IF($A198="","",IFERROR(INDEX(Resources[PositionTitle],MATCH($A198,Resources[FullName],0)),"unknown resource"))</f>
        <v/>
      </c>
      <c r="C198" s="11"/>
      <c r="D198" s="26"/>
      <c r="E198" s="25" t="str">
        <f>IF($A198="","",SUMIFS(ResourceAllocation[Allocation % of Person Effort],ResourceAllocation[Resource],$A198))</f>
        <v/>
      </c>
    </row>
    <row r="199" spans="1:5" hidden="1" x14ac:dyDescent="0.25">
      <c r="A199" s="11"/>
      <c r="B199" s="9" t="str">
        <f>IF($A199="","",IFERROR(INDEX(Resources[PositionTitle],MATCH($A199,Resources[FullName],0)),"unknown resource"))</f>
        <v/>
      </c>
      <c r="C199" s="11"/>
      <c r="D199" s="26"/>
      <c r="E199" s="25" t="str">
        <f>IF($A199="","",SUMIFS(ResourceAllocation[Allocation % of Person Effort],ResourceAllocation[Resource],$A199))</f>
        <v/>
      </c>
    </row>
    <row r="200" spans="1:5" hidden="1" x14ac:dyDescent="0.25">
      <c r="A200" s="11"/>
      <c r="B200" s="9" t="str">
        <f>IF($A200="","",IFERROR(INDEX(Resources[PositionTitle],MATCH($A200,Resources[FullName],0)),"unknown resource"))</f>
        <v/>
      </c>
      <c r="C200" s="11"/>
      <c r="D200" s="26"/>
      <c r="E200" s="25" t="str">
        <f>IF($A200="","",SUMIFS(ResourceAllocation[Allocation % of Person Effort],ResourceAllocation[Resource],$A200))</f>
        <v/>
      </c>
    </row>
    <row r="201" spans="1:5" hidden="1" x14ac:dyDescent="0.25">
      <c r="A201" s="11"/>
      <c r="B201" s="9" t="str">
        <f>IF($A201="","",IFERROR(INDEX(Resources[PositionTitle],MATCH($A201,Resources[FullName],0)),"unknown resource"))</f>
        <v/>
      </c>
      <c r="C201" s="11"/>
      <c r="D201" s="26"/>
      <c r="E201" s="25" t="str">
        <f>IF($A201="","",SUMIFS(ResourceAllocation[Allocation % of Person Effort],ResourceAllocation[Resource],$A201))</f>
        <v/>
      </c>
    </row>
  </sheetData>
  <sheetProtection sheet="1" objects="1" scenarios="1"/>
  <conditionalFormatting sqref="A2:E201">
    <cfRule type="expression" dxfId="29" priority="3">
      <formula>AND($A2&lt;&gt;"",$C2&lt;&gt;"",COUNTIFS($A$2:$A$201,$A2,$C$2:$C$201,$C2)&gt;1)</formula>
    </cfRule>
  </conditionalFormatting>
  <conditionalFormatting sqref="E2:E201">
    <cfRule type="expression" dxfId="28" priority="1">
      <formula>AND($A2&lt;&gt;"",$E2&gt;1)</formula>
    </cfRule>
    <cfRule type="expression" dxfId="27" priority="2">
      <formula>AND($A2&lt;&gt;"",$E2=1)</formula>
    </cfRule>
  </conditionalFormatting>
  <dataValidations count="3">
    <dataValidation type="list" allowBlank="1" errorTitle="Unknown resource" error="Pick a person from Management's Resources list." promptTitle="Resource" prompt="Only people associated with your centre are listed. If someone's missing, ask Management to associate them — don't type a name in by hand." sqref="A2:A201" xr:uid="{00000000-0002-0000-0600-000000000000}">
      <formula1>ResourceNameList</formula1>
    </dataValidation>
    <dataValidation type="list" allowBlank="1" errorTitle="Unknown team" error="Pick a team defined on 'Step 1 - Teams'." promptTitle="Team name" prompt="Which of your Step 1 teams is this person working on?" sqref="C2:C201" xr:uid="{00000000-0002-0000-0600-000001000000}">
      <formula1>TeamNameList</formula1>
    </dataValidation>
    <dataValidation type="list" allowBlank="1" errorTitle="Invalid entry" error="Pick a value from the dropdown (5% steps)." promptTitle="Share of this person's time" prompt="What share of THIS PERSON's time goes to this team. It doesn't have to reach 100%, but it must not exceed it — watch the Person Total % column." sqref="D2:D201" xr:uid="{00000000-0002-0000-0600-000002000000}">
      <formula1>PercentIncrementsList</formula1>
    </dataValidation>
  </dataValidations>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6A6A6"/>
  </sheetPr>
  <dimension ref="A1:G104"/>
  <sheetViews>
    <sheetView showGridLines="0" workbookViewId="0">
      <pane ySplit="4" topLeftCell="A5" activePane="bottomLeft" state="frozen"/>
      <selection pane="bottomLeft"/>
    </sheetView>
  </sheetViews>
  <sheetFormatPr defaultRowHeight="15" x14ac:dyDescent="0.25"/>
  <cols>
    <col min="1" max="1" width="22" customWidth="1"/>
    <col min="2" max="2" width="42" customWidth="1"/>
    <col min="3" max="3" width="16" customWidth="1"/>
    <col min="4" max="4" width="10" customWidth="1"/>
    <col min="5" max="5" width="12" customWidth="1"/>
    <col min="6" max="6" width="14" customWidth="1"/>
    <col min="7" max="7" width="16" customWidth="1"/>
  </cols>
  <sheetData>
    <row r="1" spans="1:7" ht="15.75" x14ac:dyDescent="0.25">
      <c r="A1" s="3" t="s">
        <v>97</v>
      </c>
    </row>
    <row r="2" spans="1:7" x14ac:dyDescent="0.25">
      <c r="A2" s="5" t="s">
        <v>98</v>
      </c>
    </row>
    <row r="3" spans="1:7" x14ac:dyDescent="0.25">
      <c r="A3" s="27" t="str">
        <f>IF(COUNTA(Priorities[Team Name])&gt;100,"More than 100 ranked rows exist — only the first 100 are shown here. Step 3 still holds them all.","")</f>
        <v/>
      </c>
    </row>
    <row r="4" spans="1:7" ht="30" x14ac:dyDescent="0.25">
      <c r="A4" s="10" t="s">
        <v>78</v>
      </c>
      <c r="B4" s="10" t="s">
        <v>83</v>
      </c>
      <c r="C4" s="10" t="s">
        <v>99</v>
      </c>
      <c r="D4" s="10" t="s">
        <v>88</v>
      </c>
      <c r="E4" s="10" t="s">
        <v>89</v>
      </c>
      <c r="F4" s="10" t="s">
        <v>100</v>
      </c>
      <c r="G4" s="10" t="s">
        <v>101</v>
      </c>
    </row>
    <row r="5" spans="1:7" x14ac:dyDescent="0.25">
      <c r="A5" s="9" t="str">
        <f>IFERROR(INDEX(_xlfn._xlws.SORT(_xlfn._xlws.FILTER(Priorities[[Team Name]:[Value/Risk (auto)]],(Priorities[Team Name]&lt;&gt;"")*(Priorities[Rank]&lt;&gt;"")),{1,4},{1,1}),ROW()-4,1),"")</f>
        <v/>
      </c>
      <c r="B5" s="9" t="str">
        <f>IFERROR(INDEX(_xlfn._xlws.SORT(_xlfn._xlws.FILTER(Priorities[[Team Name]:[Value/Risk (auto)]],(Priorities[Team Name]&lt;&gt;"")*(Priorities[Rank]&lt;&gt;"")),{1,4},{1,1}),ROW()-4,2),"")</f>
        <v/>
      </c>
      <c r="C5" s="9" t="str">
        <f>IFERROR(INDEX(_xlfn._xlws.SORT(_xlfn._xlws.FILTER(Priorities[[Team Name]:[Value/Risk (auto)]],(Priorities[Team Name]&lt;&gt;"")*(Priorities[Rank]&lt;&gt;"")),{1,4},{1,1}),ROW()-4,3),"")</f>
        <v/>
      </c>
      <c r="D5" s="28" t="str">
        <f>IFERROR(INDEX(_xlfn._xlws.SORT(_xlfn._xlws.FILTER(Priorities[[Team Name]:[Value/Risk (auto)]],(Priorities[Team Name]&lt;&gt;"")*(Priorities[Rank]&lt;&gt;"")),{1,4},{1,1}),ROW()-4,4),"")</f>
        <v/>
      </c>
      <c r="E5" s="9" t="str">
        <f>IFERROR(INDEX(_xlfn._xlws.SORT(_xlfn._xlws.FILTER(Priorities[[Team Name]:[Value/Risk (auto)]],(Priorities[Team Name]&lt;&gt;"")*(Priorities[Rank]&lt;&gt;"")),{1,4},{1,1}),ROW()-4,5),"")</f>
        <v/>
      </c>
      <c r="F5" s="25" t="str">
        <f>IFERROR(INDEX(_xlfn._xlws.SORT(_xlfn._xlws.FILTER(Priorities[[Team Name]:[Value/Risk (auto)]],(Priorities[Team Name]&lt;&gt;"")*(Priorities[Rank]&lt;&gt;"")),{1,4},{1,1}),ROW()-4,6),"")</f>
        <v/>
      </c>
      <c r="G5" s="9" t="str">
        <f>IFERROR(INDEX(_xlfn._xlws.SORT(_xlfn._xlws.FILTER(Priorities[[Team Name]:[Value/Risk (auto)]],(Priorities[Team Name]&lt;&gt;"")*(Priorities[Rank]&lt;&gt;"")),{1,4},{1,1}),ROW()-4,7),"")</f>
        <v/>
      </c>
    </row>
    <row r="6" spans="1:7" x14ac:dyDescent="0.25">
      <c r="A6" s="9" t="str">
        <f>IFERROR(INDEX(_xlfn._xlws.SORT(_xlfn._xlws.FILTER(Priorities[[Team Name]:[Value/Risk (auto)]],(Priorities[Team Name]&lt;&gt;"")*(Priorities[Rank]&lt;&gt;"")),{1,4},{1,1}),ROW()-4,1),"")</f>
        <v/>
      </c>
      <c r="B6" s="9" t="str">
        <f>IFERROR(INDEX(_xlfn._xlws.SORT(_xlfn._xlws.FILTER(Priorities[[Team Name]:[Value/Risk (auto)]],(Priorities[Team Name]&lt;&gt;"")*(Priorities[Rank]&lt;&gt;"")),{1,4},{1,1}),ROW()-4,2),"")</f>
        <v/>
      </c>
      <c r="C6" s="9" t="str">
        <f>IFERROR(INDEX(_xlfn._xlws.SORT(_xlfn._xlws.FILTER(Priorities[[Team Name]:[Value/Risk (auto)]],(Priorities[Team Name]&lt;&gt;"")*(Priorities[Rank]&lt;&gt;"")),{1,4},{1,1}),ROW()-4,3),"")</f>
        <v/>
      </c>
      <c r="D6" s="28" t="str">
        <f>IFERROR(INDEX(_xlfn._xlws.SORT(_xlfn._xlws.FILTER(Priorities[[Team Name]:[Value/Risk (auto)]],(Priorities[Team Name]&lt;&gt;"")*(Priorities[Rank]&lt;&gt;"")),{1,4},{1,1}),ROW()-4,4),"")</f>
        <v/>
      </c>
      <c r="E6" s="9" t="str">
        <f>IFERROR(INDEX(_xlfn._xlws.SORT(_xlfn._xlws.FILTER(Priorities[[Team Name]:[Value/Risk (auto)]],(Priorities[Team Name]&lt;&gt;"")*(Priorities[Rank]&lt;&gt;"")),{1,4},{1,1}),ROW()-4,5),"")</f>
        <v/>
      </c>
      <c r="F6" s="25" t="str">
        <f>IFERROR(INDEX(_xlfn._xlws.SORT(_xlfn._xlws.FILTER(Priorities[[Team Name]:[Value/Risk (auto)]],(Priorities[Team Name]&lt;&gt;"")*(Priorities[Rank]&lt;&gt;"")),{1,4},{1,1}),ROW()-4,6),"")</f>
        <v/>
      </c>
      <c r="G6" s="9" t="str">
        <f>IFERROR(INDEX(_xlfn._xlws.SORT(_xlfn._xlws.FILTER(Priorities[[Team Name]:[Value/Risk (auto)]],(Priorities[Team Name]&lt;&gt;"")*(Priorities[Rank]&lt;&gt;"")),{1,4},{1,1}),ROW()-4,7),"")</f>
        <v/>
      </c>
    </row>
    <row r="7" spans="1:7" x14ac:dyDescent="0.25">
      <c r="A7" s="9" t="str">
        <f>IFERROR(INDEX(_xlfn._xlws.SORT(_xlfn._xlws.FILTER(Priorities[[Team Name]:[Value/Risk (auto)]],(Priorities[Team Name]&lt;&gt;"")*(Priorities[Rank]&lt;&gt;"")),{1,4},{1,1}),ROW()-4,1),"")</f>
        <v/>
      </c>
      <c r="B7" s="9" t="str">
        <f>IFERROR(INDEX(_xlfn._xlws.SORT(_xlfn._xlws.FILTER(Priorities[[Team Name]:[Value/Risk (auto)]],(Priorities[Team Name]&lt;&gt;"")*(Priorities[Rank]&lt;&gt;"")),{1,4},{1,1}),ROW()-4,2),"")</f>
        <v/>
      </c>
      <c r="C7" s="9" t="str">
        <f>IFERROR(INDEX(_xlfn._xlws.SORT(_xlfn._xlws.FILTER(Priorities[[Team Name]:[Value/Risk (auto)]],(Priorities[Team Name]&lt;&gt;"")*(Priorities[Rank]&lt;&gt;"")),{1,4},{1,1}),ROW()-4,3),"")</f>
        <v/>
      </c>
      <c r="D7" s="28" t="str">
        <f>IFERROR(INDEX(_xlfn._xlws.SORT(_xlfn._xlws.FILTER(Priorities[[Team Name]:[Value/Risk (auto)]],(Priorities[Team Name]&lt;&gt;"")*(Priorities[Rank]&lt;&gt;"")),{1,4},{1,1}),ROW()-4,4),"")</f>
        <v/>
      </c>
      <c r="E7" s="9" t="str">
        <f>IFERROR(INDEX(_xlfn._xlws.SORT(_xlfn._xlws.FILTER(Priorities[[Team Name]:[Value/Risk (auto)]],(Priorities[Team Name]&lt;&gt;"")*(Priorities[Rank]&lt;&gt;"")),{1,4},{1,1}),ROW()-4,5),"")</f>
        <v/>
      </c>
      <c r="F7" s="25" t="str">
        <f>IFERROR(INDEX(_xlfn._xlws.SORT(_xlfn._xlws.FILTER(Priorities[[Team Name]:[Value/Risk (auto)]],(Priorities[Team Name]&lt;&gt;"")*(Priorities[Rank]&lt;&gt;"")),{1,4},{1,1}),ROW()-4,6),"")</f>
        <v/>
      </c>
      <c r="G7" s="9" t="str">
        <f>IFERROR(INDEX(_xlfn._xlws.SORT(_xlfn._xlws.FILTER(Priorities[[Team Name]:[Value/Risk (auto)]],(Priorities[Team Name]&lt;&gt;"")*(Priorities[Rank]&lt;&gt;"")),{1,4},{1,1}),ROW()-4,7),"")</f>
        <v/>
      </c>
    </row>
    <row r="8" spans="1:7" x14ac:dyDescent="0.25">
      <c r="A8" s="9" t="str">
        <f>IFERROR(INDEX(_xlfn._xlws.SORT(_xlfn._xlws.FILTER(Priorities[[Team Name]:[Value/Risk (auto)]],(Priorities[Team Name]&lt;&gt;"")*(Priorities[Rank]&lt;&gt;"")),{1,4},{1,1}),ROW()-4,1),"")</f>
        <v/>
      </c>
      <c r="B8" s="9" t="str">
        <f>IFERROR(INDEX(_xlfn._xlws.SORT(_xlfn._xlws.FILTER(Priorities[[Team Name]:[Value/Risk (auto)]],(Priorities[Team Name]&lt;&gt;"")*(Priorities[Rank]&lt;&gt;"")),{1,4},{1,1}),ROW()-4,2),"")</f>
        <v/>
      </c>
      <c r="C8" s="9" t="str">
        <f>IFERROR(INDEX(_xlfn._xlws.SORT(_xlfn._xlws.FILTER(Priorities[[Team Name]:[Value/Risk (auto)]],(Priorities[Team Name]&lt;&gt;"")*(Priorities[Rank]&lt;&gt;"")),{1,4},{1,1}),ROW()-4,3),"")</f>
        <v/>
      </c>
      <c r="D8" s="28" t="str">
        <f>IFERROR(INDEX(_xlfn._xlws.SORT(_xlfn._xlws.FILTER(Priorities[[Team Name]:[Value/Risk (auto)]],(Priorities[Team Name]&lt;&gt;"")*(Priorities[Rank]&lt;&gt;"")),{1,4},{1,1}),ROW()-4,4),"")</f>
        <v/>
      </c>
      <c r="E8" s="9" t="str">
        <f>IFERROR(INDEX(_xlfn._xlws.SORT(_xlfn._xlws.FILTER(Priorities[[Team Name]:[Value/Risk (auto)]],(Priorities[Team Name]&lt;&gt;"")*(Priorities[Rank]&lt;&gt;"")),{1,4},{1,1}),ROW()-4,5),"")</f>
        <v/>
      </c>
      <c r="F8" s="25" t="str">
        <f>IFERROR(INDEX(_xlfn._xlws.SORT(_xlfn._xlws.FILTER(Priorities[[Team Name]:[Value/Risk (auto)]],(Priorities[Team Name]&lt;&gt;"")*(Priorities[Rank]&lt;&gt;"")),{1,4},{1,1}),ROW()-4,6),"")</f>
        <v/>
      </c>
      <c r="G8" s="9" t="str">
        <f>IFERROR(INDEX(_xlfn._xlws.SORT(_xlfn._xlws.FILTER(Priorities[[Team Name]:[Value/Risk (auto)]],(Priorities[Team Name]&lt;&gt;"")*(Priorities[Rank]&lt;&gt;"")),{1,4},{1,1}),ROW()-4,7),"")</f>
        <v/>
      </c>
    </row>
    <row r="9" spans="1:7" x14ac:dyDescent="0.25">
      <c r="A9" s="9" t="str">
        <f>IFERROR(INDEX(_xlfn._xlws.SORT(_xlfn._xlws.FILTER(Priorities[[Team Name]:[Value/Risk (auto)]],(Priorities[Team Name]&lt;&gt;"")*(Priorities[Rank]&lt;&gt;"")),{1,4},{1,1}),ROW()-4,1),"")</f>
        <v/>
      </c>
      <c r="B9" s="9" t="str">
        <f>IFERROR(INDEX(_xlfn._xlws.SORT(_xlfn._xlws.FILTER(Priorities[[Team Name]:[Value/Risk (auto)]],(Priorities[Team Name]&lt;&gt;"")*(Priorities[Rank]&lt;&gt;"")),{1,4},{1,1}),ROW()-4,2),"")</f>
        <v/>
      </c>
      <c r="C9" s="9" t="str">
        <f>IFERROR(INDEX(_xlfn._xlws.SORT(_xlfn._xlws.FILTER(Priorities[[Team Name]:[Value/Risk (auto)]],(Priorities[Team Name]&lt;&gt;"")*(Priorities[Rank]&lt;&gt;"")),{1,4},{1,1}),ROW()-4,3),"")</f>
        <v/>
      </c>
      <c r="D9" s="28" t="str">
        <f>IFERROR(INDEX(_xlfn._xlws.SORT(_xlfn._xlws.FILTER(Priorities[[Team Name]:[Value/Risk (auto)]],(Priorities[Team Name]&lt;&gt;"")*(Priorities[Rank]&lt;&gt;"")),{1,4},{1,1}),ROW()-4,4),"")</f>
        <v/>
      </c>
      <c r="E9" s="9" t="str">
        <f>IFERROR(INDEX(_xlfn._xlws.SORT(_xlfn._xlws.FILTER(Priorities[[Team Name]:[Value/Risk (auto)]],(Priorities[Team Name]&lt;&gt;"")*(Priorities[Rank]&lt;&gt;"")),{1,4},{1,1}),ROW()-4,5),"")</f>
        <v/>
      </c>
      <c r="F9" s="25" t="str">
        <f>IFERROR(INDEX(_xlfn._xlws.SORT(_xlfn._xlws.FILTER(Priorities[[Team Name]:[Value/Risk (auto)]],(Priorities[Team Name]&lt;&gt;"")*(Priorities[Rank]&lt;&gt;"")),{1,4},{1,1}),ROW()-4,6),"")</f>
        <v/>
      </c>
      <c r="G9" s="9" t="str">
        <f>IFERROR(INDEX(_xlfn._xlws.SORT(_xlfn._xlws.FILTER(Priorities[[Team Name]:[Value/Risk (auto)]],(Priorities[Team Name]&lt;&gt;"")*(Priorities[Rank]&lt;&gt;"")),{1,4},{1,1}),ROW()-4,7),"")</f>
        <v/>
      </c>
    </row>
    <row r="10" spans="1:7" x14ac:dyDescent="0.25">
      <c r="A10" s="9" t="str">
        <f>IFERROR(INDEX(_xlfn._xlws.SORT(_xlfn._xlws.FILTER(Priorities[[Team Name]:[Value/Risk (auto)]],(Priorities[Team Name]&lt;&gt;"")*(Priorities[Rank]&lt;&gt;"")),{1,4},{1,1}),ROW()-4,1),"")</f>
        <v/>
      </c>
      <c r="B10" s="9" t="str">
        <f>IFERROR(INDEX(_xlfn._xlws.SORT(_xlfn._xlws.FILTER(Priorities[[Team Name]:[Value/Risk (auto)]],(Priorities[Team Name]&lt;&gt;"")*(Priorities[Rank]&lt;&gt;"")),{1,4},{1,1}),ROW()-4,2),"")</f>
        <v/>
      </c>
      <c r="C10" s="9" t="str">
        <f>IFERROR(INDEX(_xlfn._xlws.SORT(_xlfn._xlws.FILTER(Priorities[[Team Name]:[Value/Risk (auto)]],(Priorities[Team Name]&lt;&gt;"")*(Priorities[Rank]&lt;&gt;"")),{1,4},{1,1}),ROW()-4,3),"")</f>
        <v/>
      </c>
      <c r="D10" s="28" t="str">
        <f>IFERROR(INDEX(_xlfn._xlws.SORT(_xlfn._xlws.FILTER(Priorities[[Team Name]:[Value/Risk (auto)]],(Priorities[Team Name]&lt;&gt;"")*(Priorities[Rank]&lt;&gt;"")),{1,4},{1,1}),ROW()-4,4),"")</f>
        <v/>
      </c>
      <c r="E10" s="9" t="str">
        <f>IFERROR(INDEX(_xlfn._xlws.SORT(_xlfn._xlws.FILTER(Priorities[[Team Name]:[Value/Risk (auto)]],(Priorities[Team Name]&lt;&gt;"")*(Priorities[Rank]&lt;&gt;"")),{1,4},{1,1}),ROW()-4,5),"")</f>
        <v/>
      </c>
      <c r="F10" s="25" t="str">
        <f>IFERROR(INDEX(_xlfn._xlws.SORT(_xlfn._xlws.FILTER(Priorities[[Team Name]:[Value/Risk (auto)]],(Priorities[Team Name]&lt;&gt;"")*(Priorities[Rank]&lt;&gt;"")),{1,4},{1,1}),ROW()-4,6),"")</f>
        <v/>
      </c>
      <c r="G10" s="9" t="str">
        <f>IFERROR(INDEX(_xlfn._xlws.SORT(_xlfn._xlws.FILTER(Priorities[[Team Name]:[Value/Risk (auto)]],(Priorities[Team Name]&lt;&gt;"")*(Priorities[Rank]&lt;&gt;"")),{1,4},{1,1}),ROW()-4,7),"")</f>
        <v/>
      </c>
    </row>
    <row r="11" spans="1:7" x14ac:dyDescent="0.25">
      <c r="A11" s="9" t="str">
        <f>IFERROR(INDEX(_xlfn._xlws.SORT(_xlfn._xlws.FILTER(Priorities[[Team Name]:[Value/Risk (auto)]],(Priorities[Team Name]&lt;&gt;"")*(Priorities[Rank]&lt;&gt;"")),{1,4},{1,1}),ROW()-4,1),"")</f>
        <v/>
      </c>
      <c r="B11" s="9" t="str">
        <f>IFERROR(INDEX(_xlfn._xlws.SORT(_xlfn._xlws.FILTER(Priorities[[Team Name]:[Value/Risk (auto)]],(Priorities[Team Name]&lt;&gt;"")*(Priorities[Rank]&lt;&gt;"")),{1,4},{1,1}),ROW()-4,2),"")</f>
        <v/>
      </c>
      <c r="C11" s="9" t="str">
        <f>IFERROR(INDEX(_xlfn._xlws.SORT(_xlfn._xlws.FILTER(Priorities[[Team Name]:[Value/Risk (auto)]],(Priorities[Team Name]&lt;&gt;"")*(Priorities[Rank]&lt;&gt;"")),{1,4},{1,1}),ROW()-4,3),"")</f>
        <v/>
      </c>
      <c r="D11" s="28" t="str">
        <f>IFERROR(INDEX(_xlfn._xlws.SORT(_xlfn._xlws.FILTER(Priorities[[Team Name]:[Value/Risk (auto)]],(Priorities[Team Name]&lt;&gt;"")*(Priorities[Rank]&lt;&gt;"")),{1,4},{1,1}),ROW()-4,4),"")</f>
        <v/>
      </c>
      <c r="E11" s="9" t="str">
        <f>IFERROR(INDEX(_xlfn._xlws.SORT(_xlfn._xlws.FILTER(Priorities[[Team Name]:[Value/Risk (auto)]],(Priorities[Team Name]&lt;&gt;"")*(Priorities[Rank]&lt;&gt;"")),{1,4},{1,1}),ROW()-4,5),"")</f>
        <v/>
      </c>
      <c r="F11" s="25" t="str">
        <f>IFERROR(INDEX(_xlfn._xlws.SORT(_xlfn._xlws.FILTER(Priorities[[Team Name]:[Value/Risk (auto)]],(Priorities[Team Name]&lt;&gt;"")*(Priorities[Rank]&lt;&gt;"")),{1,4},{1,1}),ROW()-4,6),"")</f>
        <v/>
      </c>
      <c r="G11" s="9" t="str">
        <f>IFERROR(INDEX(_xlfn._xlws.SORT(_xlfn._xlws.FILTER(Priorities[[Team Name]:[Value/Risk (auto)]],(Priorities[Team Name]&lt;&gt;"")*(Priorities[Rank]&lt;&gt;"")),{1,4},{1,1}),ROW()-4,7),"")</f>
        <v/>
      </c>
    </row>
    <row r="12" spans="1:7" x14ac:dyDescent="0.25">
      <c r="A12" s="9" t="str">
        <f>IFERROR(INDEX(_xlfn._xlws.SORT(_xlfn._xlws.FILTER(Priorities[[Team Name]:[Value/Risk (auto)]],(Priorities[Team Name]&lt;&gt;"")*(Priorities[Rank]&lt;&gt;"")),{1,4},{1,1}),ROW()-4,1),"")</f>
        <v/>
      </c>
      <c r="B12" s="9" t="str">
        <f>IFERROR(INDEX(_xlfn._xlws.SORT(_xlfn._xlws.FILTER(Priorities[[Team Name]:[Value/Risk (auto)]],(Priorities[Team Name]&lt;&gt;"")*(Priorities[Rank]&lt;&gt;"")),{1,4},{1,1}),ROW()-4,2),"")</f>
        <v/>
      </c>
      <c r="C12" s="9" t="str">
        <f>IFERROR(INDEX(_xlfn._xlws.SORT(_xlfn._xlws.FILTER(Priorities[[Team Name]:[Value/Risk (auto)]],(Priorities[Team Name]&lt;&gt;"")*(Priorities[Rank]&lt;&gt;"")),{1,4},{1,1}),ROW()-4,3),"")</f>
        <v/>
      </c>
      <c r="D12" s="28" t="str">
        <f>IFERROR(INDEX(_xlfn._xlws.SORT(_xlfn._xlws.FILTER(Priorities[[Team Name]:[Value/Risk (auto)]],(Priorities[Team Name]&lt;&gt;"")*(Priorities[Rank]&lt;&gt;"")),{1,4},{1,1}),ROW()-4,4),"")</f>
        <v/>
      </c>
      <c r="E12" s="9" t="str">
        <f>IFERROR(INDEX(_xlfn._xlws.SORT(_xlfn._xlws.FILTER(Priorities[[Team Name]:[Value/Risk (auto)]],(Priorities[Team Name]&lt;&gt;"")*(Priorities[Rank]&lt;&gt;"")),{1,4},{1,1}),ROW()-4,5),"")</f>
        <v/>
      </c>
      <c r="F12" s="25" t="str">
        <f>IFERROR(INDEX(_xlfn._xlws.SORT(_xlfn._xlws.FILTER(Priorities[[Team Name]:[Value/Risk (auto)]],(Priorities[Team Name]&lt;&gt;"")*(Priorities[Rank]&lt;&gt;"")),{1,4},{1,1}),ROW()-4,6),"")</f>
        <v/>
      </c>
      <c r="G12" s="9" t="str">
        <f>IFERROR(INDEX(_xlfn._xlws.SORT(_xlfn._xlws.FILTER(Priorities[[Team Name]:[Value/Risk (auto)]],(Priorities[Team Name]&lt;&gt;"")*(Priorities[Rank]&lt;&gt;"")),{1,4},{1,1}),ROW()-4,7),"")</f>
        <v/>
      </c>
    </row>
    <row r="13" spans="1:7" x14ac:dyDescent="0.25">
      <c r="A13" s="9" t="str">
        <f>IFERROR(INDEX(_xlfn._xlws.SORT(_xlfn._xlws.FILTER(Priorities[[Team Name]:[Value/Risk (auto)]],(Priorities[Team Name]&lt;&gt;"")*(Priorities[Rank]&lt;&gt;"")),{1,4},{1,1}),ROW()-4,1),"")</f>
        <v/>
      </c>
      <c r="B13" s="9" t="str">
        <f>IFERROR(INDEX(_xlfn._xlws.SORT(_xlfn._xlws.FILTER(Priorities[[Team Name]:[Value/Risk (auto)]],(Priorities[Team Name]&lt;&gt;"")*(Priorities[Rank]&lt;&gt;"")),{1,4},{1,1}),ROW()-4,2),"")</f>
        <v/>
      </c>
      <c r="C13" s="9" t="str">
        <f>IFERROR(INDEX(_xlfn._xlws.SORT(_xlfn._xlws.FILTER(Priorities[[Team Name]:[Value/Risk (auto)]],(Priorities[Team Name]&lt;&gt;"")*(Priorities[Rank]&lt;&gt;"")),{1,4},{1,1}),ROW()-4,3),"")</f>
        <v/>
      </c>
      <c r="D13" s="28" t="str">
        <f>IFERROR(INDEX(_xlfn._xlws.SORT(_xlfn._xlws.FILTER(Priorities[[Team Name]:[Value/Risk (auto)]],(Priorities[Team Name]&lt;&gt;"")*(Priorities[Rank]&lt;&gt;"")),{1,4},{1,1}),ROW()-4,4),"")</f>
        <v/>
      </c>
      <c r="E13" s="9" t="str">
        <f>IFERROR(INDEX(_xlfn._xlws.SORT(_xlfn._xlws.FILTER(Priorities[[Team Name]:[Value/Risk (auto)]],(Priorities[Team Name]&lt;&gt;"")*(Priorities[Rank]&lt;&gt;"")),{1,4},{1,1}),ROW()-4,5),"")</f>
        <v/>
      </c>
      <c r="F13" s="25" t="str">
        <f>IFERROR(INDEX(_xlfn._xlws.SORT(_xlfn._xlws.FILTER(Priorities[[Team Name]:[Value/Risk (auto)]],(Priorities[Team Name]&lt;&gt;"")*(Priorities[Rank]&lt;&gt;"")),{1,4},{1,1}),ROW()-4,6),"")</f>
        <v/>
      </c>
      <c r="G13" s="9" t="str">
        <f>IFERROR(INDEX(_xlfn._xlws.SORT(_xlfn._xlws.FILTER(Priorities[[Team Name]:[Value/Risk (auto)]],(Priorities[Team Name]&lt;&gt;"")*(Priorities[Rank]&lt;&gt;"")),{1,4},{1,1}),ROW()-4,7),"")</f>
        <v/>
      </c>
    </row>
    <row r="14" spans="1:7" x14ac:dyDescent="0.25">
      <c r="A14" s="9" t="str">
        <f>IFERROR(INDEX(_xlfn._xlws.SORT(_xlfn._xlws.FILTER(Priorities[[Team Name]:[Value/Risk (auto)]],(Priorities[Team Name]&lt;&gt;"")*(Priorities[Rank]&lt;&gt;"")),{1,4},{1,1}),ROW()-4,1),"")</f>
        <v/>
      </c>
      <c r="B14" s="9" t="str">
        <f>IFERROR(INDEX(_xlfn._xlws.SORT(_xlfn._xlws.FILTER(Priorities[[Team Name]:[Value/Risk (auto)]],(Priorities[Team Name]&lt;&gt;"")*(Priorities[Rank]&lt;&gt;"")),{1,4},{1,1}),ROW()-4,2),"")</f>
        <v/>
      </c>
      <c r="C14" s="9" t="str">
        <f>IFERROR(INDEX(_xlfn._xlws.SORT(_xlfn._xlws.FILTER(Priorities[[Team Name]:[Value/Risk (auto)]],(Priorities[Team Name]&lt;&gt;"")*(Priorities[Rank]&lt;&gt;"")),{1,4},{1,1}),ROW()-4,3),"")</f>
        <v/>
      </c>
      <c r="D14" s="28" t="str">
        <f>IFERROR(INDEX(_xlfn._xlws.SORT(_xlfn._xlws.FILTER(Priorities[[Team Name]:[Value/Risk (auto)]],(Priorities[Team Name]&lt;&gt;"")*(Priorities[Rank]&lt;&gt;"")),{1,4},{1,1}),ROW()-4,4),"")</f>
        <v/>
      </c>
      <c r="E14" s="9" t="str">
        <f>IFERROR(INDEX(_xlfn._xlws.SORT(_xlfn._xlws.FILTER(Priorities[[Team Name]:[Value/Risk (auto)]],(Priorities[Team Name]&lt;&gt;"")*(Priorities[Rank]&lt;&gt;"")),{1,4},{1,1}),ROW()-4,5),"")</f>
        <v/>
      </c>
      <c r="F14" s="25" t="str">
        <f>IFERROR(INDEX(_xlfn._xlws.SORT(_xlfn._xlws.FILTER(Priorities[[Team Name]:[Value/Risk (auto)]],(Priorities[Team Name]&lt;&gt;"")*(Priorities[Rank]&lt;&gt;"")),{1,4},{1,1}),ROW()-4,6),"")</f>
        <v/>
      </c>
      <c r="G14" s="9" t="str">
        <f>IFERROR(INDEX(_xlfn._xlws.SORT(_xlfn._xlws.FILTER(Priorities[[Team Name]:[Value/Risk (auto)]],(Priorities[Team Name]&lt;&gt;"")*(Priorities[Rank]&lt;&gt;"")),{1,4},{1,1}),ROW()-4,7),"")</f>
        <v/>
      </c>
    </row>
    <row r="15" spans="1:7" x14ac:dyDescent="0.25">
      <c r="A15" s="9" t="str">
        <f>IFERROR(INDEX(_xlfn._xlws.SORT(_xlfn._xlws.FILTER(Priorities[[Team Name]:[Value/Risk (auto)]],(Priorities[Team Name]&lt;&gt;"")*(Priorities[Rank]&lt;&gt;"")),{1,4},{1,1}),ROW()-4,1),"")</f>
        <v/>
      </c>
      <c r="B15" s="9" t="str">
        <f>IFERROR(INDEX(_xlfn._xlws.SORT(_xlfn._xlws.FILTER(Priorities[[Team Name]:[Value/Risk (auto)]],(Priorities[Team Name]&lt;&gt;"")*(Priorities[Rank]&lt;&gt;"")),{1,4},{1,1}),ROW()-4,2),"")</f>
        <v/>
      </c>
      <c r="C15" s="9" t="str">
        <f>IFERROR(INDEX(_xlfn._xlws.SORT(_xlfn._xlws.FILTER(Priorities[[Team Name]:[Value/Risk (auto)]],(Priorities[Team Name]&lt;&gt;"")*(Priorities[Rank]&lt;&gt;"")),{1,4},{1,1}),ROW()-4,3),"")</f>
        <v/>
      </c>
      <c r="D15" s="28" t="str">
        <f>IFERROR(INDEX(_xlfn._xlws.SORT(_xlfn._xlws.FILTER(Priorities[[Team Name]:[Value/Risk (auto)]],(Priorities[Team Name]&lt;&gt;"")*(Priorities[Rank]&lt;&gt;"")),{1,4},{1,1}),ROW()-4,4),"")</f>
        <v/>
      </c>
      <c r="E15" s="9" t="str">
        <f>IFERROR(INDEX(_xlfn._xlws.SORT(_xlfn._xlws.FILTER(Priorities[[Team Name]:[Value/Risk (auto)]],(Priorities[Team Name]&lt;&gt;"")*(Priorities[Rank]&lt;&gt;"")),{1,4},{1,1}),ROW()-4,5),"")</f>
        <v/>
      </c>
      <c r="F15" s="25" t="str">
        <f>IFERROR(INDEX(_xlfn._xlws.SORT(_xlfn._xlws.FILTER(Priorities[[Team Name]:[Value/Risk (auto)]],(Priorities[Team Name]&lt;&gt;"")*(Priorities[Rank]&lt;&gt;"")),{1,4},{1,1}),ROW()-4,6),"")</f>
        <v/>
      </c>
      <c r="G15" s="9" t="str">
        <f>IFERROR(INDEX(_xlfn._xlws.SORT(_xlfn._xlws.FILTER(Priorities[[Team Name]:[Value/Risk (auto)]],(Priorities[Team Name]&lt;&gt;"")*(Priorities[Rank]&lt;&gt;"")),{1,4},{1,1}),ROW()-4,7),"")</f>
        <v/>
      </c>
    </row>
    <row r="16" spans="1:7" x14ac:dyDescent="0.25">
      <c r="A16" s="9" t="str">
        <f>IFERROR(INDEX(_xlfn._xlws.SORT(_xlfn._xlws.FILTER(Priorities[[Team Name]:[Value/Risk (auto)]],(Priorities[Team Name]&lt;&gt;"")*(Priorities[Rank]&lt;&gt;"")),{1,4},{1,1}),ROW()-4,1),"")</f>
        <v/>
      </c>
      <c r="B16" s="9" t="str">
        <f>IFERROR(INDEX(_xlfn._xlws.SORT(_xlfn._xlws.FILTER(Priorities[[Team Name]:[Value/Risk (auto)]],(Priorities[Team Name]&lt;&gt;"")*(Priorities[Rank]&lt;&gt;"")),{1,4},{1,1}),ROW()-4,2),"")</f>
        <v/>
      </c>
      <c r="C16" s="9" t="str">
        <f>IFERROR(INDEX(_xlfn._xlws.SORT(_xlfn._xlws.FILTER(Priorities[[Team Name]:[Value/Risk (auto)]],(Priorities[Team Name]&lt;&gt;"")*(Priorities[Rank]&lt;&gt;"")),{1,4},{1,1}),ROW()-4,3),"")</f>
        <v/>
      </c>
      <c r="D16" s="28" t="str">
        <f>IFERROR(INDEX(_xlfn._xlws.SORT(_xlfn._xlws.FILTER(Priorities[[Team Name]:[Value/Risk (auto)]],(Priorities[Team Name]&lt;&gt;"")*(Priorities[Rank]&lt;&gt;"")),{1,4},{1,1}),ROW()-4,4),"")</f>
        <v/>
      </c>
      <c r="E16" s="9" t="str">
        <f>IFERROR(INDEX(_xlfn._xlws.SORT(_xlfn._xlws.FILTER(Priorities[[Team Name]:[Value/Risk (auto)]],(Priorities[Team Name]&lt;&gt;"")*(Priorities[Rank]&lt;&gt;"")),{1,4},{1,1}),ROW()-4,5),"")</f>
        <v/>
      </c>
      <c r="F16" s="25" t="str">
        <f>IFERROR(INDEX(_xlfn._xlws.SORT(_xlfn._xlws.FILTER(Priorities[[Team Name]:[Value/Risk (auto)]],(Priorities[Team Name]&lt;&gt;"")*(Priorities[Rank]&lt;&gt;"")),{1,4},{1,1}),ROW()-4,6),"")</f>
        <v/>
      </c>
      <c r="G16" s="9" t="str">
        <f>IFERROR(INDEX(_xlfn._xlws.SORT(_xlfn._xlws.FILTER(Priorities[[Team Name]:[Value/Risk (auto)]],(Priorities[Team Name]&lt;&gt;"")*(Priorities[Rank]&lt;&gt;"")),{1,4},{1,1}),ROW()-4,7),"")</f>
        <v/>
      </c>
    </row>
    <row r="17" spans="1:7" x14ac:dyDescent="0.25">
      <c r="A17" s="9" t="str">
        <f>IFERROR(INDEX(_xlfn._xlws.SORT(_xlfn._xlws.FILTER(Priorities[[Team Name]:[Value/Risk (auto)]],(Priorities[Team Name]&lt;&gt;"")*(Priorities[Rank]&lt;&gt;"")),{1,4},{1,1}),ROW()-4,1),"")</f>
        <v/>
      </c>
      <c r="B17" s="9" t="str">
        <f>IFERROR(INDEX(_xlfn._xlws.SORT(_xlfn._xlws.FILTER(Priorities[[Team Name]:[Value/Risk (auto)]],(Priorities[Team Name]&lt;&gt;"")*(Priorities[Rank]&lt;&gt;"")),{1,4},{1,1}),ROW()-4,2),"")</f>
        <v/>
      </c>
      <c r="C17" s="9" t="str">
        <f>IFERROR(INDEX(_xlfn._xlws.SORT(_xlfn._xlws.FILTER(Priorities[[Team Name]:[Value/Risk (auto)]],(Priorities[Team Name]&lt;&gt;"")*(Priorities[Rank]&lt;&gt;"")),{1,4},{1,1}),ROW()-4,3),"")</f>
        <v/>
      </c>
      <c r="D17" s="28" t="str">
        <f>IFERROR(INDEX(_xlfn._xlws.SORT(_xlfn._xlws.FILTER(Priorities[[Team Name]:[Value/Risk (auto)]],(Priorities[Team Name]&lt;&gt;"")*(Priorities[Rank]&lt;&gt;"")),{1,4},{1,1}),ROW()-4,4),"")</f>
        <v/>
      </c>
      <c r="E17" s="9" t="str">
        <f>IFERROR(INDEX(_xlfn._xlws.SORT(_xlfn._xlws.FILTER(Priorities[[Team Name]:[Value/Risk (auto)]],(Priorities[Team Name]&lt;&gt;"")*(Priorities[Rank]&lt;&gt;"")),{1,4},{1,1}),ROW()-4,5),"")</f>
        <v/>
      </c>
      <c r="F17" s="25" t="str">
        <f>IFERROR(INDEX(_xlfn._xlws.SORT(_xlfn._xlws.FILTER(Priorities[[Team Name]:[Value/Risk (auto)]],(Priorities[Team Name]&lt;&gt;"")*(Priorities[Rank]&lt;&gt;"")),{1,4},{1,1}),ROW()-4,6),"")</f>
        <v/>
      </c>
      <c r="G17" s="9" t="str">
        <f>IFERROR(INDEX(_xlfn._xlws.SORT(_xlfn._xlws.FILTER(Priorities[[Team Name]:[Value/Risk (auto)]],(Priorities[Team Name]&lt;&gt;"")*(Priorities[Rank]&lt;&gt;"")),{1,4},{1,1}),ROW()-4,7),"")</f>
        <v/>
      </c>
    </row>
    <row r="18" spans="1:7" x14ac:dyDescent="0.25">
      <c r="A18" s="9" t="str">
        <f>IFERROR(INDEX(_xlfn._xlws.SORT(_xlfn._xlws.FILTER(Priorities[[Team Name]:[Value/Risk (auto)]],(Priorities[Team Name]&lt;&gt;"")*(Priorities[Rank]&lt;&gt;"")),{1,4},{1,1}),ROW()-4,1),"")</f>
        <v/>
      </c>
      <c r="B18" s="9" t="str">
        <f>IFERROR(INDEX(_xlfn._xlws.SORT(_xlfn._xlws.FILTER(Priorities[[Team Name]:[Value/Risk (auto)]],(Priorities[Team Name]&lt;&gt;"")*(Priorities[Rank]&lt;&gt;"")),{1,4},{1,1}),ROW()-4,2),"")</f>
        <v/>
      </c>
      <c r="C18" s="9" t="str">
        <f>IFERROR(INDEX(_xlfn._xlws.SORT(_xlfn._xlws.FILTER(Priorities[[Team Name]:[Value/Risk (auto)]],(Priorities[Team Name]&lt;&gt;"")*(Priorities[Rank]&lt;&gt;"")),{1,4},{1,1}),ROW()-4,3),"")</f>
        <v/>
      </c>
      <c r="D18" s="28" t="str">
        <f>IFERROR(INDEX(_xlfn._xlws.SORT(_xlfn._xlws.FILTER(Priorities[[Team Name]:[Value/Risk (auto)]],(Priorities[Team Name]&lt;&gt;"")*(Priorities[Rank]&lt;&gt;"")),{1,4},{1,1}),ROW()-4,4),"")</f>
        <v/>
      </c>
      <c r="E18" s="9" t="str">
        <f>IFERROR(INDEX(_xlfn._xlws.SORT(_xlfn._xlws.FILTER(Priorities[[Team Name]:[Value/Risk (auto)]],(Priorities[Team Name]&lt;&gt;"")*(Priorities[Rank]&lt;&gt;"")),{1,4},{1,1}),ROW()-4,5),"")</f>
        <v/>
      </c>
      <c r="F18" s="25" t="str">
        <f>IFERROR(INDEX(_xlfn._xlws.SORT(_xlfn._xlws.FILTER(Priorities[[Team Name]:[Value/Risk (auto)]],(Priorities[Team Name]&lt;&gt;"")*(Priorities[Rank]&lt;&gt;"")),{1,4},{1,1}),ROW()-4,6),"")</f>
        <v/>
      </c>
      <c r="G18" s="9" t="str">
        <f>IFERROR(INDEX(_xlfn._xlws.SORT(_xlfn._xlws.FILTER(Priorities[[Team Name]:[Value/Risk (auto)]],(Priorities[Team Name]&lt;&gt;"")*(Priorities[Rank]&lt;&gt;"")),{1,4},{1,1}),ROW()-4,7),"")</f>
        <v/>
      </c>
    </row>
    <row r="19" spans="1:7" x14ac:dyDescent="0.25">
      <c r="A19" s="9" t="str">
        <f>IFERROR(INDEX(_xlfn._xlws.SORT(_xlfn._xlws.FILTER(Priorities[[Team Name]:[Value/Risk (auto)]],(Priorities[Team Name]&lt;&gt;"")*(Priorities[Rank]&lt;&gt;"")),{1,4},{1,1}),ROW()-4,1),"")</f>
        <v/>
      </c>
      <c r="B19" s="9" t="str">
        <f>IFERROR(INDEX(_xlfn._xlws.SORT(_xlfn._xlws.FILTER(Priorities[[Team Name]:[Value/Risk (auto)]],(Priorities[Team Name]&lt;&gt;"")*(Priorities[Rank]&lt;&gt;"")),{1,4},{1,1}),ROW()-4,2),"")</f>
        <v/>
      </c>
      <c r="C19" s="9" t="str">
        <f>IFERROR(INDEX(_xlfn._xlws.SORT(_xlfn._xlws.FILTER(Priorities[[Team Name]:[Value/Risk (auto)]],(Priorities[Team Name]&lt;&gt;"")*(Priorities[Rank]&lt;&gt;"")),{1,4},{1,1}),ROW()-4,3),"")</f>
        <v/>
      </c>
      <c r="D19" s="28" t="str">
        <f>IFERROR(INDEX(_xlfn._xlws.SORT(_xlfn._xlws.FILTER(Priorities[[Team Name]:[Value/Risk (auto)]],(Priorities[Team Name]&lt;&gt;"")*(Priorities[Rank]&lt;&gt;"")),{1,4},{1,1}),ROW()-4,4),"")</f>
        <v/>
      </c>
      <c r="E19" s="9" t="str">
        <f>IFERROR(INDEX(_xlfn._xlws.SORT(_xlfn._xlws.FILTER(Priorities[[Team Name]:[Value/Risk (auto)]],(Priorities[Team Name]&lt;&gt;"")*(Priorities[Rank]&lt;&gt;"")),{1,4},{1,1}),ROW()-4,5),"")</f>
        <v/>
      </c>
      <c r="F19" s="25" t="str">
        <f>IFERROR(INDEX(_xlfn._xlws.SORT(_xlfn._xlws.FILTER(Priorities[[Team Name]:[Value/Risk (auto)]],(Priorities[Team Name]&lt;&gt;"")*(Priorities[Rank]&lt;&gt;"")),{1,4},{1,1}),ROW()-4,6),"")</f>
        <v/>
      </c>
      <c r="G19" s="9" t="str">
        <f>IFERROR(INDEX(_xlfn._xlws.SORT(_xlfn._xlws.FILTER(Priorities[[Team Name]:[Value/Risk (auto)]],(Priorities[Team Name]&lt;&gt;"")*(Priorities[Rank]&lt;&gt;"")),{1,4},{1,1}),ROW()-4,7),"")</f>
        <v/>
      </c>
    </row>
    <row r="20" spans="1:7" x14ac:dyDescent="0.25">
      <c r="A20" s="9" t="str">
        <f>IFERROR(INDEX(_xlfn._xlws.SORT(_xlfn._xlws.FILTER(Priorities[[Team Name]:[Value/Risk (auto)]],(Priorities[Team Name]&lt;&gt;"")*(Priorities[Rank]&lt;&gt;"")),{1,4},{1,1}),ROW()-4,1),"")</f>
        <v/>
      </c>
      <c r="B20" s="9" t="str">
        <f>IFERROR(INDEX(_xlfn._xlws.SORT(_xlfn._xlws.FILTER(Priorities[[Team Name]:[Value/Risk (auto)]],(Priorities[Team Name]&lt;&gt;"")*(Priorities[Rank]&lt;&gt;"")),{1,4},{1,1}),ROW()-4,2),"")</f>
        <v/>
      </c>
      <c r="C20" s="9" t="str">
        <f>IFERROR(INDEX(_xlfn._xlws.SORT(_xlfn._xlws.FILTER(Priorities[[Team Name]:[Value/Risk (auto)]],(Priorities[Team Name]&lt;&gt;"")*(Priorities[Rank]&lt;&gt;"")),{1,4},{1,1}),ROW()-4,3),"")</f>
        <v/>
      </c>
      <c r="D20" s="28" t="str">
        <f>IFERROR(INDEX(_xlfn._xlws.SORT(_xlfn._xlws.FILTER(Priorities[[Team Name]:[Value/Risk (auto)]],(Priorities[Team Name]&lt;&gt;"")*(Priorities[Rank]&lt;&gt;"")),{1,4},{1,1}),ROW()-4,4),"")</f>
        <v/>
      </c>
      <c r="E20" s="9" t="str">
        <f>IFERROR(INDEX(_xlfn._xlws.SORT(_xlfn._xlws.FILTER(Priorities[[Team Name]:[Value/Risk (auto)]],(Priorities[Team Name]&lt;&gt;"")*(Priorities[Rank]&lt;&gt;"")),{1,4},{1,1}),ROW()-4,5),"")</f>
        <v/>
      </c>
      <c r="F20" s="25" t="str">
        <f>IFERROR(INDEX(_xlfn._xlws.SORT(_xlfn._xlws.FILTER(Priorities[[Team Name]:[Value/Risk (auto)]],(Priorities[Team Name]&lt;&gt;"")*(Priorities[Rank]&lt;&gt;"")),{1,4},{1,1}),ROW()-4,6),"")</f>
        <v/>
      </c>
      <c r="G20" s="9" t="str">
        <f>IFERROR(INDEX(_xlfn._xlws.SORT(_xlfn._xlws.FILTER(Priorities[[Team Name]:[Value/Risk (auto)]],(Priorities[Team Name]&lt;&gt;"")*(Priorities[Rank]&lt;&gt;"")),{1,4},{1,1}),ROW()-4,7),"")</f>
        <v/>
      </c>
    </row>
    <row r="21" spans="1:7" x14ac:dyDescent="0.25">
      <c r="A21" s="9" t="str">
        <f>IFERROR(INDEX(_xlfn._xlws.SORT(_xlfn._xlws.FILTER(Priorities[[Team Name]:[Value/Risk (auto)]],(Priorities[Team Name]&lt;&gt;"")*(Priorities[Rank]&lt;&gt;"")),{1,4},{1,1}),ROW()-4,1),"")</f>
        <v/>
      </c>
      <c r="B21" s="9" t="str">
        <f>IFERROR(INDEX(_xlfn._xlws.SORT(_xlfn._xlws.FILTER(Priorities[[Team Name]:[Value/Risk (auto)]],(Priorities[Team Name]&lt;&gt;"")*(Priorities[Rank]&lt;&gt;"")),{1,4},{1,1}),ROW()-4,2),"")</f>
        <v/>
      </c>
      <c r="C21" s="9" t="str">
        <f>IFERROR(INDEX(_xlfn._xlws.SORT(_xlfn._xlws.FILTER(Priorities[[Team Name]:[Value/Risk (auto)]],(Priorities[Team Name]&lt;&gt;"")*(Priorities[Rank]&lt;&gt;"")),{1,4},{1,1}),ROW()-4,3),"")</f>
        <v/>
      </c>
      <c r="D21" s="28" t="str">
        <f>IFERROR(INDEX(_xlfn._xlws.SORT(_xlfn._xlws.FILTER(Priorities[[Team Name]:[Value/Risk (auto)]],(Priorities[Team Name]&lt;&gt;"")*(Priorities[Rank]&lt;&gt;"")),{1,4},{1,1}),ROW()-4,4),"")</f>
        <v/>
      </c>
      <c r="E21" s="9" t="str">
        <f>IFERROR(INDEX(_xlfn._xlws.SORT(_xlfn._xlws.FILTER(Priorities[[Team Name]:[Value/Risk (auto)]],(Priorities[Team Name]&lt;&gt;"")*(Priorities[Rank]&lt;&gt;"")),{1,4},{1,1}),ROW()-4,5),"")</f>
        <v/>
      </c>
      <c r="F21" s="25" t="str">
        <f>IFERROR(INDEX(_xlfn._xlws.SORT(_xlfn._xlws.FILTER(Priorities[[Team Name]:[Value/Risk (auto)]],(Priorities[Team Name]&lt;&gt;"")*(Priorities[Rank]&lt;&gt;"")),{1,4},{1,1}),ROW()-4,6),"")</f>
        <v/>
      </c>
      <c r="G21" s="9" t="str">
        <f>IFERROR(INDEX(_xlfn._xlws.SORT(_xlfn._xlws.FILTER(Priorities[[Team Name]:[Value/Risk (auto)]],(Priorities[Team Name]&lt;&gt;"")*(Priorities[Rank]&lt;&gt;"")),{1,4},{1,1}),ROW()-4,7),"")</f>
        <v/>
      </c>
    </row>
    <row r="22" spans="1:7" x14ac:dyDescent="0.25">
      <c r="A22" s="9" t="str">
        <f>IFERROR(INDEX(_xlfn._xlws.SORT(_xlfn._xlws.FILTER(Priorities[[Team Name]:[Value/Risk (auto)]],(Priorities[Team Name]&lt;&gt;"")*(Priorities[Rank]&lt;&gt;"")),{1,4},{1,1}),ROW()-4,1),"")</f>
        <v/>
      </c>
      <c r="B22" s="9" t="str">
        <f>IFERROR(INDEX(_xlfn._xlws.SORT(_xlfn._xlws.FILTER(Priorities[[Team Name]:[Value/Risk (auto)]],(Priorities[Team Name]&lt;&gt;"")*(Priorities[Rank]&lt;&gt;"")),{1,4},{1,1}),ROW()-4,2),"")</f>
        <v/>
      </c>
      <c r="C22" s="9" t="str">
        <f>IFERROR(INDEX(_xlfn._xlws.SORT(_xlfn._xlws.FILTER(Priorities[[Team Name]:[Value/Risk (auto)]],(Priorities[Team Name]&lt;&gt;"")*(Priorities[Rank]&lt;&gt;"")),{1,4},{1,1}),ROW()-4,3),"")</f>
        <v/>
      </c>
      <c r="D22" s="28" t="str">
        <f>IFERROR(INDEX(_xlfn._xlws.SORT(_xlfn._xlws.FILTER(Priorities[[Team Name]:[Value/Risk (auto)]],(Priorities[Team Name]&lt;&gt;"")*(Priorities[Rank]&lt;&gt;"")),{1,4},{1,1}),ROW()-4,4),"")</f>
        <v/>
      </c>
      <c r="E22" s="9" t="str">
        <f>IFERROR(INDEX(_xlfn._xlws.SORT(_xlfn._xlws.FILTER(Priorities[[Team Name]:[Value/Risk (auto)]],(Priorities[Team Name]&lt;&gt;"")*(Priorities[Rank]&lt;&gt;"")),{1,4},{1,1}),ROW()-4,5),"")</f>
        <v/>
      </c>
      <c r="F22" s="25" t="str">
        <f>IFERROR(INDEX(_xlfn._xlws.SORT(_xlfn._xlws.FILTER(Priorities[[Team Name]:[Value/Risk (auto)]],(Priorities[Team Name]&lt;&gt;"")*(Priorities[Rank]&lt;&gt;"")),{1,4},{1,1}),ROW()-4,6),"")</f>
        <v/>
      </c>
      <c r="G22" s="9" t="str">
        <f>IFERROR(INDEX(_xlfn._xlws.SORT(_xlfn._xlws.FILTER(Priorities[[Team Name]:[Value/Risk (auto)]],(Priorities[Team Name]&lt;&gt;"")*(Priorities[Rank]&lt;&gt;"")),{1,4},{1,1}),ROW()-4,7),"")</f>
        <v/>
      </c>
    </row>
    <row r="23" spans="1:7" x14ac:dyDescent="0.25">
      <c r="A23" s="9" t="str">
        <f>IFERROR(INDEX(_xlfn._xlws.SORT(_xlfn._xlws.FILTER(Priorities[[Team Name]:[Value/Risk (auto)]],(Priorities[Team Name]&lt;&gt;"")*(Priorities[Rank]&lt;&gt;"")),{1,4},{1,1}),ROW()-4,1),"")</f>
        <v/>
      </c>
      <c r="B23" s="9" t="str">
        <f>IFERROR(INDEX(_xlfn._xlws.SORT(_xlfn._xlws.FILTER(Priorities[[Team Name]:[Value/Risk (auto)]],(Priorities[Team Name]&lt;&gt;"")*(Priorities[Rank]&lt;&gt;"")),{1,4},{1,1}),ROW()-4,2),"")</f>
        <v/>
      </c>
      <c r="C23" s="9" t="str">
        <f>IFERROR(INDEX(_xlfn._xlws.SORT(_xlfn._xlws.FILTER(Priorities[[Team Name]:[Value/Risk (auto)]],(Priorities[Team Name]&lt;&gt;"")*(Priorities[Rank]&lt;&gt;"")),{1,4},{1,1}),ROW()-4,3),"")</f>
        <v/>
      </c>
      <c r="D23" s="28" t="str">
        <f>IFERROR(INDEX(_xlfn._xlws.SORT(_xlfn._xlws.FILTER(Priorities[[Team Name]:[Value/Risk (auto)]],(Priorities[Team Name]&lt;&gt;"")*(Priorities[Rank]&lt;&gt;"")),{1,4},{1,1}),ROW()-4,4),"")</f>
        <v/>
      </c>
      <c r="E23" s="9" t="str">
        <f>IFERROR(INDEX(_xlfn._xlws.SORT(_xlfn._xlws.FILTER(Priorities[[Team Name]:[Value/Risk (auto)]],(Priorities[Team Name]&lt;&gt;"")*(Priorities[Rank]&lt;&gt;"")),{1,4},{1,1}),ROW()-4,5),"")</f>
        <v/>
      </c>
      <c r="F23" s="25" t="str">
        <f>IFERROR(INDEX(_xlfn._xlws.SORT(_xlfn._xlws.FILTER(Priorities[[Team Name]:[Value/Risk (auto)]],(Priorities[Team Name]&lt;&gt;"")*(Priorities[Rank]&lt;&gt;"")),{1,4},{1,1}),ROW()-4,6),"")</f>
        <v/>
      </c>
      <c r="G23" s="9" t="str">
        <f>IFERROR(INDEX(_xlfn._xlws.SORT(_xlfn._xlws.FILTER(Priorities[[Team Name]:[Value/Risk (auto)]],(Priorities[Team Name]&lt;&gt;"")*(Priorities[Rank]&lt;&gt;"")),{1,4},{1,1}),ROW()-4,7),"")</f>
        <v/>
      </c>
    </row>
    <row r="24" spans="1:7" x14ac:dyDescent="0.25">
      <c r="A24" s="9" t="str">
        <f>IFERROR(INDEX(_xlfn._xlws.SORT(_xlfn._xlws.FILTER(Priorities[[Team Name]:[Value/Risk (auto)]],(Priorities[Team Name]&lt;&gt;"")*(Priorities[Rank]&lt;&gt;"")),{1,4},{1,1}),ROW()-4,1),"")</f>
        <v/>
      </c>
      <c r="B24" s="9" t="str">
        <f>IFERROR(INDEX(_xlfn._xlws.SORT(_xlfn._xlws.FILTER(Priorities[[Team Name]:[Value/Risk (auto)]],(Priorities[Team Name]&lt;&gt;"")*(Priorities[Rank]&lt;&gt;"")),{1,4},{1,1}),ROW()-4,2),"")</f>
        <v/>
      </c>
      <c r="C24" s="9" t="str">
        <f>IFERROR(INDEX(_xlfn._xlws.SORT(_xlfn._xlws.FILTER(Priorities[[Team Name]:[Value/Risk (auto)]],(Priorities[Team Name]&lt;&gt;"")*(Priorities[Rank]&lt;&gt;"")),{1,4},{1,1}),ROW()-4,3),"")</f>
        <v/>
      </c>
      <c r="D24" s="28" t="str">
        <f>IFERROR(INDEX(_xlfn._xlws.SORT(_xlfn._xlws.FILTER(Priorities[[Team Name]:[Value/Risk (auto)]],(Priorities[Team Name]&lt;&gt;"")*(Priorities[Rank]&lt;&gt;"")),{1,4},{1,1}),ROW()-4,4),"")</f>
        <v/>
      </c>
      <c r="E24" s="9" t="str">
        <f>IFERROR(INDEX(_xlfn._xlws.SORT(_xlfn._xlws.FILTER(Priorities[[Team Name]:[Value/Risk (auto)]],(Priorities[Team Name]&lt;&gt;"")*(Priorities[Rank]&lt;&gt;"")),{1,4},{1,1}),ROW()-4,5),"")</f>
        <v/>
      </c>
      <c r="F24" s="25" t="str">
        <f>IFERROR(INDEX(_xlfn._xlws.SORT(_xlfn._xlws.FILTER(Priorities[[Team Name]:[Value/Risk (auto)]],(Priorities[Team Name]&lt;&gt;"")*(Priorities[Rank]&lt;&gt;"")),{1,4},{1,1}),ROW()-4,6),"")</f>
        <v/>
      </c>
      <c r="G24" s="9" t="str">
        <f>IFERROR(INDEX(_xlfn._xlws.SORT(_xlfn._xlws.FILTER(Priorities[[Team Name]:[Value/Risk (auto)]],(Priorities[Team Name]&lt;&gt;"")*(Priorities[Rank]&lt;&gt;"")),{1,4},{1,1}),ROW()-4,7),"")</f>
        <v/>
      </c>
    </row>
    <row r="25" spans="1:7" x14ac:dyDescent="0.25">
      <c r="A25" s="9" t="str">
        <f>IFERROR(INDEX(_xlfn._xlws.SORT(_xlfn._xlws.FILTER(Priorities[[Team Name]:[Value/Risk (auto)]],(Priorities[Team Name]&lt;&gt;"")*(Priorities[Rank]&lt;&gt;"")),{1,4},{1,1}),ROW()-4,1),"")</f>
        <v/>
      </c>
      <c r="B25" s="9" t="str">
        <f>IFERROR(INDEX(_xlfn._xlws.SORT(_xlfn._xlws.FILTER(Priorities[[Team Name]:[Value/Risk (auto)]],(Priorities[Team Name]&lt;&gt;"")*(Priorities[Rank]&lt;&gt;"")),{1,4},{1,1}),ROW()-4,2),"")</f>
        <v/>
      </c>
      <c r="C25" s="9" t="str">
        <f>IFERROR(INDEX(_xlfn._xlws.SORT(_xlfn._xlws.FILTER(Priorities[[Team Name]:[Value/Risk (auto)]],(Priorities[Team Name]&lt;&gt;"")*(Priorities[Rank]&lt;&gt;"")),{1,4},{1,1}),ROW()-4,3),"")</f>
        <v/>
      </c>
      <c r="D25" s="28" t="str">
        <f>IFERROR(INDEX(_xlfn._xlws.SORT(_xlfn._xlws.FILTER(Priorities[[Team Name]:[Value/Risk (auto)]],(Priorities[Team Name]&lt;&gt;"")*(Priorities[Rank]&lt;&gt;"")),{1,4},{1,1}),ROW()-4,4),"")</f>
        <v/>
      </c>
      <c r="E25" s="9" t="str">
        <f>IFERROR(INDEX(_xlfn._xlws.SORT(_xlfn._xlws.FILTER(Priorities[[Team Name]:[Value/Risk (auto)]],(Priorities[Team Name]&lt;&gt;"")*(Priorities[Rank]&lt;&gt;"")),{1,4},{1,1}),ROW()-4,5),"")</f>
        <v/>
      </c>
      <c r="F25" s="25" t="str">
        <f>IFERROR(INDEX(_xlfn._xlws.SORT(_xlfn._xlws.FILTER(Priorities[[Team Name]:[Value/Risk (auto)]],(Priorities[Team Name]&lt;&gt;"")*(Priorities[Rank]&lt;&gt;"")),{1,4},{1,1}),ROW()-4,6),"")</f>
        <v/>
      </c>
      <c r="G25" s="9" t="str">
        <f>IFERROR(INDEX(_xlfn._xlws.SORT(_xlfn._xlws.FILTER(Priorities[[Team Name]:[Value/Risk (auto)]],(Priorities[Team Name]&lt;&gt;"")*(Priorities[Rank]&lt;&gt;"")),{1,4},{1,1}),ROW()-4,7),"")</f>
        <v/>
      </c>
    </row>
    <row r="26" spans="1:7" x14ac:dyDescent="0.25">
      <c r="A26" s="9" t="str">
        <f>IFERROR(INDEX(_xlfn._xlws.SORT(_xlfn._xlws.FILTER(Priorities[[Team Name]:[Value/Risk (auto)]],(Priorities[Team Name]&lt;&gt;"")*(Priorities[Rank]&lt;&gt;"")),{1,4},{1,1}),ROW()-4,1),"")</f>
        <v/>
      </c>
      <c r="B26" s="9" t="str">
        <f>IFERROR(INDEX(_xlfn._xlws.SORT(_xlfn._xlws.FILTER(Priorities[[Team Name]:[Value/Risk (auto)]],(Priorities[Team Name]&lt;&gt;"")*(Priorities[Rank]&lt;&gt;"")),{1,4},{1,1}),ROW()-4,2),"")</f>
        <v/>
      </c>
      <c r="C26" s="9" t="str">
        <f>IFERROR(INDEX(_xlfn._xlws.SORT(_xlfn._xlws.FILTER(Priorities[[Team Name]:[Value/Risk (auto)]],(Priorities[Team Name]&lt;&gt;"")*(Priorities[Rank]&lt;&gt;"")),{1,4},{1,1}),ROW()-4,3),"")</f>
        <v/>
      </c>
      <c r="D26" s="28" t="str">
        <f>IFERROR(INDEX(_xlfn._xlws.SORT(_xlfn._xlws.FILTER(Priorities[[Team Name]:[Value/Risk (auto)]],(Priorities[Team Name]&lt;&gt;"")*(Priorities[Rank]&lt;&gt;"")),{1,4},{1,1}),ROW()-4,4),"")</f>
        <v/>
      </c>
      <c r="E26" s="9" t="str">
        <f>IFERROR(INDEX(_xlfn._xlws.SORT(_xlfn._xlws.FILTER(Priorities[[Team Name]:[Value/Risk (auto)]],(Priorities[Team Name]&lt;&gt;"")*(Priorities[Rank]&lt;&gt;"")),{1,4},{1,1}),ROW()-4,5),"")</f>
        <v/>
      </c>
      <c r="F26" s="25" t="str">
        <f>IFERROR(INDEX(_xlfn._xlws.SORT(_xlfn._xlws.FILTER(Priorities[[Team Name]:[Value/Risk (auto)]],(Priorities[Team Name]&lt;&gt;"")*(Priorities[Rank]&lt;&gt;"")),{1,4},{1,1}),ROW()-4,6),"")</f>
        <v/>
      </c>
      <c r="G26" s="9" t="str">
        <f>IFERROR(INDEX(_xlfn._xlws.SORT(_xlfn._xlws.FILTER(Priorities[[Team Name]:[Value/Risk (auto)]],(Priorities[Team Name]&lt;&gt;"")*(Priorities[Rank]&lt;&gt;"")),{1,4},{1,1}),ROW()-4,7),"")</f>
        <v/>
      </c>
    </row>
    <row r="27" spans="1:7" x14ac:dyDescent="0.25">
      <c r="A27" s="9" t="str">
        <f>IFERROR(INDEX(_xlfn._xlws.SORT(_xlfn._xlws.FILTER(Priorities[[Team Name]:[Value/Risk (auto)]],(Priorities[Team Name]&lt;&gt;"")*(Priorities[Rank]&lt;&gt;"")),{1,4},{1,1}),ROW()-4,1),"")</f>
        <v/>
      </c>
      <c r="B27" s="9" t="str">
        <f>IFERROR(INDEX(_xlfn._xlws.SORT(_xlfn._xlws.FILTER(Priorities[[Team Name]:[Value/Risk (auto)]],(Priorities[Team Name]&lt;&gt;"")*(Priorities[Rank]&lt;&gt;"")),{1,4},{1,1}),ROW()-4,2),"")</f>
        <v/>
      </c>
      <c r="C27" s="9" t="str">
        <f>IFERROR(INDEX(_xlfn._xlws.SORT(_xlfn._xlws.FILTER(Priorities[[Team Name]:[Value/Risk (auto)]],(Priorities[Team Name]&lt;&gt;"")*(Priorities[Rank]&lt;&gt;"")),{1,4},{1,1}),ROW()-4,3),"")</f>
        <v/>
      </c>
      <c r="D27" s="28" t="str">
        <f>IFERROR(INDEX(_xlfn._xlws.SORT(_xlfn._xlws.FILTER(Priorities[[Team Name]:[Value/Risk (auto)]],(Priorities[Team Name]&lt;&gt;"")*(Priorities[Rank]&lt;&gt;"")),{1,4},{1,1}),ROW()-4,4),"")</f>
        <v/>
      </c>
      <c r="E27" s="9" t="str">
        <f>IFERROR(INDEX(_xlfn._xlws.SORT(_xlfn._xlws.FILTER(Priorities[[Team Name]:[Value/Risk (auto)]],(Priorities[Team Name]&lt;&gt;"")*(Priorities[Rank]&lt;&gt;"")),{1,4},{1,1}),ROW()-4,5),"")</f>
        <v/>
      </c>
      <c r="F27" s="25" t="str">
        <f>IFERROR(INDEX(_xlfn._xlws.SORT(_xlfn._xlws.FILTER(Priorities[[Team Name]:[Value/Risk (auto)]],(Priorities[Team Name]&lt;&gt;"")*(Priorities[Rank]&lt;&gt;"")),{1,4},{1,1}),ROW()-4,6),"")</f>
        <v/>
      </c>
      <c r="G27" s="9" t="str">
        <f>IFERROR(INDEX(_xlfn._xlws.SORT(_xlfn._xlws.FILTER(Priorities[[Team Name]:[Value/Risk (auto)]],(Priorities[Team Name]&lt;&gt;"")*(Priorities[Rank]&lt;&gt;"")),{1,4},{1,1}),ROW()-4,7),"")</f>
        <v/>
      </c>
    </row>
    <row r="28" spans="1:7" x14ac:dyDescent="0.25">
      <c r="A28" s="9" t="str">
        <f>IFERROR(INDEX(_xlfn._xlws.SORT(_xlfn._xlws.FILTER(Priorities[[Team Name]:[Value/Risk (auto)]],(Priorities[Team Name]&lt;&gt;"")*(Priorities[Rank]&lt;&gt;"")),{1,4},{1,1}),ROW()-4,1),"")</f>
        <v/>
      </c>
      <c r="B28" s="9" t="str">
        <f>IFERROR(INDEX(_xlfn._xlws.SORT(_xlfn._xlws.FILTER(Priorities[[Team Name]:[Value/Risk (auto)]],(Priorities[Team Name]&lt;&gt;"")*(Priorities[Rank]&lt;&gt;"")),{1,4},{1,1}),ROW()-4,2),"")</f>
        <v/>
      </c>
      <c r="C28" s="9" t="str">
        <f>IFERROR(INDEX(_xlfn._xlws.SORT(_xlfn._xlws.FILTER(Priorities[[Team Name]:[Value/Risk (auto)]],(Priorities[Team Name]&lt;&gt;"")*(Priorities[Rank]&lt;&gt;"")),{1,4},{1,1}),ROW()-4,3),"")</f>
        <v/>
      </c>
      <c r="D28" s="28" t="str">
        <f>IFERROR(INDEX(_xlfn._xlws.SORT(_xlfn._xlws.FILTER(Priorities[[Team Name]:[Value/Risk (auto)]],(Priorities[Team Name]&lt;&gt;"")*(Priorities[Rank]&lt;&gt;"")),{1,4},{1,1}),ROW()-4,4),"")</f>
        <v/>
      </c>
      <c r="E28" s="9" t="str">
        <f>IFERROR(INDEX(_xlfn._xlws.SORT(_xlfn._xlws.FILTER(Priorities[[Team Name]:[Value/Risk (auto)]],(Priorities[Team Name]&lt;&gt;"")*(Priorities[Rank]&lt;&gt;"")),{1,4},{1,1}),ROW()-4,5),"")</f>
        <v/>
      </c>
      <c r="F28" s="25" t="str">
        <f>IFERROR(INDEX(_xlfn._xlws.SORT(_xlfn._xlws.FILTER(Priorities[[Team Name]:[Value/Risk (auto)]],(Priorities[Team Name]&lt;&gt;"")*(Priorities[Rank]&lt;&gt;"")),{1,4},{1,1}),ROW()-4,6),"")</f>
        <v/>
      </c>
      <c r="G28" s="9" t="str">
        <f>IFERROR(INDEX(_xlfn._xlws.SORT(_xlfn._xlws.FILTER(Priorities[[Team Name]:[Value/Risk (auto)]],(Priorities[Team Name]&lt;&gt;"")*(Priorities[Rank]&lt;&gt;"")),{1,4},{1,1}),ROW()-4,7),"")</f>
        <v/>
      </c>
    </row>
    <row r="29" spans="1:7" x14ac:dyDescent="0.25">
      <c r="A29" s="9" t="str">
        <f>IFERROR(INDEX(_xlfn._xlws.SORT(_xlfn._xlws.FILTER(Priorities[[Team Name]:[Value/Risk (auto)]],(Priorities[Team Name]&lt;&gt;"")*(Priorities[Rank]&lt;&gt;"")),{1,4},{1,1}),ROW()-4,1),"")</f>
        <v/>
      </c>
      <c r="B29" s="9" t="str">
        <f>IFERROR(INDEX(_xlfn._xlws.SORT(_xlfn._xlws.FILTER(Priorities[[Team Name]:[Value/Risk (auto)]],(Priorities[Team Name]&lt;&gt;"")*(Priorities[Rank]&lt;&gt;"")),{1,4},{1,1}),ROW()-4,2),"")</f>
        <v/>
      </c>
      <c r="C29" s="9" t="str">
        <f>IFERROR(INDEX(_xlfn._xlws.SORT(_xlfn._xlws.FILTER(Priorities[[Team Name]:[Value/Risk (auto)]],(Priorities[Team Name]&lt;&gt;"")*(Priorities[Rank]&lt;&gt;"")),{1,4},{1,1}),ROW()-4,3),"")</f>
        <v/>
      </c>
      <c r="D29" s="28" t="str">
        <f>IFERROR(INDEX(_xlfn._xlws.SORT(_xlfn._xlws.FILTER(Priorities[[Team Name]:[Value/Risk (auto)]],(Priorities[Team Name]&lt;&gt;"")*(Priorities[Rank]&lt;&gt;"")),{1,4},{1,1}),ROW()-4,4),"")</f>
        <v/>
      </c>
      <c r="E29" s="9" t="str">
        <f>IFERROR(INDEX(_xlfn._xlws.SORT(_xlfn._xlws.FILTER(Priorities[[Team Name]:[Value/Risk (auto)]],(Priorities[Team Name]&lt;&gt;"")*(Priorities[Rank]&lt;&gt;"")),{1,4},{1,1}),ROW()-4,5),"")</f>
        <v/>
      </c>
      <c r="F29" s="25" t="str">
        <f>IFERROR(INDEX(_xlfn._xlws.SORT(_xlfn._xlws.FILTER(Priorities[[Team Name]:[Value/Risk (auto)]],(Priorities[Team Name]&lt;&gt;"")*(Priorities[Rank]&lt;&gt;"")),{1,4},{1,1}),ROW()-4,6),"")</f>
        <v/>
      </c>
      <c r="G29" s="9" t="str">
        <f>IFERROR(INDEX(_xlfn._xlws.SORT(_xlfn._xlws.FILTER(Priorities[[Team Name]:[Value/Risk (auto)]],(Priorities[Team Name]&lt;&gt;"")*(Priorities[Rank]&lt;&gt;"")),{1,4},{1,1}),ROW()-4,7),"")</f>
        <v/>
      </c>
    </row>
    <row r="30" spans="1:7" x14ac:dyDescent="0.25">
      <c r="A30" s="9" t="str">
        <f>IFERROR(INDEX(_xlfn._xlws.SORT(_xlfn._xlws.FILTER(Priorities[[Team Name]:[Value/Risk (auto)]],(Priorities[Team Name]&lt;&gt;"")*(Priorities[Rank]&lt;&gt;"")),{1,4},{1,1}),ROW()-4,1),"")</f>
        <v/>
      </c>
      <c r="B30" s="9" t="str">
        <f>IFERROR(INDEX(_xlfn._xlws.SORT(_xlfn._xlws.FILTER(Priorities[[Team Name]:[Value/Risk (auto)]],(Priorities[Team Name]&lt;&gt;"")*(Priorities[Rank]&lt;&gt;"")),{1,4},{1,1}),ROW()-4,2),"")</f>
        <v/>
      </c>
      <c r="C30" s="9" t="str">
        <f>IFERROR(INDEX(_xlfn._xlws.SORT(_xlfn._xlws.FILTER(Priorities[[Team Name]:[Value/Risk (auto)]],(Priorities[Team Name]&lt;&gt;"")*(Priorities[Rank]&lt;&gt;"")),{1,4},{1,1}),ROW()-4,3),"")</f>
        <v/>
      </c>
      <c r="D30" s="28" t="str">
        <f>IFERROR(INDEX(_xlfn._xlws.SORT(_xlfn._xlws.FILTER(Priorities[[Team Name]:[Value/Risk (auto)]],(Priorities[Team Name]&lt;&gt;"")*(Priorities[Rank]&lt;&gt;"")),{1,4},{1,1}),ROW()-4,4),"")</f>
        <v/>
      </c>
      <c r="E30" s="9" t="str">
        <f>IFERROR(INDEX(_xlfn._xlws.SORT(_xlfn._xlws.FILTER(Priorities[[Team Name]:[Value/Risk (auto)]],(Priorities[Team Name]&lt;&gt;"")*(Priorities[Rank]&lt;&gt;"")),{1,4},{1,1}),ROW()-4,5),"")</f>
        <v/>
      </c>
      <c r="F30" s="25" t="str">
        <f>IFERROR(INDEX(_xlfn._xlws.SORT(_xlfn._xlws.FILTER(Priorities[[Team Name]:[Value/Risk (auto)]],(Priorities[Team Name]&lt;&gt;"")*(Priorities[Rank]&lt;&gt;"")),{1,4},{1,1}),ROW()-4,6),"")</f>
        <v/>
      </c>
      <c r="G30" s="9" t="str">
        <f>IFERROR(INDEX(_xlfn._xlws.SORT(_xlfn._xlws.FILTER(Priorities[[Team Name]:[Value/Risk (auto)]],(Priorities[Team Name]&lt;&gt;"")*(Priorities[Rank]&lt;&gt;"")),{1,4},{1,1}),ROW()-4,7),"")</f>
        <v/>
      </c>
    </row>
    <row r="31" spans="1:7" x14ac:dyDescent="0.25">
      <c r="A31" s="9" t="str">
        <f>IFERROR(INDEX(_xlfn._xlws.SORT(_xlfn._xlws.FILTER(Priorities[[Team Name]:[Value/Risk (auto)]],(Priorities[Team Name]&lt;&gt;"")*(Priorities[Rank]&lt;&gt;"")),{1,4},{1,1}),ROW()-4,1),"")</f>
        <v/>
      </c>
      <c r="B31" s="9" t="str">
        <f>IFERROR(INDEX(_xlfn._xlws.SORT(_xlfn._xlws.FILTER(Priorities[[Team Name]:[Value/Risk (auto)]],(Priorities[Team Name]&lt;&gt;"")*(Priorities[Rank]&lt;&gt;"")),{1,4},{1,1}),ROW()-4,2),"")</f>
        <v/>
      </c>
      <c r="C31" s="9" t="str">
        <f>IFERROR(INDEX(_xlfn._xlws.SORT(_xlfn._xlws.FILTER(Priorities[[Team Name]:[Value/Risk (auto)]],(Priorities[Team Name]&lt;&gt;"")*(Priorities[Rank]&lt;&gt;"")),{1,4},{1,1}),ROW()-4,3),"")</f>
        <v/>
      </c>
      <c r="D31" s="28" t="str">
        <f>IFERROR(INDEX(_xlfn._xlws.SORT(_xlfn._xlws.FILTER(Priorities[[Team Name]:[Value/Risk (auto)]],(Priorities[Team Name]&lt;&gt;"")*(Priorities[Rank]&lt;&gt;"")),{1,4},{1,1}),ROW()-4,4),"")</f>
        <v/>
      </c>
      <c r="E31" s="9" t="str">
        <f>IFERROR(INDEX(_xlfn._xlws.SORT(_xlfn._xlws.FILTER(Priorities[[Team Name]:[Value/Risk (auto)]],(Priorities[Team Name]&lt;&gt;"")*(Priorities[Rank]&lt;&gt;"")),{1,4},{1,1}),ROW()-4,5),"")</f>
        <v/>
      </c>
      <c r="F31" s="25" t="str">
        <f>IFERROR(INDEX(_xlfn._xlws.SORT(_xlfn._xlws.FILTER(Priorities[[Team Name]:[Value/Risk (auto)]],(Priorities[Team Name]&lt;&gt;"")*(Priorities[Rank]&lt;&gt;"")),{1,4},{1,1}),ROW()-4,6),"")</f>
        <v/>
      </c>
      <c r="G31" s="9" t="str">
        <f>IFERROR(INDEX(_xlfn._xlws.SORT(_xlfn._xlws.FILTER(Priorities[[Team Name]:[Value/Risk (auto)]],(Priorities[Team Name]&lt;&gt;"")*(Priorities[Rank]&lt;&gt;"")),{1,4},{1,1}),ROW()-4,7),"")</f>
        <v/>
      </c>
    </row>
    <row r="32" spans="1:7" x14ac:dyDescent="0.25">
      <c r="A32" s="9" t="str">
        <f>IFERROR(INDEX(_xlfn._xlws.SORT(_xlfn._xlws.FILTER(Priorities[[Team Name]:[Value/Risk (auto)]],(Priorities[Team Name]&lt;&gt;"")*(Priorities[Rank]&lt;&gt;"")),{1,4},{1,1}),ROW()-4,1),"")</f>
        <v/>
      </c>
      <c r="B32" s="9" t="str">
        <f>IFERROR(INDEX(_xlfn._xlws.SORT(_xlfn._xlws.FILTER(Priorities[[Team Name]:[Value/Risk (auto)]],(Priorities[Team Name]&lt;&gt;"")*(Priorities[Rank]&lt;&gt;"")),{1,4},{1,1}),ROW()-4,2),"")</f>
        <v/>
      </c>
      <c r="C32" s="9" t="str">
        <f>IFERROR(INDEX(_xlfn._xlws.SORT(_xlfn._xlws.FILTER(Priorities[[Team Name]:[Value/Risk (auto)]],(Priorities[Team Name]&lt;&gt;"")*(Priorities[Rank]&lt;&gt;"")),{1,4},{1,1}),ROW()-4,3),"")</f>
        <v/>
      </c>
      <c r="D32" s="28" t="str">
        <f>IFERROR(INDEX(_xlfn._xlws.SORT(_xlfn._xlws.FILTER(Priorities[[Team Name]:[Value/Risk (auto)]],(Priorities[Team Name]&lt;&gt;"")*(Priorities[Rank]&lt;&gt;"")),{1,4},{1,1}),ROW()-4,4),"")</f>
        <v/>
      </c>
      <c r="E32" s="9" t="str">
        <f>IFERROR(INDEX(_xlfn._xlws.SORT(_xlfn._xlws.FILTER(Priorities[[Team Name]:[Value/Risk (auto)]],(Priorities[Team Name]&lt;&gt;"")*(Priorities[Rank]&lt;&gt;"")),{1,4},{1,1}),ROW()-4,5),"")</f>
        <v/>
      </c>
      <c r="F32" s="25" t="str">
        <f>IFERROR(INDEX(_xlfn._xlws.SORT(_xlfn._xlws.FILTER(Priorities[[Team Name]:[Value/Risk (auto)]],(Priorities[Team Name]&lt;&gt;"")*(Priorities[Rank]&lt;&gt;"")),{1,4},{1,1}),ROW()-4,6),"")</f>
        <v/>
      </c>
      <c r="G32" s="9" t="str">
        <f>IFERROR(INDEX(_xlfn._xlws.SORT(_xlfn._xlws.FILTER(Priorities[[Team Name]:[Value/Risk (auto)]],(Priorities[Team Name]&lt;&gt;"")*(Priorities[Rank]&lt;&gt;"")),{1,4},{1,1}),ROW()-4,7),"")</f>
        <v/>
      </c>
    </row>
    <row r="33" spans="1:7" x14ac:dyDescent="0.25">
      <c r="A33" s="9" t="str">
        <f>IFERROR(INDEX(_xlfn._xlws.SORT(_xlfn._xlws.FILTER(Priorities[[Team Name]:[Value/Risk (auto)]],(Priorities[Team Name]&lt;&gt;"")*(Priorities[Rank]&lt;&gt;"")),{1,4},{1,1}),ROW()-4,1),"")</f>
        <v/>
      </c>
      <c r="B33" s="9" t="str">
        <f>IFERROR(INDEX(_xlfn._xlws.SORT(_xlfn._xlws.FILTER(Priorities[[Team Name]:[Value/Risk (auto)]],(Priorities[Team Name]&lt;&gt;"")*(Priorities[Rank]&lt;&gt;"")),{1,4},{1,1}),ROW()-4,2),"")</f>
        <v/>
      </c>
      <c r="C33" s="9" t="str">
        <f>IFERROR(INDEX(_xlfn._xlws.SORT(_xlfn._xlws.FILTER(Priorities[[Team Name]:[Value/Risk (auto)]],(Priorities[Team Name]&lt;&gt;"")*(Priorities[Rank]&lt;&gt;"")),{1,4},{1,1}),ROW()-4,3),"")</f>
        <v/>
      </c>
      <c r="D33" s="28" t="str">
        <f>IFERROR(INDEX(_xlfn._xlws.SORT(_xlfn._xlws.FILTER(Priorities[[Team Name]:[Value/Risk (auto)]],(Priorities[Team Name]&lt;&gt;"")*(Priorities[Rank]&lt;&gt;"")),{1,4},{1,1}),ROW()-4,4),"")</f>
        <v/>
      </c>
      <c r="E33" s="9" t="str">
        <f>IFERROR(INDEX(_xlfn._xlws.SORT(_xlfn._xlws.FILTER(Priorities[[Team Name]:[Value/Risk (auto)]],(Priorities[Team Name]&lt;&gt;"")*(Priorities[Rank]&lt;&gt;"")),{1,4},{1,1}),ROW()-4,5),"")</f>
        <v/>
      </c>
      <c r="F33" s="25" t="str">
        <f>IFERROR(INDEX(_xlfn._xlws.SORT(_xlfn._xlws.FILTER(Priorities[[Team Name]:[Value/Risk (auto)]],(Priorities[Team Name]&lt;&gt;"")*(Priorities[Rank]&lt;&gt;"")),{1,4},{1,1}),ROW()-4,6),"")</f>
        <v/>
      </c>
      <c r="G33" s="9" t="str">
        <f>IFERROR(INDEX(_xlfn._xlws.SORT(_xlfn._xlws.FILTER(Priorities[[Team Name]:[Value/Risk (auto)]],(Priorities[Team Name]&lt;&gt;"")*(Priorities[Rank]&lt;&gt;"")),{1,4},{1,1}),ROW()-4,7),"")</f>
        <v/>
      </c>
    </row>
    <row r="34" spans="1:7" x14ac:dyDescent="0.25">
      <c r="A34" s="9" t="str">
        <f>IFERROR(INDEX(_xlfn._xlws.SORT(_xlfn._xlws.FILTER(Priorities[[Team Name]:[Value/Risk (auto)]],(Priorities[Team Name]&lt;&gt;"")*(Priorities[Rank]&lt;&gt;"")),{1,4},{1,1}),ROW()-4,1),"")</f>
        <v/>
      </c>
      <c r="B34" s="9" t="str">
        <f>IFERROR(INDEX(_xlfn._xlws.SORT(_xlfn._xlws.FILTER(Priorities[[Team Name]:[Value/Risk (auto)]],(Priorities[Team Name]&lt;&gt;"")*(Priorities[Rank]&lt;&gt;"")),{1,4},{1,1}),ROW()-4,2),"")</f>
        <v/>
      </c>
      <c r="C34" s="9" t="str">
        <f>IFERROR(INDEX(_xlfn._xlws.SORT(_xlfn._xlws.FILTER(Priorities[[Team Name]:[Value/Risk (auto)]],(Priorities[Team Name]&lt;&gt;"")*(Priorities[Rank]&lt;&gt;"")),{1,4},{1,1}),ROW()-4,3),"")</f>
        <v/>
      </c>
      <c r="D34" s="28" t="str">
        <f>IFERROR(INDEX(_xlfn._xlws.SORT(_xlfn._xlws.FILTER(Priorities[[Team Name]:[Value/Risk (auto)]],(Priorities[Team Name]&lt;&gt;"")*(Priorities[Rank]&lt;&gt;"")),{1,4},{1,1}),ROW()-4,4),"")</f>
        <v/>
      </c>
      <c r="E34" s="9" t="str">
        <f>IFERROR(INDEX(_xlfn._xlws.SORT(_xlfn._xlws.FILTER(Priorities[[Team Name]:[Value/Risk (auto)]],(Priorities[Team Name]&lt;&gt;"")*(Priorities[Rank]&lt;&gt;"")),{1,4},{1,1}),ROW()-4,5),"")</f>
        <v/>
      </c>
      <c r="F34" s="25" t="str">
        <f>IFERROR(INDEX(_xlfn._xlws.SORT(_xlfn._xlws.FILTER(Priorities[[Team Name]:[Value/Risk (auto)]],(Priorities[Team Name]&lt;&gt;"")*(Priorities[Rank]&lt;&gt;"")),{1,4},{1,1}),ROW()-4,6),"")</f>
        <v/>
      </c>
      <c r="G34" s="9" t="str">
        <f>IFERROR(INDEX(_xlfn._xlws.SORT(_xlfn._xlws.FILTER(Priorities[[Team Name]:[Value/Risk (auto)]],(Priorities[Team Name]&lt;&gt;"")*(Priorities[Rank]&lt;&gt;"")),{1,4},{1,1}),ROW()-4,7),"")</f>
        <v/>
      </c>
    </row>
    <row r="35" spans="1:7" x14ac:dyDescent="0.25">
      <c r="A35" s="9" t="str">
        <f>IFERROR(INDEX(_xlfn._xlws.SORT(_xlfn._xlws.FILTER(Priorities[[Team Name]:[Value/Risk (auto)]],(Priorities[Team Name]&lt;&gt;"")*(Priorities[Rank]&lt;&gt;"")),{1,4},{1,1}),ROW()-4,1),"")</f>
        <v/>
      </c>
      <c r="B35" s="9" t="str">
        <f>IFERROR(INDEX(_xlfn._xlws.SORT(_xlfn._xlws.FILTER(Priorities[[Team Name]:[Value/Risk (auto)]],(Priorities[Team Name]&lt;&gt;"")*(Priorities[Rank]&lt;&gt;"")),{1,4},{1,1}),ROW()-4,2),"")</f>
        <v/>
      </c>
      <c r="C35" s="9" t="str">
        <f>IFERROR(INDEX(_xlfn._xlws.SORT(_xlfn._xlws.FILTER(Priorities[[Team Name]:[Value/Risk (auto)]],(Priorities[Team Name]&lt;&gt;"")*(Priorities[Rank]&lt;&gt;"")),{1,4},{1,1}),ROW()-4,3),"")</f>
        <v/>
      </c>
      <c r="D35" s="28" t="str">
        <f>IFERROR(INDEX(_xlfn._xlws.SORT(_xlfn._xlws.FILTER(Priorities[[Team Name]:[Value/Risk (auto)]],(Priorities[Team Name]&lt;&gt;"")*(Priorities[Rank]&lt;&gt;"")),{1,4},{1,1}),ROW()-4,4),"")</f>
        <v/>
      </c>
      <c r="E35" s="9" t="str">
        <f>IFERROR(INDEX(_xlfn._xlws.SORT(_xlfn._xlws.FILTER(Priorities[[Team Name]:[Value/Risk (auto)]],(Priorities[Team Name]&lt;&gt;"")*(Priorities[Rank]&lt;&gt;"")),{1,4},{1,1}),ROW()-4,5),"")</f>
        <v/>
      </c>
      <c r="F35" s="25" t="str">
        <f>IFERROR(INDEX(_xlfn._xlws.SORT(_xlfn._xlws.FILTER(Priorities[[Team Name]:[Value/Risk (auto)]],(Priorities[Team Name]&lt;&gt;"")*(Priorities[Rank]&lt;&gt;"")),{1,4},{1,1}),ROW()-4,6),"")</f>
        <v/>
      </c>
      <c r="G35" s="9" t="str">
        <f>IFERROR(INDEX(_xlfn._xlws.SORT(_xlfn._xlws.FILTER(Priorities[[Team Name]:[Value/Risk (auto)]],(Priorities[Team Name]&lt;&gt;"")*(Priorities[Rank]&lt;&gt;"")),{1,4},{1,1}),ROW()-4,7),"")</f>
        <v/>
      </c>
    </row>
    <row r="36" spans="1:7" x14ac:dyDescent="0.25">
      <c r="A36" s="9" t="str">
        <f>IFERROR(INDEX(_xlfn._xlws.SORT(_xlfn._xlws.FILTER(Priorities[[Team Name]:[Value/Risk (auto)]],(Priorities[Team Name]&lt;&gt;"")*(Priorities[Rank]&lt;&gt;"")),{1,4},{1,1}),ROW()-4,1),"")</f>
        <v/>
      </c>
      <c r="B36" s="9" t="str">
        <f>IFERROR(INDEX(_xlfn._xlws.SORT(_xlfn._xlws.FILTER(Priorities[[Team Name]:[Value/Risk (auto)]],(Priorities[Team Name]&lt;&gt;"")*(Priorities[Rank]&lt;&gt;"")),{1,4},{1,1}),ROW()-4,2),"")</f>
        <v/>
      </c>
      <c r="C36" s="9" t="str">
        <f>IFERROR(INDEX(_xlfn._xlws.SORT(_xlfn._xlws.FILTER(Priorities[[Team Name]:[Value/Risk (auto)]],(Priorities[Team Name]&lt;&gt;"")*(Priorities[Rank]&lt;&gt;"")),{1,4},{1,1}),ROW()-4,3),"")</f>
        <v/>
      </c>
      <c r="D36" s="28" t="str">
        <f>IFERROR(INDEX(_xlfn._xlws.SORT(_xlfn._xlws.FILTER(Priorities[[Team Name]:[Value/Risk (auto)]],(Priorities[Team Name]&lt;&gt;"")*(Priorities[Rank]&lt;&gt;"")),{1,4},{1,1}),ROW()-4,4),"")</f>
        <v/>
      </c>
      <c r="E36" s="9" t="str">
        <f>IFERROR(INDEX(_xlfn._xlws.SORT(_xlfn._xlws.FILTER(Priorities[[Team Name]:[Value/Risk (auto)]],(Priorities[Team Name]&lt;&gt;"")*(Priorities[Rank]&lt;&gt;"")),{1,4},{1,1}),ROW()-4,5),"")</f>
        <v/>
      </c>
      <c r="F36" s="25" t="str">
        <f>IFERROR(INDEX(_xlfn._xlws.SORT(_xlfn._xlws.FILTER(Priorities[[Team Name]:[Value/Risk (auto)]],(Priorities[Team Name]&lt;&gt;"")*(Priorities[Rank]&lt;&gt;"")),{1,4},{1,1}),ROW()-4,6),"")</f>
        <v/>
      </c>
      <c r="G36" s="9" t="str">
        <f>IFERROR(INDEX(_xlfn._xlws.SORT(_xlfn._xlws.FILTER(Priorities[[Team Name]:[Value/Risk (auto)]],(Priorities[Team Name]&lt;&gt;"")*(Priorities[Rank]&lt;&gt;"")),{1,4},{1,1}),ROW()-4,7),"")</f>
        <v/>
      </c>
    </row>
    <row r="37" spans="1:7" x14ac:dyDescent="0.25">
      <c r="A37" s="9" t="str">
        <f>IFERROR(INDEX(_xlfn._xlws.SORT(_xlfn._xlws.FILTER(Priorities[[Team Name]:[Value/Risk (auto)]],(Priorities[Team Name]&lt;&gt;"")*(Priorities[Rank]&lt;&gt;"")),{1,4},{1,1}),ROW()-4,1),"")</f>
        <v/>
      </c>
      <c r="B37" s="9" t="str">
        <f>IFERROR(INDEX(_xlfn._xlws.SORT(_xlfn._xlws.FILTER(Priorities[[Team Name]:[Value/Risk (auto)]],(Priorities[Team Name]&lt;&gt;"")*(Priorities[Rank]&lt;&gt;"")),{1,4},{1,1}),ROW()-4,2),"")</f>
        <v/>
      </c>
      <c r="C37" s="9" t="str">
        <f>IFERROR(INDEX(_xlfn._xlws.SORT(_xlfn._xlws.FILTER(Priorities[[Team Name]:[Value/Risk (auto)]],(Priorities[Team Name]&lt;&gt;"")*(Priorities[Rank]&lt;&gt;"")),{1,4},{1,1}),ROW()-4,3),"")</f>
        <v/>
      </c>
      <c r="D37" s="28" t="str">
        <f>IFERROR(INDEX(_xlfn._xlws.SORT(_xlfn._xlws.FILTER(Priorities[[Team Name]:[Value/Risk (auto)]],(Priorities[Team Name]&lt;&gt;"")*(Priorities[Rank]&lt;&gt;"")),{1,4},{1,1}),ROW()-4,4),"")</f>
        <v/>
      </c>
      <c r="E37" s="9" t="str">
        <f>IFERROR(INDEX(_xlfn._xlws.SORT(_xlfn._xlws.FILTER(Priorities[[Team Name]:[Value/Risk (auto)]],(Priorities[Team Name]&lt;&gt;"")*(Priorities[Rank]&lt;&gt;"")),{1,4},{1,1}),ROW()-4,5),"")</f>
        <v/>
      </c>
      <c r="F37" s="25" t="str">
        <f>IFERROR(INDEX(_xlfn._xlws.SORT(_xlfn._xlws.FILTER(Priorities[[Team Name]:[Value/Risk (auto)]],(Priorities[Team Name]&lt;&gt;"")*(Priorities[Rank]&lt;&gt;"")),{1,4},{1,1}),ROW()-4,6),"")</f>
        <v/>
      </c>
      <c r="G37" s="9" t="str">
        <f>IFERROR(INDEX(_xlfn._xlws.SORT(_xlfn._xlws.FILTER(Priorities[[Team Name]:[Value/Risk (auto)]],(Priorities[Team Name]&lt;&gt;"")*(Priorities[Rank]&lt;&gt;"")),{1,4},{1,1}),ROW()-4,7),"")</f>
        <v/>
      </c>
    </row>
    <row r="38" spans="1:7" x14ac:dyDescent="0.25">
      <c r="A38" s="9" t="str">
        <f>IFERROR(INDEX(_xlfn._xlws.SORT(_xlfn._xlws.FILTER(Priorities[[Team Name]:[Value/Risk (auto)]],(Priorities[Team Name]&lt;&gt;"")*(Priorities[Rank]&lt;&gt;"")),{1,4},{1,1}),ROW()-4,1),"")</f>
        <v/>
      </c>
      <c r="B38" s="9" t="str">
        <f>IFERROR(INDEX(_xlfn._xlws.SORT(_xlfn._xlws.FILTER(Priorities[[Team Name]:[Value/Risk (auto)]],(Priorities[Team Name]&lt;&gt;"")*(Priorities[Rank]&lt;&gt;"")),{1,4},{1,1}),ROW()-4,2),"")</f>
        <v/>
      </c>
      <c r="C38" s="9" t="str">
        <f>IFERROR(INDEX(_xlfn._xlws.SORT(_xlfn._xlws.FILTER(Priorities[[Team Name]:[Value/Risk (auto)]],(Priorities[Team Name]&lt;&gt;"")*(Priorities[Rank]&lt;&gt;"")),{1,4},{1,1}),ROW()-4,3),"")</f>
        <v/>
      </c>
      <c r="D38" s="28" t="str">
        <f>IFERROR(INDEX(_xlfn._xlws.SORT(_xlfn._xlws.FILTER(Priorities[[Team Name]:[Value/Risk (auto)]],(Priorities[Team Name]&lt;&gt;"")*(Priorities[Rank]&lt;&gt;"")),{1,4},{1,1}),ROW()-4,4),"")</f>
        <v/>
      </c>
      <c r="E38" s="9" t="str">
        <f>IFERROR(INDEX(_xlfn._xlws.SORT(_xlfn._xlws.FILTER(Priorities[[Team Name]:[Value/Risk (auto)]],(Priorities[Team Name]&lt;&gt;"")*(Priorities[Rank]&lt;&gt;"")),{1,4},{1,1}),ROW()-4,5),"")</f>
        <v/>
      </c>
      <c r="F38" s="25" t="str">
        <f>IFERROR(INDEX(_xlfn._xlws.SORT(_xlfn._xlws.FILTER(Priorities[[Team Name]:[Value/Risk (auto)]],(Priorities[Team Name]&lt;&gt;"")*(Priorities[Rank]&lt;&gt;"")),{1,4},{1,1}),ROW()-4,6),"")</f>
        <v/>
      </c>
      <c r="G38" s="9" t="str">
        <f>IFERROR(INDEX(_xlfn._xlws.SORT(_xlfn._xlws.FILTER(Priorities[[Team Name]:[Value/Risk (auto)]],(Priorities[Team Name]&lt;&gt;"")*(Priorities[Rank]&lt;&gt;"")),{1,4},{1,1}),ROW()-4,7),"")</f>
        <v/>
      </c>
    </row>
    <row r="39" spans="1:7" x14ac:dyDescent="0.25">
      <c r="A39" s="9" t="str">
        <f>IFERROR(INDEX(_xlfn._xlws.SORT(_xlfn._xlws.FILTER(Priorities[[Team Name]:[Value/Risk (auto)]],(Priorities[Team Name]&lt;&gt;"")*(Priorities[Rank]&lt;&gt;"")),{1,4},{1,1}),ROW()-4,1),"")</f>
        <v/>
      </c>
      <c r="B39" s="9" t="str">
        <f>IFERROR(INDEX(_xlfn._xlws.SORT(_xlfn._xlws.FILTER(Priorities[[Team Name]:[Value/Risk (auto)]],(Priorities[Team Name]&lt;&gt;"")*(Priorities[Rank]&lt;&gt;"")),{1,4},{1,1}),ROW()-4,2),"")</f>
        <v/>
      </c>
      <c r="C39" s="9" t="str">
        <f>IFERROR(INDEX(_xlfn._xlws.SORT(_xlfn._xlws.FILTER(Priorities[[Team Name]:[Value/Risk (auto)]],(Priorities[Team Name]&lt;&gt;"")*(Priorities[Rank]&lt;&gt;"")),{1,4},{1,1}),ROW()-4,3),"")</f>
        <v/>
      </c>
      <c r="D39" s="28" t="str">
        <f>IFERROR(INDEX(_xlfn._xlws.SORT(_xlfn._xlws.FILTER(Priorities[[Team Name]:[Value/Risk (auto)]],(Priorities[Team Name]&lt;&gt;"")*(Priorities[Rank]&lt;&gt;"")),{1,4},{1,1}),ROW()-4,4),"")</f>
        <v/>
      </c>
      <c r="E39" s="9" t="str">
        <f>IFERROR(INDEX(_xlfn._xlws.SORT(_xlfn._xlws.FILTER(Priorities[[Team Name]:[Value/Risk (auto)]],(Priorities[Team Name]&lt;&gt;"")*(Priorities[Rank]&lt;&gt;"")),{1,4},{1,1}),ROW()-4,5),"")</f>
        <v/>
      </c>
      <c r="F39" s="25" t="str">
        <f>IFERROR(INDEX(_xlfn._xlws.SORT(_xlfn._xlws.FILTER(Priorities[[Team Name]:[Value/Risk (auto)]],(Priorities[Team Name]&lt;&gt;"")*(Priorities[Rank]&lt;&gt;"")),{1,4},{1,1}),ROW()-4,6),"")</f>
        <v/>
      </c>
      <c r="G39" s="9" t="str">
        <f>IFERROR(INDEX(_xlfn._xlws.SORT(_xlfn._xlws.FILTER(Priorities[[Team Name]:[Value/Risk (auto)]],(Priorities[Team Name]&lt;&gt;"")*(Priorities[Rank]&lt;&gt;"")),{1,4},{1,1}),ROW()-4,7),"")</f>
        <v/>
      </c>
    </row>
    <row r="40" spans="1:7" x14ac:dyDescent="0.25">
      <c r="A40" s="9" t="str">
        <f>IFERROR(INDEX(_xlfn._xlws.SORT(_xlfn._xlws.FILTER(Priorities[[Team Name]:[Value/Risk (auto)]],(Priorities[Team Name]&lt;&gt;"")*(Priorities[Rank]&lt;&gt;"")),{1,4},{1,1}),ROW()-4,1),"")</f>
        <v/>
      </c>
      <c r="B40" s="9" t="str">
        <f>IFERROR(INDEX(_xlfn._xlws.SORT(_xlfn._xlws.FILTER(Priorities[[Team Name]:[Value/Risk (auto)]],(Priorities[Team Name]&lt;&gt;"")*(Priorities[Rank]&lt;&gt;"")),{1,4},{1,1}),ROW()-4,2),"")</f>
        <v/>
      </c>
      <c r="C40" s="9" t="str">
        <f>IFERROR(INDEX(_xlfn._xlws.SORT(_xlfn._xlws.FILTER(Priorities[[Team Name]:[Value/Risk (auto)]],(Priorities[Team Name]&lt;&gt;"")*(Priorities[Rank]&lt;&gt;"")),{1,4},{1,1}),ROW()-4,3),"")</f>
        <v/>
      </c>
      <c r="D40" s="28" t="str">
        <f>IFERROR(INDEX(_xlfn._xlws.SORT(_xlfn._xlws.FILTER(Priorities[[Team Name]:[Value/Risk (auto)]],(Priorities[Team Name]&lt;&gt;"")*(Priorities[Rank]&lt;&gt;"")),{1,4},{1,1}),ROW()-4,4),"")</f>
        <v/>
      </c>
      <c r="E40" s="9" t="str">
        <f>IFERROR(INDEX(_xlfn._xlws.SORT(_xlfn._xlws.FILTER(Priorities[[Team Name]:[Value/Risk (auto)]],(Priorities[Team Name]&lt;&gt;"")*(Priorities[Rank]&lt;&gt;"")),{1,4},{1,1}),ROW()-4,5),"")</f>
        <v/>
      </c>
      <c r="F40" s="25" t="str">
        <f>IFERROR(INDEX(_xlfn._xlws.SORT(_xlfn._xlws.FILTER(Priorities[[Team Name]:[Value/Risk (auto)]],(Priorities[Team Name]&lt;&gt;"")*(Priorities[Rank]&lt;&gt;"")),{1,4},{1,1}),ROW()-4,6),"")</f>
        <v/>
      </c>
      <c r="G40" s="9" t="str">
        <f>IFERROR(INDEX(_xlfn._xlws.SORT(_xlfn._xlws.FILTER(Priorities[[Team Name]:[Value/Risk (auto)]],(Priorities[Team Name]&lt;&gt;"")*(Priorities[Rank]&lt;&gt;"")),{1,4},{1,1}),ROW()-4,7),"")</f>
        <v/>
      </c>
    </row>
    <row r="41" spans="1:7" x14ac:dyDescent="0.25">
      <c r="A41" s="9" t="str">
        <f>IFERROR(INDEX(_xlfn._xlws.SORT(_xlfn._xlws.FILTER(Priorities[[Team Name]:[Value/Risk (auto)]],(Priorities[Team Name]&lt;&gt;"")*(Priorities[Rank]&lt;&gt;"")),{1,4},{1,1}),ROW()-4,1),"")</f>
        <v/>
      </c>
      <c r="B41" s="9" t="str">
        <f>IFERROR(INDEX(_xlfn._xlws.SORT(_xlfn._xlws.FILTER(Priorities[[Team Name]:[Value/Risk (auto)]],(Priorities[Team Name]&lt;&gt;"")*(Priorities[Rank]&lt;&gt;"")),{1,4},{1,1}),ROW()-4,2),"")</f>
        <v/>
      </c>
      <c r="C41" s="9" t="str">
        <f>IFERROR(INDEX(_xlfn._xlws.SORT(_xlfn._xlws.FILTER(Priorities[[Team Name]:[Value/Risk (auto)]],(Priorities[Team Name]&lt;&gt;"")*(Priorities[Rank]&lt;&gt;"")),{1,4},{1,1}),ROW()-4,3),"")</f>
        <v/>
      </c>
      <c r="D41" s="28" t="str">
        <f>IFERROR(INDEX(_xlfn._xlws.SORT(_xlfn._xlws.FILTER(Priorities[[Team Name]:[Value/Risk (auto)]],(Priorities[Team Name]&lt;&gt;"")*(Priorities[Rank]&lt;&gt;"")),{1,4},{1,1}),ROW()-4,4),"")</f>
        <v/>
      </c>
      <c r="E41" s="9" t="str">
        <f>IFERROR(INDEX(_xlfn._xlws.SORT(_xlfn._xlws.FILTER(Priorities[[Team Name]:[Value/Risk (auto)]],(Priorities[Team Name]&lt;&gt;"")*(Priorities[Rank]&lt;&gt;"")),{1,4},{1,1}),ROW()-4,5),"")</f>
        <v/>
      </c>
      <c r="F41" s="25" t="str">
        <f>IFERROR(INDEX(_xlfn._xlws.SORT(_xlfn._xlws.FILTER(Priorities[[Team Name]:[Value/Risk (auto)]],(Priorities[Team Name]&lt;&gt;"")*(Priorities[Rank]&lt;&gt;"")),{1,4},{1,1}),ROW()-4,6),"")</f>
        <v/>
      </c>
      <c r="G41" s="9" t="str">
        <f>IFERROR(INDEX(_xlfn._xlws.SORT(_xlfn._xlws.FILTER(Priorities[[Team Name]:[Value/Risk (auto)]],(Priorities[Team Name]&lt;&gt;"")*(Priorities[Rank]&lt;&gt;"")),{1,4},{1,1}),ROW()-4,7),"")</f>
        <v/>
      </c>
    </row>
    <row r="42" spans="1:7" x14ac:dyDescent="0.25">
      <c r="A42" s="9" t="str">
        <f>IFERROR(INDEX(_xlfn._xlws.SORT(_xlfn._xlws.FILTER(Priorities[[Team Name]:[Value/Risk (auto)]],(Priorities[Team Name]&lt;&gt;"")*(Priorities[Rank]&lt;&gt;"")),{1,4},{1,1}),ROW()-4,1),"")</f>
        <v/>
      </c>
      <c r="B42" s="9" t="str">
        <f>IFERROR(INDEX(_xlfn._xlws.SORT(_xlfn._xlws.FILTER(Priorities[[Team Name]:[Value/Risk (auto)]],(Priorities[Team Name]&lt;&gt;"")*(Priorities[Rank]&lt;&gt;"")),{1,4},{1,1}),ROW()-4,2),"")</f>
        <v/>
      </c>
      <c r="C42" s="9" t="str">
        <f>IFERROR(INDEX(_xlfn._xlws.SORT(_xlfn._xlws.FILTER(Priorities[[Team Name]:[Value/Risk (auto)]],(Priorities[Team Name]&lt;&gt;"")*(Priorities[Rank]&lt;&gt;"")),{1,4},{1,1}),ROW()-4,3),"")</f>
        <v/>
      </c>
      <c r="D42" s="28" t="str">
        <f>IFERROR(INDEX(_xlfn._xlws.SORT(_xlfn._xlws.FILTER(Priorities[[Team Name]:[Value/Risk (auto)]],(Priorities[Team Name]&lt;&gt;"")*(Priorities[Rank]&lt;&gt;"")),{1,4},{1,1}),ROW()-4,4),"")</f>
        <v/>
      </c>
      <c r="E42" s="9" t="str">
        <f>IFERROR(INDEX(_xlfn._xlws.SORT(_xlfn._xlws.FILTER(Priorities[[Team Name]:[Value/Risk (auto)]],(Priorities[Team Name]&lt;&gt;"")*(Priorities[Rank]&lt;&gt;"")),{1,4},{1,1}),ROW()-4,5),"")</f>
        <v/>
      </c>
      <c r="F42" s="25" t="str">
        <f>IFERROR(INDEX(_xlfn._xlws.SORT(_xlfn._xlws.FILTER(Priorities[[Team Name]:[Value/Risk (auto)]],(Priorities[Team Name]&lt;&gt;"")*(Priorities[Rank]&lt;&gt;"")),{1,4},{1,1}),ROW()-4,6),"")</f>
        <v/>
      </c>
      <c r="G42" s="9" t="str">
        <f>IFERROR(INDEX(_xlfn._xlws.SORT(_xlfn._xlws.FILTER(Priorities[[Team Name]:[Value/Risk (auto)]],(Priorities[Team Name]&lt;&gt;"")*(Priorities[Rank]&lt;&gt;"")),{1,4},{1,1}),ROW()-4,7),"")</f>
        <v/>
      </c>
    </row>
    <row r="43" spans="1:7" x14ac:dyDescent="0.25">
      <c r="A43" s="9" t="str">
        <f>IFERROR(INDEX(_xlfn._xlws.SORT(_xlfn._xlws.FILTER(Priorities[[Team Name]:[Value/Risk (auto)]],(Priorities[Team Name]&lt;&gt;"")*(Priorities[Rank]&lt;&gt;"")),{1,4},{1,1}),ROW()-4,1),"")</f>
        <v/>
      </c>
      <c r="B43" s="9" t="str">
        <f>IFERROR(INDEX(_xlfn._xlws.SORT(_xlfn._xlws.FILTER(Priorities[[Team Name]:[Value/Risk (auto)]],(Priorities[Team Name]&lt;&gt;"")*(Priorities[Rank]&lt;&gt;"")),{1,4},{1,1}),ROW()-4,2),"")</f>
        <v/>
      </c>
      <c r="C43" s="9" t="str">
        <f>IFERROR(INDEX(_xlfn._xlws.SORT(_xlfn._xlws.FILTER(Priorities[[Team Name]:[Value/Risk (auto)]],(Priorities[Team Name]&lt;&gt;"")*(Priorities[Rank]&lt;&gt;"")),{1,4},{1,1}),ROW()-4,3),"")</f>
        <v/>
      </c>
      <c r="D43" s="28" t="str">
        <f>IFERROR(INDEX(_xlfn._xlws.SORT(_xlfn._xlws.FILTER(Priorities[[Team Name]:[Value/Risk (auto)]],(Priorities[Team Name]&lt;&gt;"")*(Priorities[Rank]&lt;&gt;"")),{1,4},{1,1}),ROW()-4,4),"")</f>
        <v/>
      </c>
      <c r="E43" s="9" t="str">
        <f>IFERROR(INDEX(_xlfn._xlws.SORT(_xlfn._xlws.FILTER(Priorities[[Team Name]:[Value/Risk (auto)]],(Priorities[Team Name]&lt;&gt;"")*(Priorities[Rank]&lt;&gt;"")),{1,4},{1,1}),ROW()-4,5),"")</f>
        <v/>
      </c>
      <c r="F43" s="25" t="str">
        <f>IFERROR(INDEX(_xlfn._xlws.SORT(_xlfn._xlws.FILTER(Priorities[[Team Name]:[Value/Risk (auto)]],(Priorities[Team Name]&lt;&gt;"")*(Priorities[Rank]&lt;&gt;"")),{1,4},{1,1}),ROW()-4,6),"")</f>
        <v/>
      </c>
      <c r="G43" s="9" t="str">
        <f>IFERROR(INDEX(_xlfn._xlws.SORT(_xlfn._xlws.FILTER(Priorities[[Team Name]:[Value/Risk (auto)]],(Priorities[Team Name]&lt;&gt;"")*(Priorities[Rank]&lt;&gt;"")),{1,4},{1,1}),ROW()-4,7),"")</f>
        <v/>
      </c>
    </row>
    <row r="44" spans="1:7" x14ac:dyDescent="0.25">
      <c r="A44" s="9" t="str">
        <f>IFERROR(INDEX(_xlfn._xlws.SORT(_xlfn._xlws.FILTER(Priorities[[Team Name]:[Value/Risk (auto)]],(Priorities[Team Name]&lt;&gt;"")*(Priorities[Rank]&lt;&gt;"")),{1,4},{1,1}),ROW()-4,1),"")</f>
        <v/>
      </c>
      <c r="B44" s="9" t="str">
        <f>IFERROR(INDEX(_xlfn._xlws.SORT(_xlfn._xlws.FILTER(Priorities[[Team Name]:[Value/Risk (auto)]],(Priorities[Team Name]&lt;&gt;"")*(Priorities[Rank]&lt;&gt;"")),{1,4},{1,1}),ROW()-4,2),"")</f>
        <v/>
      </c>
      <c r="C44" s="9" t="str">
        <f>IFERROR(INDEX(_xlfn._xlws.SORT(_xlfn._xlws.FILTER(Priorities[[Team Name]:[Value/Risk (auto)]],(Priorities[Team Name]&lt;&gt;"")*(Priorities[Rank]&lt;&gt;"")),{1,4},{1,1}),ROW()-4,3),"")</f>
        <v/>
      </c>
      <c r="D44" s="28" t="str">
        <f>IFERROR(INDEX(_xlfn._xlws.SORT(_xlfn._xlws.FILTER(Priorities[[Team Name]:[Value/Risk (auto)]],(Priorities[Team Name]&lt;&gt;"")*(Priorities[Rank]&lt;&gt;"")),{1,4},{1,1}),ROW()-4,4),"")</f>
        <v/>
      </c>
      <c r="E44" s="9" t="str">
        <f>IFERROR(INDEX(_xlfn._xlws.SORT(_xlfn._xlws.FILTER(Priorities[[Team Name]:[Value/Risk (auto)]],(Priorities[Team Name]&lt;&gt;"")*(Priorities[Rank]&lt;&gt;"")),{1,4},{1,1}),ROW()-4,5),"")</f>
        <v/>
      </c>
      <c r="F44" s="25" t="str">
        <f>IFERROR(INDEX(_xlfn._xlws.SORT(_xlfn._xlws.FILTER(Priorities[[Team Name]:[Value/Risk (auto)]],(Priorities[Team Name]&lt;&gt;"")*(Priorities[Rank]&lt;&gt;"")),{1,4},{1,1}),ROW()-4,6),"")</f>
        <v/>
      </c>
      <c r="G44" s="9" t="str">
        <f>IFERROR(INDEX(_xlfn._xlws.SORT(_xlfn._xlws.FILTER(Priorities[[Team Name]:[Value/Risk (auto)]],(Priorities[Team Name]&lt;&gt;"")*(Priorities[Rank]&lt;&gt;"")),{1,4},{1,1}),ROW()-4,7),"")</f>
        <v/>
      </c>
    </row>
    <row r="45" spans="1:7" x14ac:dyDescent="0.25">
      <c r="A45" s="9" t="str">
        <f>IFERROR(INDEX(_xlfn._xlws.SORT(_xlfn._xlws.FILTER(Priorities[[Team Name]:[Value/Risk (auto)]],(Priorities[Team Name]&lt;&gt;"")*(Priorities[Rank]&lt;&gt;"")),{1,4},{1,1}),ROW()-4,1),"")</f>
        <v/>
      </c>
      <c r="B45" s="9" t="str">
        <f>IFERROR(INDEX(_xlfn._xlws.SORT(_xlfn._xlws.FILTER(Priorities[[Team Name]:[Value/Risk (auto)]],(Priorities[Team Name]&lt;&gt;"")*(Priorities[Rank]&lt;&gt;"")),{1,4},{1,1}),ROW()-4,2),"")</f>
        <v/>
      </c>
      <c r="C45" s="9" t="str">
        <f>IFERROR(INDEX(_xlfn._xlws.SORT(_xlfn._xlws.FILTER(Priorities[[Team Name]:[Value/Risk (auto)]],(Priorities[Team Name]&lt;&gt;"")*(Priorities[Rank]&lt;&gt;"")),{1,4},{1,1}),ROW()-4,3),"")</f>
        <v/>
      </c>
      <c r="D45" s="28" t="str">
        <f>IFERROR(INDEX(_xlfn._xlws.SORT(_xlfn._xlws.FILTER(Priorities[[Team Name]:[Value/Risk (auto)]],(Priorities[Team Name]&lt;&gt;"")*(Priorities[Rank]&lt;&gt;"")),{1,4},{1,1}),ROW()-4,4),"")</f>
        <v/>
      </c>
      <c r="E45" s="9" t="str">
        <f>IFERROR(INDEX(_xlfn._xlws.SORT(_xlfn._xlws.FILTER(Priorities[[Team Name]:[Value/Risk (auto)]],(Priorities[Team Name]&lt;&gt;"")*(Priorities[Rank]&lt;&gt;"")),{1,4},{1,1}),ROW()-4,5),"")</f>
        <v/>
      </c>
      <c r="F45" s="25" t="str">
        <f>IFERROR(INDEX(_xlfn._xlws.SORT(_xlfn._xlws.FILTER(Priorities[[Team Name]:[Value/Risk (auto)]],(Priorities[Team Name]&lt;&gt;"")*(Priorities[Rank]&lt;&gt;"")),{1,4},{1,1}),ROW()-4,6),"")</f>
        <v/>
      </c>
      <c r="G45" s="9" t="str">
        <f>IFERROR(INDEX(_xlfn._xlws.SORT(_xlfn._xlws.FILTER(Priorities[[Team Name]:[Value/Risk (auto)]],(Priorities[Team Name]&lt;&gt;"")*(Priorities[Rank]&lt;&gt;"")),{1,4},{1,1}),ROW()-4,7),"")</f>
        <v/>
      </c>
    </row>
    <row r="46" spans="1:7" x14ac:dyDescent="0.25">
      <c r="A46" s="9" t="str">
        <f>IFERROR(INDEX(_xlfn._xlws.SORT(_xlfn._xlws.FILTER(Priorities[[Team Name]:[Value/Risk (auto)]],(Priorities[Team Name]&lt;&gt;"")*(Priorities[Rank]&lt;&gt;"")),{1,4},{1,1}),ROW()-4,1),"")</f>
        <v/>
      </c>
      <c r="B46" s="9" t="str">
        <f>IFERROR(INDEX(_xlfn._xlws.SORT(_xlfn._xlws.FILTER(Priorities[[Team Name]:[Value/Risk (auto)]],(Priorities[Team Name]&lt;&gt;"")*(Priorities[Rank]&lt;&gt;"")),{1,4},{1,1}),ROW()-4,2),"")</f>
        <v/>
      </c>
      <c r="C46" s="9" t="str">
        <f>IFERROR(INDEX(_xlfn._xlws.SORT(_xlfn._xlws.FILTER(Priorities[[Team Name]:[Value/Risk (auto)]],(Priorities[Team Name]&lt;&gt;"")*(Priorities[Rank]&lt;&gt;"")),{1,4},{1,1}),ROW()-4,3),"")</f>
        <v/>
      </c>
      <c r="D46" s="28" t="str">
        <f>IFERROR(INDEX(_xlfn._xlws.SORT(_xlfn._xlws.FILTER(Priorities[[Team Name]:[Value/Risk (auto)]],(Priorities[Team Name]&lt;&gt;"")*(Priorities[Rank]&lt;&gt;"")),{1,4},{1,1}),ROW()-4,4),"")</f>
        <v/>
      </c>
      <c r="E46" s="9" t="str">
        <f>IFERROR(INDEX(_xlfn._xlws.SORT(_xlfn._xlws.FILTER(Priorities[[Team Name]:[Value/Risk (auto)]],(Priorities[Team Name]&lt;&gt;"")*(Priorities[Rank]&lt;&gt;"")),{1,4},{1,1}),ROW()-4,5),"")</f>
        <v/>
      </c>
      <c r="F46" s="25" t="str">
        <f>IFERROR(INDEX(_xlfn._xlws.SORT(_xlfn._xlws.FILTER(Priorities[[Team Name]:[Value/Risk (auto)]],(Priorities[Team Name]&lt;&gt;"")*(Priorities[Rank]&lt;&gt;"")),{1,4},{1,1}),ROW()-4,6),"")</f>
        <v/>
      </c>
      <c r="G46" s="9" t="str">
        <f>IFERROR(INDEX(_xlfn._xlws.SORT(_xlfn._xlws.FILTER(Priorities[[Team Name]:[Value/Risk (auto)]],(Priorities[Team Name]&lt;&gt;"")*(Priorities[Rank]&lt;&gt;"")),{1,4},{1,1}),ROW()-4,7),"")</f>
        <v/>
      </c>
    </row>
    <row r="47" spans="1:7" x14ac:dyDescent="0.25">
      <c r="A47" s="9" t="str">
        <f>IFERROR(INDEX(_xlfn._xlws.SORT(_xlfn._xlws.FILTER(Priorities[[Team Name]:[Value/Risk (auto)]],(Priorities[Team Name]&lt;&gt;"")*(Priorities[Rank]&lt;&gt;"")),{1,4},{1,1}),ROW()-4,1),"")</f>
        <v/>
      </c>
      <c r="B47" s="9" t="str">
        <f>IFERROR(INDEX(_xlfn._xlws.SORT(_xlfn._xlws.FILTER(Priorities[[Team Name]:[Value/Risk (auto)]],(Priorities[Team Name]&lt;&gt;"")*(Priorities[Rank]&lt;&gt;"")),{1,4},{1,1}),ROW()-4,2),"")</f>
        <v/>
      </c>
      <c r="C47" s="9" t="str">
        <f>IFERROR(INDEX(_xlfn._xlws.SORT(_xlfn._xlws.FILTER(Priorities[[Team Name]:[Value/Risk (auto)]],(Priorities[Team Name]&lt;&gt;"")*(Priorities[Rank]&lt;&gt;"")),{1,4},{1,1}),ROW()-4,3),"")</f>
        <v/>
      </c>
      <c r="D47" s="28" t="str">
        <f>IFERROR(INDEX(_xlfn._xlws.SORT(_xlfn._xlws.FILTER(Priorities[[Team Name]:[Value/Risk (auto)]],(Priorities[Team Name]&lt;&gt;"")*(Priorities[Rank]&lt;&gt;"")),{1,4},{1,1}),ROW()-4,4),"")</f>
        <v/>
      </c>
      <c r="E47" s="9" t="str">
        <f>IFERROR(INDEX(_xlfn._xlws.SORT(_xlfn._xlws.FILTER(Priorities[[Team Name]:[Value/Risk (auto)]],(Priorities[Team Name]&lt;&gt;"")*(Priorities[Rank]&lt;&gt;"")),{1,4},{1,1}),ROW()-4,5),"")</f>
        <v/>
      </c>
      <c r="F47" s="25" t="str">
        <f>IFERROR(INDEX(_xlfn._xlws.SORT(_xlfn._xlws.FILTER(Priorities[[Team Name]:[Value/Risk (auto)]],(Priorities[Team Name]&lt;&gt;"")*(Priorities[Rank]&lt;&gt;"")),{1,4},{1,1}),ROW()-4,6),"")</f>
        <v/>
      </c>
      <c r="G47" s="9" t="str">
        <f>IFERROR(INDEX(_xlfn._xlws.SORT(_xlfn._xlws.FILTER(Priorities[[Team Name]:[Value/Risk (auto)]],(Priorities[Team Name]&lt;&gt;"")*(Priorities[Rank]&lt;&gt;"")),{1,4},{1,1}),ROW()-4,7),"")</f>
        <v/>
      </c>
    </row>
    <row r="48" spans="1:7" x14ac:dyDescent="0.25">
      <c r="A48" s="9" t="str">
        <f>IFERROR(INDEX(_xlfn._xlws.SORT(_xlfn._xlws.FILTER(Priorities[[Team Name]:[Value/Risk (auto)]],(Priorities[Team Name]&lt;&gt;"")*(Priorities[Rank]&lt;&gt;"")),{1,4},{1,1}),ROW()-4,1),"")</f>
        <v/>
      </c>
      <c r="B48" s="9" t="str">
        <f>IFERROR(INDEX(_xlfn._xlws.SORT(_xlfn._xlws.FILTER(Priorities[[Team Name]:[Value/Risk (auto)]],(Priorities[Team Name]&lt;&gt;"")*(Priorities[Rank]&lt;&gt;"")),{1,4},{1,1}),ROW()-4,2),"")</f>
        <v/>
      </c>
      <c r="C48" s="9" t="str">
        <f>IFERROR(INDEX(_xlfn._xlws.SORT(_xlfn._xlws.FILTER(Priorities[[Team Name]:[Value/Risk (auto)]],(Priorities[Team Name]&lt;&gt;"")*(Priorities[Rank]&lt;&gt;"")),{1,4},{1,1}),ROW()-4,3),"")</f>
        <v/>
      </c>
      <c r="D48" s="28" t="str">
        <f>IFERROR(INDEX(_xlfn._xlws.SORT(_xlfn._xlws.FILTER(Priorities[[Team Name]:[Value/Risk (auto)]],(Priorities[Team Name]&lt;&gt;"")*(Priorities[Rank]&lt;&gt;"")),{1,4},{1,1}),ROW()-4,4),"")</f>
        <v/>
      </c>
      <c r="E48" s="9" t="str">
        <f>IFERROR(INDEX(_xlfn._xlws.SORT(_xlfn._xlws.FILTER(Priorities[[Team Name]:[Value/Risk (auto)]],(Priorities[Team Name]&lt;&gt;"")*(Priorities[Rank]&lt;&gt;"")),{1,4},{1,1}),ROW()-4,5),"")</f>
        <v/>
      </c>
      <c r="F48" s="25" t="str">
        <f>IFERROR(INDEX(_xlfn._xlws.SORT(_xlfn._xlws.FILTER(Priorities[[Team Name]:[Value/Risk (auto)]],(Priorities[Team Name]&lt;&gt;"")*(Priorities[Rank]&lt;&gt;"")),{1,4},{1,1}),ROW()-4,6),"")</f>
        <v/>
      </c>
      <c r="G48" s="9" t="str">
        <f>IFERROR(INDEX(_xlfn._xlws.SORT(_xlfn._xlws.FILTER(Priorities[[Team Name]:[Value/Risk (auto)]],(Priorities[Team Name]&lt;&gt;"")*(Priorities[Rank]&lt;&gt;"")),{1,4},{1,1}),ROW()-4,7),"")</f>
        <v/>
      </c>
    </row>
    <row r="49" spans="1:7" x14ac:dyDescent="0.25">
      <c r="A49" s="9" t="str">
        <f>IFERROR(INDEX(_xlfn._xlws.SORT(_xlfn._xlws.FILTER(Priorities[[Team Name]:[Value/Risk (auto)]],(Priorities[Team Name]&lt;&gt;"")*(Priorities[Rank]&lt;&gt;"")),{1,4},{1,1}),ROW()-4,1),"")</f>
        <v/>
      </c>
      <c r="B49" s="9" t="str">
        <f>IFERROR(INDEX(_xlfn._xlws.SORT(_xlfn._xlws.FILTER(Priorities[[Team Name]:[Value/Risk (auto)]],(Priorities[Team Name]&lt;&gt;"")*(Priorities[Rank]&lt;&gt;"")),{1,4},{1,1}),ROW()-4,2),"")</f>
        <v/>
      </c>
      <c r="C49" s="9" t="str">
        <f>IFERROR(INDEX(_xlfn._xlws.SORT(_xlfn._xlws.FILTER(Priorities[[Team Name]:[Value/Risk (auto)]],(Priorities[Team Name]&lt;&gt;"")*(Priorities[Rank]&lt;&gt;"")),{1,4},{1,1}),ROW()-4,3),"")</f>
        <v/>
      </c>
      <c r="D49" s="28" t="str">
        <f>IFERROR(INDEX(_xlfn._xlws.SORT(_xlfn._xlws.FILTER(Priorities[[Team Name]:[Value/Risk (auto)]],(Priorities[Team Name]&lt;&gt;"")*(Priorities[Rank]&lt;&gt;"")),{1,4},{1,1}),ROW()-4,4),"")</f>
        <v/>
      </c>
      <c r="E49" s="9" t="str">
        <f>IFERROR(INDEX(_xlfn._xlws.SORT(_xlfn._xlws.FILTER(Priorities[[Team Name]:[Value/Risk (auto)]],(Priorities[Team Name]&lt;&gt;"")*(Priorities[Rank]&lt;&gt;"")),{1,4},{1,1}),ROW()-4,5),"")</f>
        <v/>
      </c>
      <c r="F49" s="25" t="str">
        <f>IFERROR(INDEX(_xlfn._xlws.SORT(_xlfn._xlws.FILTER(Priorities[[Team Name]:[Value/Risk (auto)]],(Priorities[Team Name]&lt;&gt;"")*(Priorities[Rank]&lt;&gt;"")),{1,4},{1,1}),ROW()-4,6),"")</f>
        <v/>
      </c>
      <c r="G49" s="9" t="str">
        <f>IFERROR(INDEX(_xlfn._xlws.SORT(_xlfn._xlws.FILTER(Priorities[[Team Name]:[Value/Risk (auto)]],(Priorities[Team Name]&lt;&gt;"")*(Priorities[Rank]&lt;&gt;"")),{1,4},{1,1}),ROW()-4,7),"")</f>
        <v/>
      </c>
    </row>
    <row r="50" spans="1:7" x14ac:dyDescent="0.25">
      <c r="A50" s="9" t="str">
        <f>IFERROR(INDEX(_xlfn._xlws.SORT(_xlfn._xlws.FILTER(Priorities[[Team Name]:[Value/Risk (auto)]],(Priorities[Team Name]&lt;&gt;"")*(Priorities[Rank]&lt;&gt;"")),{1,4},{1,1}),ROW()-4,1),"")</f>
        <v/>
      </c>
      <c r="B50" s="9" t="str">
        <f>IFERROR(INDEX(_xlfn._xlws.SORT(_xlfn._xlws.FILTER(Priorities[[Team Name]:[Value/Risk (auto)]],(Priorities[Team Name]&lt;&gt;"")*(Priorities[Rank]&lt;&gt;"")),{1,4},{1,1}),ROW()-4,2),"")</f>
        <v/>
      </c>
      <c r="C50" s="9" t="str">
        <f>IFERROR(INDEX(_xlfn._xlws.SORT(_xlfn._xlws.FILTER(Priorities[[Team Name]:[Value/Risk (auto)]],(Priorities[Team Name]&lt;&gt;"")*(Priorities[Rank]&lt;&gt;"")),{1,4},{1,1}),ROW()-4,3),"")</f>
        <v/>
      </c>
      <c r="D50" s="28" t="str">
        <f>IFERROR(INDEX(_xlfn._xlws.SORT(_xlfn._xlws.FILTER(Priorities[[Team Name]:[Value/Risk (auto)]],(Priorities[Team Name]&lt;&gt;"")*(Priorities[Rank]&lt;&gt;"")),{1,4},{1,1}),ROW()-4,4),"")</f>
        <v/>
      </c>
      <c r="E50" s="9" t="str">
        <f>IFERROR(INDEX(_xlfn._xlws.SORT(_xlfn._xlws.FILTER(Priorities[[Team Name]:[Value/Risk (auto)]],(Priorities[Team Name]&lt;&gt;"")*(Priorities[Rank]&lt;&gt;"")),{1,4},{1,1}),ROW()-4,5),"")</f>
        <v/>
      </c>
      <c r="F50" s="25" t="str">
        <f>IFERROR(INDEX(_xlfn._xlws.SORT(_xlfn._xlws.FILTER(Priorities[[Team Name]:[Value/Risk (auto)]],(Priorities[Team Name]&lt;&gt;"")*(Priorities[Rank]&lt;&gt;"")),{1,4},{1,1}),ROW()-4,6),"")</f>
        <v/>
      </c>
      <c r="G50" s="9" t="str">
        <f>IFERROR(INDEX(_xlfn._xlws.SORT(_xlfn._xlws.FILTER(Priorities[[Team Name]:[Value/Risk (auto)]],(Priorities[Team Name]&lt;&gt;"")*(Priorities[Rank]&lt;&gt;"")),{1,4},{1,1}),ROW()-4,7),"")</f>
        <v/>
      </c>
    </row>
    <row r="51" spans="1:7" x14ac:dyDescent="0.25">
      <c r="A51" s="9" t="str">
        <f>IFERROR(INDEX(_xlfn._xlws.SORT(_xlfn._xlws.FILTER(Priorities[[Team Name]:[Value/Risk (auto)]],(Priorities[Team Name]&lt;&gt;"")*(Priorities[Rank]&lt;&gt;"")),{1,4},{1,1}),ROW()-4,1),"")</f>
        <v/>
      </c>
      <c r="B51" s="9" t="str">
        <f>IFERROR(INDEX(_xlfn._xlws.SORT(_xlfn._xlws.FILTER(Priorities[[Team Name]:[Value/Risk (auto)]],(Priorities[Team Name]&lt;&gt;"")*(Priorities[Rank]&lt;&gt;"")),{1,4},{1,1}),ROW()-4,2),"")</f>
        <v/>
      </c>
      <c r="C51" s="9" t="str">
        <f>IFERROR(INDEX(_xlfn._xlws.SORT(_xlfn._xlws.FILTER(Priorities[[Team Name]:[Value/Risk (auto)]],(Priorities[Team Name]&lt;&gt;"")*(Priorities[Rank]&lt;&gt;"")),{1,4},{1,1}),ROW()-4,3),"")</f>
        <v/>
      </c>
      <c r="D51" s="28" t="str">
        <f>IFERROR(INDEX(_xlfn._xlws.SORT(_xlfn._xlws.FILTER(Priorities[[Team Name]:[Value/Risk (auto)]],(Priorities[Team Name]&lt;&gt;"")*(Priorities[Rank]&lt;&gt;"")),{1,4},{1,1}),ROW()-4,4),"")</f>
        <v/>
      </c>
      <c r="E51" s="9" t="str">
        <f>IFERROR(INDEX(_xlfn._xlws.SORT(_xlfn._xlws.FILTER(Priorities[[Team Name]:[Value/Risk (auto)]],(Priorities[Team Name]&lt;&gt;"")*(Priorities[Rank]&lt;&gt;"")),{1,4},{1,1}),ROW()-4,5),"")</f>
        <v/>
      </c>
      <c r="F51" s="25" t="str">
        <f>IFERROR(INDEX(_xlfn._xlws.SORT(_xlfn._xlws.FILTER(Priorities[[Team Name]:[Value/Risk (auto)]],(Priorities[Team Name]&lt;&gt;"")*(Priorities[Rank]&lt;&gt;"")),{1,4},{1,1}),ROW()-4,6),"")</f>
        <v/>
      </c>
      <c r="G51" s="9" t="str">
        <f>IFERROR(INDEX(_xlfn._xlws.SORT(_xlfn._xlws.FILTER(Priorities[[Team Name]:[Value/Risk (auto)]],(Priorities[Team Name]&lt;&gt;"")*(Priorities[Rank]&lt;&gt;"")),{1,4},{1,1}),ROW()-4,7),"")</f>
        <v/>
      </c>
    </row>
    <row r="52" spans="1:7" x14ac:dyDescent="0.25">
      <c r="A52" s="9" t="str">
        <f>IFERROR(INDEX(_xlfn._xlws.SORT(_xlfn._xlws.FILTER(Priorities[[Team Name]:[Value/Risk (auto)]],(Priorities[Team Name]&lt;&gt;"")*(Priorities[Rank]&lt;&gt;"")),{1,4},{1,1}),ROW()-4,1),"")</f>
        <v/>
      </c>
      <c r="B52" s="9" t="str">
        <f>IFERROR(INDEX(_xlfn._xlws.SORT(_xlfn._xlws.FILTER(Priorities[[Team Name]:[Value/Risk (auto)]],(Priorities[Team Name]&lt;&gt;"")*(Priorities[Rank]&lt;&gt;"")),{1,4},{1,1}),ROW()-4,2),"")</f>
        <v/>
      </c>
      <c r="C52" s="9" t="str">
        <f>IFERROR(INDEX(_xlfn._xlws.SORT(_xlfn._xlws.FILTER(Priorities[[Team Name]:[Value/Risk (auto)]],(Priorities[Team Name]&lt;&gt;"")*(Priorities[Rank]&lt;&gt;"")),{1,4},{1,1}),ROW()-4,3),"")</f>
        <v/>
      </c>
      <c r="D52" s="28" t="str">
        <f>IFERROR(INDEX(_xlfn._xlws.SORT(_xlfn._xlws.FILTER(Priorities[[Team Name]:[Value/Risk (auto)]],(Priorities[Team Name]&lt;&gt;"")*(Priorities[Rank]&lt;&gt;"")),{1,4},{1,1}),ROW()-4,4),"")</f>
        <v/>
      </c>
      <c r="E52" s="9" t="str">
        <f>IFERROR(INDEX(_xlfn._xlws.SORT(_xlfn._xlws.FILTER(Priorities[[Team Name]:[Value/Risk (auto)]],(Priorities[Team Name]&lt;&gt;"")*(Priorities[Rank]&lt;&gt;"")),{1,4},{1,1}),ROW()-4,5),"")</f>
        <v/>
      </c>
      <c r="F52" s="25" t="str">
        <f>IFERROR(INDEX(_xlfn._xlws.SORT(_xlfn._xlws.FILTER(Priorities[[Team Name]:[Value/Risk (auto)]],(Priorities[Team Name]&lt;&gt;"")*(Priorities[Rank]&lt;&gt;"")),{1,4},{1,1}),ROW()-4,6),"")</f>
        <v/>
      </c>
      <c r="G52" s="9" t="str">
        <f>IFERROR(INDEX(_xlfn._xlws.SORT(_xlfn._xlws.FILTER(Priorities[[Team Name]:[Value/Risk (auto)]],(Priorities[Team Name]&lt;&gt;"")*(Priorities[Rank]&lt;&gt;"")),{1,4},{1,1}),ROW()-4,7),"")</f>
        <v/>
      </c>
    </row>
    <row r="53" spans="1:7" x14ac:dyDescent="0.25">
      <c r="A53" s="9" t="str">
        <f>IFERROR(INDEX(_xlfn._xlws.SORT(_xlfn._xlws.FILTER(Priorities[[Team Name]:[Value/Risk (auto)]],(Priorities[Team Name]&lt;&gt;"")*(Priorities[Rank]&lt;&gt;"")),{1,4},{1,1}),ROW()-4,1),"")</f>
        <v/>
      </c>
      <c r="B53" s="9" t="str">
        <f>IFERROR(INDEX(_xlfn._xlws.SORT(_xlfn._xlws.FILTER(Priorities[[Team Name]:[Value/Risk (auto)]],(Priorities[Team Name]&lt;&gt;"")*(Priorities[Rank]&lt;&gt;"")),{1,4},{1,1}),ROW()-4,2),"")</f>
        <v/>
      </c>
      <c r="C53" s="9" t="str">
        <f>IFERROR(INDEX(_xlfn._xlws.SORT(_xlfn._xlws.FILTER(Priorities[[Team Name]:[Value/Risk (auto)]],(Priorities[Team Name]&lt;&gt;"")*(Priorities[Rank]&lt;&gt;"")),{1,4},{1,1}),ROW()-4,3),"")</f>
        <v/>
      </c>
      <c r="D53" s="28" t="str">
        <f>IFERROR(INDEX(_xlfn._xlws.SORT(_xlfn._xlws.FILTER(Priorities[[Team Name]:[Value/Risk (auto)]],(Priorities[Team Name]&lt;&gt;"")*(Priorities[Rank]&lt;&gt;"")),{1,4},{1,1}),ROW()-4,4),"")</f>
        <v/>
      </c>
      <c r="E53" s="9" t="str">
        <f>IFERROR(INDEX(_xlfn._xlws.SORT(_xlfn._xlws.FILTER(Priorities[[Team Name]:[Value/Risk (auto)]],(Priorities[Team Name]&lt;&gt;"")*(Priorities[Rank]&lt;&gt;"")),{1,4},{1,1}),ROW()-4,5),"")</f>
        <v/>
      </c>
      <c r="F53" s="25" t="str">
        <f>IFERROR(INDEX(_xlfn._xlws.SORT(_xlfn._xlws.FILTER(Priorities[[Team Name]:[Value/Risk (auto)]],(Priorities[Team Name]&lt;&gt;"")*(Priorities[Rank]&lt;&gt;"")),{1,4},{1,1}),ROW()-4,6),"")</f>
        <v/>
      </c>
      <c r="G53" s="9" t="str">
        <f>IFERROR(INDEX(_xlfn._xlws.SORT(_xlfn._xlws.FILTER(Priorities[[Team Name]:[Value/Risk (auto)]],(Priorities[Team Name]&lt;&gt;"")*(Priorities[Rank]&lt;&gt;"")),{1,4},{1,1}),ROW()-4,7),"")</f>
        <v/>
      </c>
    </row>
    <row r="54" spans="1:7" x14ac:dyDescent="0.25">
      <c r="A54" s="9" t="str">
        <f>IFERROR(INDEX(_xlfn._xlws.SORT(_xlfn._xlws.FILTER(Priorities[[Team Name]:[Value/Risk (auto)]],(Priorities[Team Name]&lt;&gt;"")*(Priorities[Rank]&lt;&gt;"")),{1,4},{1,1}),ROW()-4,1),"")</f>
        <v/>
      </c>
      <c r="B54" s="9" t="str">
        <f>IFERROR(INDEX(_xlfn._xlws.SORT(_xlfn._xlws.FILTER(Priorities[[Team Name]:[Value/Risk (auto)]],(Priorities[Team Name]&lt;&gt;"")*(Priorities[Rank]&lt;&gt;"")),{1,4},{1,1}),ROW()-4,2),"")</f>
        <v/>
      </c>
      <c r="C54" s="9" t="str">
        <f>IFERROR(INDEX(_xlfn._xlws.SORT(_xlfn._xlws.FILTER(Priorities[[Team Name]:[Value/Risk (auto)]],(Priorities[Team Name]&lt;&gt;"")*(Priorities[Rank]&lt;&gt;"")),{1,4},{1,1}),ROW()-4,3),"")</f>
        <v/>
      </c>
      <c r="D54" s="28" t="str">
        <f>IFERROR(INDEX(_xlfn._xlws.SORT(_xlfn._xlws.FILTER(Priorities[[Team Name]:[Value/Risk (auto)]],(Priorities[Team Name]&lt;&gt;"")*(Priorities[Rank]&lt;&gt;"")),{1,4},{1,1}),ROW()-4,4),"")</f>
        <v/>
      </c>
      <c r="E54" s="9" t="str">
        <f>IFERROR(INDEX(_xlfn._xlws.SORT(_xlfn._xlws.FILTER(Priorities[[Team Name]:[Value/Risk (auto)]],(Priorities[Team Name]&lt;&gt;"")*(Priorities[Rank]&lt;&gt;"")),{1,4},{1,1}),ROW()-4,5),"")</f>
        <v/>
      </c>
      <c r="F54" s="25" t="str">
        <f>IFERROR(INDEX(_xlfn._xlws.SORT(_xlfn._xlws.FILTER(Priorities[[Team Name]:[Value/Risk (auto)]],(Priorities[Team Name]&lt;&gt;"")*(Priorities[Rank]&lt;&gt;"")),{1,4},{1,1}),ROW()-4,6),"")</f>
        <v/>
      </c>
      <c r="G54" s="9" t="str">
        <f>IFERROR(INDEX(_xlfn._xlws.SORT(_xlfn._xlws.FILTER(Priorities[[Team Name]:[Value/Risk (auto)]],(Priorities[Team Name]&lt;&gt;"")*(Priorities[Rank]&lt;&gt;"")),{1,4},{1,1}),ROW()-4,7),"")</f>
        <v/>
      </c>
    </row>
    <row r="55" spans="1:7" x14ac:dyDescent="0.25">
      <c r="A55" s="9" t="str">
        <f>IFERROR(INDEX(_xlfn._xlws.SORT(_xlfn._xlws.FILTER(Priorities[[Team Name]:[Value/Risk (auto)]],(Priorities[Team Name]&lt;&gt;"")*(Priorities[Rank]&lt;&gt;"")),{1,4},{1,1}),ROW()-4,1),"")</f>
        <v/>
      </c>
      <c r="B55" s="9" t="str">
        <f>IFERROR(INDEX(_xlfn._xlws.SORT(_xlfn._xlws.FILTER(Priorities[[Team Name]:[Value/Risk (auto)]],(Priorities[Team Name]&lt;&gt;"")*(Priorities[Rank]&lt;&gt;"")),{1,4},{1,1}),ROW()-4,2),"")</f>
        <v/>
      </c>
      <c r="C55" s="9" t="str">
        <f>IFERROR(INDEX(_xlfn._xlws.SORT(_xlfn._xlws.FILTER(Priorities[[Team Name]:[Value/Risk (auto)]],(Priorities[Team Name]&lt;&gt;"")*(Priorities[Rank]&lt;&gt;"")),{1,4},{1,1}),ROW()-4,3),"")</f>
        <v/>
      </c>
      <c r="D55" s="28" t="str">
        <f>IFERROR(INDEX(_xlfn._xlws.SORT(_xlfn._xlws.FILTER(Priorities[[Team Name]:[Value/Risk (auto)]],(Priorities[Team Name]&lt;&gt;"")*(Priorities[Rank]&lt;&gt;"")),{1,4},{1,1}),ROW()-4,4),"")</f>
        <v/>
      </c>
      <c r="E55" s="9" t="str">
        <f>IFERROR(INDEX(_xlfn._xlws.SORT(_xlfn._xlws.FILTER(Priorities[[Team Name]:[Value/Risk (auto)]],(Priorities[Team Name]&lt;&gt;"")*(Priorities[Rank]&lt;&gt;"")),{1,4},{1,1}),ROW()-4,5),"")</f>
        <v/>
      </c>
      <c r="F55" s="25" t="str">
        <f>IFERROR(INDEX(_xlfn._xlws.SORT(_xlfn._xlws.FILTER(Priorities[[Team Name]:[Value/Risk (auto)]],(Priorities[Team Name]&lt;&gt;"")*(Priorities[Rank]&lt;&gt;"")),{1,4},{1,1}),ROW()-4,6),"")</f>
        <v/>
      </c>
      <c r="G55" s="9" t="str">
        <f>IFERROR(INDEX(_xlfn._xlws.SORT(_xlfn._xlws.FILTER(Priorities[[Team Name]:[Value/Risk (auto)]],(Priorities[Team Name]&lt;&gt;"")*(Priorities[Rank]&lt;&gt;"")),{1,4},{1,1}),ROW()-4,7),"")</f>
        <v/>
      </c>
    </row>
    <row r="56" spans="1:7" x14ac:dyDescent="0.25">
      <c r="A56" s="9" t="str">
        <f>IFERROR(INDEX(_xlfn._xlws.SORT(_xlfn._xlws.FILTER(Priorities[[Team Name]:[Value/Risk (auto)]],(Priorities[Team Name]&lt;&gt;"")*(Priorities[Rank]&lt;&gt;"")),{1,4},{1,1}),ROW()-4,1),"")</f>
        <v/>
      </c>
      <c r="B56" s="9" t="str">
        <f>IFERROR(INDEX(_xlfn._xlws.SORT(_xlfn._xlws.FILTER(Priorities[[Team Name]:[Value/Risk (auto)]],(Priorities[Team Name]&lt;&gt;"")*(Priorities[Rank]&lt;&gt;"")),{1,4},{1,1}),ROW()-4,2),"")</f>
        <v/>
      </c>
      <c r="C56" s="9" t="str">
        <f>IFERROR(INDEX(_xlfn._xlws.SORT(_xlfn._xlws.FILTER(Priorities[[Team Name]:[Value/Risk (auto)]],(Priorities[Team Name]&lt;&gt;"")*(Priorities[Rank]&lt;&gt;"")),{1,4},{1,1}),ROW()-4,3),"")</f>
        <v/>
      </c>
      <c r="D56" s="28" t="str">
        <f>IFERROR(INDEX(_xlfn._xlws.SORT(_xlfn._xlws.FILTER(Priorities[[Team Name]:[Value/Risk (auto)]],(Priorities[Team Name]&lt;&gt;"")*(Priorities[Rank]&lt;&gt;"")),{1,4},{1,1}),ROW()-4,4),"")</f>
        <v/>
      </c>
      <c r="E56" s="9" t="str">
        <f>IFERROR(INDEX(_xlfn._xlws.SORT(_xlfn._xlws.FILTER(Priorities[[Team Name]:[Value/Risk (auto)]],(Priorities[Team Name]&lt;&gt;"")*(Priorities[Rank]&lt;&gt;"")),{1,4},{1,1}),ROW()-4,5),"")</f>
        <v/>
      </c>
      <c r="F56" s="25" t="str">
        <f>IFERROR(INDEX(_xlfn._xlws.SORT(_xlfn._xlws.FILTER(Priorities[[Team Name]:[Value/Risk (auto)]],(Priorities[Team Name]&lt;&gt;"")*(Priorities[Rank]&lt;&gt;"")),{1,4},{1,1}),ROW()-4,6),"")</f>
        <v/>
      </c>
      <c r="G56" s="9" t="str">
        <f>IFERROR(INDEX(_xlfn._xlws.SORT(_xlfn._xlws.FILTER(Priorities[[Team Name]:[Value/Risk (auto)]],(Priorities[Team Name]&lt;&gt;"")*(Priorities[Rank]&lt;&gt;"")),{1,4},{1,1}),ROW()-4,7),"")</f>
        <v/>
      </c>
    </row>
    <row r="57" spans="1:7" x14ac:dyDescent="0.25">
      <c r="A57" s="9" t="str">
        <f>IFERROR(INDEX(_xlfn._xlws.SORT(_xlfn._xlws.FILTER(Priorities[[Team Name]:[Value/Risk (auto)]],(Priorities[Team Name]&lt;&gt;"")*(Priorities[Rank]&lt;&gt;"")),{1,4},{1,1}),ROW()-4,1),"")</f>
        <v/>
      </c>
      <c r="B57" s="9" t="str">
        <f>IFERROR(INDEX(_xlfn._xlws.SORT(_xlfn._xlws.FILTER(Priorities[[Team Name]:[Value/Risk (auto)]],(Priorities[Team Name]&lt;&gt;"")*(Priorities[Rank]&lt;&gt;"")),{1,4},{1,1}),ROW()-4,2),"")</f>
        <v/>
      </c>
      <c r="C57" s="9" t="str">
        <f>IFERROR(INDEX(_xlfn._xlws.SORT(_xlfn._xlws.FILTER(Priorities[[Team Name]:[Value/Risk (auto)]],(Priorities[Team Name]&lt;&gt;"")*(Priorities[Rank]&lt;&gt;"")),{1,4},{1,1}),ROW()-4,3),"")</f>
        <v/>
      </c>
      <c r="D57" s="28" t="str">
        <f>IFERROR(INDEX(_xlfn._xlws.SORT(_xlfn._xlws.FILTER(Priorities[[Team Name]:[Value/Risk (auto)]],(Priorities[Team Name]&lt;&gt;"")*(Priorities[Rank]&lt;&gt;"")),{1,4},{1,1}),ROW()-4,4),"")</f>
        <v/>
      </c>
      <c r="E57" s="9" t="str">
        <f>IFERROR(INDEX(_xlfn._xlws.SORT(_xlfn._xlws.FILTER(Priorities[[Team Name]:[Value/Risk (auto)]],(Priorities[Team Name]&lt;&gt;"")*(Priorities[Rank]&lt;&gt;"")),{1,4},{1,1}),ROW()-4,5),"")</f>
        <v/>
      </c>
      <c r="F57" s="25" t="str">
        <f>IFERROR(INDEX(_xlfn._xlws.SORT(_xlfn._xlws.FILTER(Priorities[[Team Name]:[Value/Risk (auto)]],(Priorities[Team Name]&lt;&gt;"")*(Priorities[Rank]&lt;&gt;"")),{1,4},{1,1}),ROW()-4,6),"")</f>
        <v/>
      </c>
      <c r="G57" s="9" t="str">
        <f>IFERROR(INDEX(_xlfn._xlws.SORT(_xlfn._xlws.FILTER(Priorities[[Team Name]:[Value/Risk (auto)]],(Priorities[Team Name]&lt;&gt;"")*(Priorities[Rank]&lt;&gt;"")),{1,4},{1,1}),ROW()-4,7),"")</f>
        <v/>
      </c>
    </row>
    <row r="58" spans="1:7" x14ac:dyDescent="0.25">
      <c r="A58" s="9" t="str">
        <f>IFERROR(INDEX(_xlfn._xlws.SORT(_xlfn._xlws.FILTER(Priorities[[Team Name]:[Value/Risk (auto)]],(Priorities[Team Name]&lt;&gt;"")*(Priorities[Rank]&lt;&gt;"")),{1,4},{1,1}),ROW()-4,1),"")</f>
        <v/>
      </c>
      <c r="B58" s="9" t="str">
        <f>IFERROR(INDEX(_xlfn._xlws.SORT(_xlfn._xlws.FILTER(Priorities[[Team Name]:[Value/Risk (auto)]],(Priorities[Team Name]&lt;&gt;"")*(Priorities[Rank]&lt;&gt;"")),{1,4},{1,1}),ROW()-4,2),"")</f>
        <v/>
      </c>
      <c r="C58" s="9" t="str">
        <f>IFERROR(INDEX(_xlfn._xlws.SORT(_xlfn._xlws.FILTER(Priorities[[Team Name]:[Value/Risk (auto)]],(Priorities[Team Name]&lt;&gt;"")*(Priorities[Rank]&lt;&gt;"")),{1,4},{1,1}),ROW()-4,3),"")</f>
        <v/>
      </c>
      <c r="D58" s="28" t="str">
        <f>IFERROR(INDEX(_xlfn._xlws.SORT(_xlfn._xlws.FILTER(Priorities[[Team Name]:[Value/Risk (auto)]],(Priorities[Team Name]&lt;&gt;"")*(Priorities[Rank]&lt;&gt;"")),{1,4},{1,1}),ROW()-4,4),"")</f>
        <v/>
      </c>
      <c r="E58" s="9" t="str">
        <f>IFERROR(INDEX(_xlfn._xlws.SORT(_xlfn._xlws.FILTER(Priorities[[Team Name]:[Value/Risk (auto)]],(Priorities[Team Name]&lt;&gt;"")*(Priorities[Rank]&lt;&gt;"")),{1,4},{1,1}),ROW()-4,5),"")</f>
        <v/>
      </c>
      <c r="F58" s="25" t="str">
        <f>IFERROR(INDEX(_xlfn._xlws.SORT(_xlfn._xlws.FILTER(Priorities[[Team Name]:[Value/Risk (auto)]],(Priorities[Team Name]&lt;&gt;"")*(Priorities[Rank]&lt;&gt;"")),{1,4},{1,1}),ROW()-4,6),"")</f>
        <v/>
      </c>
      <c r="G58" s="9" t="str">
        <f>IFERROR(INDEX(_xlfn._xlws.SORT(_xlfn._xlws.FILTER(Priorities[[Team Name]:[Value/Risk (auto)]],(Priorities[Team Name]&lt;&gt;"")*(Priorities[Rank]&lt;&gt;"")),{1,4},{1,1}),ROW()-4,7),"")</f>
        <v/>
      </c>
    </row>
    <row r="59" spans="1:7" x14ac:dyDescent="0.25">
      <c r="A59" s="9" t="str">
        <f>IFERROR(INDEX(_xlfn._xlws.SORT(_xlfn._xlws.FILTER(Priorities[[Team Name]:[Value/Risk (auto)]],(Priorities[Team Name]&lt;&gt;"")*(Priorities[Rank]&lt;&gt;"")),{1,4},{1,1}),ROW()-4,1),"")</f>
        <v/>
      </c>
      <c r="B59" s="9" t="str">
        <f>IFERROR(INDEX(_xlfn._xlws.SORT(_xlfn._xlws.FILTER(Priorities[[Team Name]:[Value/Risk (auto)]],(Priorities[Team Name]&lt;&gt;"")*(Priorities[Rank]&lt;&gt;"")),{1,4},{1,1}),ROW()-4,2),"")</f>
        <v/>
      </c>
      <c r="C59" s="9" t="str">
        <f>IFERROR(INDEX(_xlfn._xlws.SORT(_xlfn._xlws.FILTER(Priorities[[Team Name]:[Value/Risk (auto)]],(Priorities[Team Name]&lt;&gt;"")*(Priorities[Rank]&lt;&gt;"")),{1,4},{1,1}),ROW()-4,3),"")</f>
        <v/>
      </c>
      <c r="D59" s="28" t="str">
        <f>IFERROR(INDEX(_xlfn._xlws.SORT(_xlfn._xlws.FILTER(Priorities[[Team Name]:[Value/Risk (auto)]],(Priorities[Team Name]&lt;&gt;"")*(Priorities[Rank]&lt;&gt;"")),{1,4},{1,1}),ROW()-4,4),"")</f>
        <v/>
      </c>
      <c r="E59" s="9" t="str">
        <f>IFERROR(INDEX(_xlfn._xlws.SORT(_xlfn._xlws.FILTER(Priorities[[Team Name]:[Value/Risk (auto)]],(Priorities[Team Name]&lt;&gt;"")*(Priorities[Rank]&lt;&gt;"")),{1,4},{1,1}),ROW()-4,5),"")</f>
        <v/>
      </c>
      <c r="F59" s="25" t="str">
        <f>IFERROR(INDEX(_xlfn._xlws.SORT(_xlfn._xlws.FILTER(Priorities[[Team Name]:[Value/Risk (auto)]],(Priorities[Team Name]&lt;&gt;"")*(Priorities[Rank]&lt;&gt;"")),{1,4},{1,1}),ROW()-4,6),"")</f>
        <v/>
      </c>
      <c r="G59" s="9" t="str">
        <f>IFERROR(INDEX(_xlfn._xlws.SORT(_xlfn._xlws.FILTER(Priorities[[Team Name]:[Value/Risk (auto)]],(Priorities[Team Name]&lt;&gt;"")*(Priorities[Rank]&lt;&gt;"")),{1,4},{1,1}),ROW()-4,7),"")</f>
        <v/>
      </c>
    </row>
    <row r="60" spans="1:7" x14ac:dyDescent="0.25">
      <c r="A60" s="9" t="str">
        <f>IFERROR(INDEX(_xlfn._xlws.SORT(_xlfn._xlws.FILTER(Priorities[[Team Name]:[Value/Risk (auto)]],(Priorities[Team Name]&lt;&gt;"")*(Priorities[Rank]&lt;&gt;"")),{1,4},{1,1}),ROW()-4,1),"")</f>
        <v/>
      </c>
      <c r="B60" s="9" t="str">
        <f>IFERROR(INDEX(_xlfn._xlws.SORT(_xlfn._xlws.FILTER(Priorities[[Team Name]:[Value/Risk (auto)]],(Priorities[Team Name]&lt;&gt;"")*(Priorities[Rank]&lt;&gt;"")),{1,4},{1,1}),ROW()-4,2),"")</f>
        <v/>
      </c>
      <c r="C60" s="9" t="str">
        <f>IFERROR(INDEX(_xlfn._xlws.SORT(_xlfn._xlws.FILTER(Priorities[[Team Name]:[Value/Risk (auto)]],(Priorities[Team Name]&lt;&gt;"")*(Priorities[Rank]&lt;&gt;"")),{1,4},{1,1}),ROW()-4,3),"")</f>
        <v/>
      </c>
      <c r="D60" s="28" t="str">
        <f>IFERROR(INDEX(_xlfn._xlws.SORT(_xlfn._xlws.FILTER(Priorities[[Team Name]:[Value/Risk (auto)]],(Priorities[Team Name]&lt;&gt;"")*(Priorities[Rank]&lt;&gt;"")),{1,4},{1,1}),ROW()-4,4),"")</f>
        <v/>
      </c>
      <c r="E60" s="9" t="str">
        <f>IFERROR(INDEX(_xlfn._xlws.SORT(_xlfn._xlws.FILTER(Priorities[[Team Name]:[Value/Risk (auto)]],(Priorities[Team Name]&lt;&gt;"")*(Priorities[Rank]&lt;&gt;"")),{1,4},{1,1}),ROW()-4,5),"")</f>
        <v/>
      </c>
      <c r="F60" s="25" t="str">
        <f>IFERROR(INDEX(_xlfn._xlws.SORT(_xlfn._xlws.FILTER(Priorities[[Team Name]:[Value/Risk (auto)]],(Priorities[Team Name]&lt;&gt;"")*(Priorities[Rank]&lt;&gt;"")),{1,4},{1,1}),ROW()-4,6),"")</f>
        <v/>
      </c>
      <c r="G60" s="9" t="str">
        <f>IFERROR(INDEX(_xlfn._xlws.SORT(_xlfn._xlws.FILTER(Priorities[[Team Name]:[Value/Risk (auto)]],(Priorities[Team Name]&lt;&gt;"")*(Priorities[Rank]&lt;&gt;"")),{1,4},{1,1}),ROW()-4,7),"")</f>
        <v/>
      </c>
    </row>
    <row r="61" spans="1:7" x14ac:dyDescent="0.25">
      <c r="A61" s="9" t="str">
        <f>IFERROR(INDEX(_xlfn._xlws.SORT(_xlfn._xlws.FILTER(Priorities[[Team Name]:[Value/Risk (auto)]],(Priorities[Team Name]&lt;&gt;"")*(Priorities[Rank]&lt;&gt;"")),{1,4},{1,1}),ROW()-4,1),"")</f>
        <v/>
      </c>
      <c r="B61" s="9" t="str">
        <f>IFERROR(INDEX(_xlfn._xlws.SORT(_xlfn._xlws.FILTER(Priorities[[Team Name]:[Value/Risk (auto)]],(Priorities[Team Name]&lt;&gt;"")*(Priorities[Rank]&lt;&gt;"")),{1,4},{1,1}),ROW()-4,2),"")</f>
        <v/>
      </c>
      <c r="C61" s="9" t="str">
        <f>IFERROR(INDEX(_xlfn._xlws.SORT(_xlfn._xlws.FILTER(Priorities[[Team Name]:[Value/Risk (auto)]],(Priorities[Team Name]&lt;&gt;"")*(Priorities[Rank]&lt;&gt;"")),{1,4},{1,1}),ROW()-4,3),"")</f>
        <v/>
      </c>
      <c r="D61" s="28" t="str">
        <f>IFERROR(INDEX(_xlfn._xlws.SORT(_xlfn._xlws.FILTER(Priorities[[Team Name]:[Value/Risk (auto)]],(Priorities[Team Name]&lt;&gt;"")*(Priorities[Rank]&lt;&gt;"")),{1,4},{1,1}),ROW()-4,4),"")</f>
        <v/>
      </c>
      <c r="E61" s="9" t="str">
        <f>IFERROR(INDEX(_xlfn._xlws.SORT(_xlfn._xlws.FILTER(Priorities[[Team Name]:[Value/Risk (auto)]],(Priorities[Team Name]&lt;&gt;"")*(Priorities[Rank]&lt;&gt;"")),{1,4},{1,1}),ROW()-4,5),"")</f>
        <v/>
      </c>
      <c r="F61" s="25" t="str">
        <f>IFERROR(INDEX(_xlfn._xlws.SORT(_xlfn._xlws.FILTER(Priorities[[Team Name]:[Value/Risk (auto)]],(Priorities[Team Name]&lt;&gt;"")*(Priorities[Rank]&lt;&gt;"")),{1,4},{1,1}),ROW()-4,6),"")</f>
        <v/>
      </c>
      <c r="G61" s="9" t="str">
        <f>IFERROR(INDEX(_xlfn._xlws.SORT(_xlfn._xlws.FILTER(Priorities[[Team Name]:[Value/Risk (auto)]],(Priorities[Team Name]&lt;&gt;"")*(Priorities[Rank]&lt;&gt;"")),{1,4},{1,1}),ROW()-4,7),"")</f>
        <v/>
      </c>
    </row>
    <row r="62" spans="1:7" x14ac:dyDescent="0.25">
      <c r="A62" s="9" t="str">
        <f>IFERROR(INDEX(_xlfn._xlws.SORT(_xlfn._xlws.FILTER(Priorities[[Team Name]:[Value/Risk (auto)]],(Priorities[Team Name]&lt;&gt;"")*(Priorities[Rank]&lt;&gt;"")),{1,4},{1,1}),ROW()-4,1),"")</f>
        <v/>
      </c>
      <c r="B62" s="9" t="str">
        <f>IFERROR(INDEX(_xlfn._xlws.SORT(_xlfn._xlws.FILTER(Priorities[[Team Name]:[Value/Risk (auto)]],(Priorities[Team Name]&lt;&gt;"")*(Priorities[Rank]&lt;&gt;"")),{1,4},{1,1}),ROW()-4,2),"")</f>
        <v/>
      </c>
      <c r="C62" s="9" t="str">
        <f>IFERROR(INDEX(_xlfn._xlws.SORT(_xlfn._xlws.FILTER(Priorities[[Team Name]:[Value/Risk (auto)]],(Priorities[Team Name]&lt;&gt;"")*(Priorities[Rank]&lt;&gt;"")),{1,4},{1,1}),ROW()-4,3),"")</f>
        <v/>
      </c>
      <c r="D62" s="28" t="str">
        <f>IFERROR(INDEX(_xlfn._xlws.SORT(_xlfn._xlws.FILTER(Priorities[[Team Name]:[Value/Risk (auto)]],(Priorities[Team Name]&lt;&gt;"")*(Priorities[Rank]&lt;&gt;"")),{1,4},{1,1}),ROW()-4,4),"")</f>
        <v/>
      </c>
      <c r="E62" s="9" t="str">
        <f>IFERROR(INDEX(_xlfn._xlws.SORT(_xlfn._xlws.FILTER(Priorities[[Team Name]:[Value/Risk (auto)]],(Priorities[Team Name]&lt;&gt;"")*(Priorities[Rank]&lt;&gt;"")),{1,4},{1,1}),ROW()-4,5),"")</f>
        <v/>
      </c>
      <c r="F62" s="25" t="str">
        <f>IFERROR(INDEX(_xlfn._xlws.SORT(_xlfn._xlws.FILTER(Priorities[[Team Name]:[Value/Risk (auto)]],(Priorities[Team Name]&lt;&gt;"")*(Priorities[Rank]&lt;&gt;"")),{1,4},{1,1}),ROW()-4,6),"")</f>
        <v/>
      </c>
      <c r="G62" s="9" t="str">
        <f>IFERROR(INDEX(_xlfn._xlws.SORT(_xlfn._xlws.FILTER(Priorities[[Team Name]:[Value/Risk (auto)]],(Priorities[Team Name]&lt;&gt;"")*(Priorities[Rank]&lt;&gt;"")),{1,4},{1,1}),ROW()-4,7),"")</f>
        <v/>
      </c>
    </row>
    <row r="63" spans="1:7" x14ac:dyDescent="0.25">
      <c r="A63" s="9" t="str">
        <f>IFERROR(INDEX(_xlfn._xlws.SORT(_xlfn._xlws.FILTER(Priorities[[Team Name]:[Value/Risk (auto)]],(Priorities[Team Name]&lt;&gt;"")*(Priorities[Rank]&lt;&gt;"")),{1,4},{1,1}),ROW()-4,1),"")</f>
        <v/>
      </c>
      <c r="B63" s="9" t="str">
        <f>IFERROR(INDEX(_xlfn._xlws.SORT(_xlfn._xlws.FILTER(Priorities[[Team Name]:[Value/Risk (auto)]],(Priorities[Team Name]&lt;&gt;"")*(Priorities[Rank]&lt;&gt;"")),{1,4},{1,1}),ROW()-4,2),"")</f>
        <v/>
      </c>
      <c r="C63" s="9" t="str">
        <f>IFERROR(INDEX(_xlfn._xlws.SORT(_xlfn._xlws.FILTER(Priorities[[Team Name]:[Value/Risk (auto)]],(Priorities[Team Name]&lt;&gt;"")*(Priorities[Rank]&lt;&gt;"")),{1,4},{1,1}),ROW()-4,3),"")</f>
        <v/>
      </c>
      <c r="D63" s="28" t="str">
        <f>IFERROR(INDEX(_xlfn._xlws.SORT(_xlfn._xlws.FILTER(Priorities[[Team Name]:[Value/Risk (auto)]],(Priorities[Team Name]&lt;&gt;"")*(Priorities[Rank]&lt;&gt;"")),{1,4},{1,1}),ROW()-4,4),"")</f>
        <v/>
      </c>
      <c r="E63" s="9" t="str">
        <f>IFERROR(INDEX(_xlfn._xlws.SORT(_xlfn._xlws.FILTER(Priorities[[Team Name]:[Value/Risk (auto)]],(Priorities[Team Name]&lt;&gt;"")*(Priorities[Rank]&lt;&gt;"")),{1,4},{1,1}),ROW()-4,5),"")</f>
        <v/>
      </c>
      <c r="F63" s="25" t="str">
        <f>IFERROR(INDEX(_xlfn._xlws.SORT(_xlfn._xlws.FILTER(Priorities[[Team Name]:[Value/Risk (auto)]],(Priorities[Team Name]&lt;&gt;"")*(Priorities[Rank]&lt;&gt;"")),{1,4},{1,1}),ROW()-4,6),"")</f>
        <v/>
      </c>
      <c r="G63" s="9" t="str">
        <f>IFERROR(INDEX(_xlfn._xlws.SORT(_xlfn._xlws.FILTER(Priorities[[Team Name]:[Value/Risk (auto)]],(Priorities[Team Name]&lt;&gt;"")*(Priorities[Rank]&lt;&gt;"")),{1,4},{1,1}),ROW()-4,7),"")</f>
        <v/>
      </c>
    </row>
    <row r="64" spans="1:7" x14ac:dyDescent="0.25">
      <c r="A64" s="9" t="str">
        <f>IFERROR(INDEX(_xlfn._xlws.SORT(_xlfn._xlws.FILTER(Priorities[[Team Name]:[Value/Risk (auto)]],(Priorities[Team Name]&lt;&gt;"")*(Priorities[Rank]&lt;&gt;"")),{1,4},{1,1}),ROW()-4,1),"")</f>
        <v/>
      </c>
      <c r="B64" s="9" t="str">
        <f>IFERROR(INDEX(_xlfn._xlws.SORT(_xlfn._xlws.FILTER(Priorities[[Team Name]:[Value/Risk (auto)]],(Priorities[Team Name]&lt;&gt;"")*(Priorities[Rank]&lt;&gt;"")),{1,4},{1,1}),ROW()-4,2),"")</f>
        <v/>
      </c>
      <c r="C64" s="9" t="str">
        <f>IFERROR(INDEX(_xlfn._xlws.SORT(_xlfn._xlws.FILTER(Priorities[[Team Name]:[Value/Risk (auto)]],(Priorities[Team Name]&lt;&gt;"")*(Priorities[Rank]&lt;&gt;"")),{1,4},{1,1}),ROW()-4,3),"")</f>
        <v/>
      </c>
      <c r="D64" s="28" t="str">
        <f>IFERROR(INDEX(_xlfn._xlws.SORT(_xlfn._xlws.FILTER(Priorities[[Team Name]:[Value/Risk (auto)]],(Priorities[Team Name]&lt;&gt;"")*(Priorities[Rank]&lt;&gt;"")),{1,4},{1,1}),ROW()-4,4),"")</f>
        <v/>
      </c>
      <c r="E64" s="9" t="str">
        <f>IFERROR(INDEX(_xlfn._xlws.SORT(_xlfn._xlws.FILTER(Priorities[[Team Name]:[Value/Risk (auto)]],(Priorities[Team Name]&lt;&gt;"")*(Priorities[Rank]&lt;&gt;"")),{1,4},{1,1}),ROW()-4,5),"")</f>
        <v/>
      </c>
      <c r="F64" s="25" t="str">
        <f>IFERROR(INDEX(_xlfn._xlws.SORT(_xlfn._xlws.FILTER(Priorities[[Team Name]:[Value/Risk (auto)]],(Priorities[Team Name]&lt;&gt;"")*(Priorities[Rank]&lt;&gt;"")),{1,4},{1,1}),ROW()-4,6),"")</f>
        <v/>
      </c>
      <c r="G64" s="9" t="str">
        <f>IFERROR(INDEX(_xlfn._xlws.SORT(_xlfn._xlws.FILTER(Priorities[[Team Name]:[Value/Risk (auto)]],(Priorities[Team Name]&lt;&gt;"")*(Priorities[Rank]&lt;&gt;"")),{1,4},{1,1}),ROW()-4,7),"")</f>
        <v/>
      </c>
    </row>
    <row r="65" spans="1:7" x14ac:dyDescent="0.25">
      <c r="A65" s="9" t="str">
        <f>IFERROR(INDEX(_xlfn._xlws.SORT(_xlfn._xlws.FILTER(Priorities[[Team Name]:[Value/Risk (auto)]],(Priorities[Team Name]&lt;&gt;"")*(Priorities[Rank]&lt;&gt;"")),{1,4},{1,1}),ROW()-4,1),"")</f>
        <v/>
      </c>
      <c r="B65" s="9" t="str">
        <f>IFERROR(INDEX(_xlfn._xlws.SORT(_xlfn._xlws.FILTER(Priorities[[Team Name]:[Value/Risk (auto)]],(Priorities[Team Name]&lt;&gt;"")*(Priorities[Rank]&lt;&gt;"")),{1,4},{1,1}),ROW()-4,2),"")</f>
        <v/>
      </c>
      <c r="C65" s="9" t="str">
        <f>IFERROR(INDEX(_xlfn._xlws.SORT(_xlfn._xlws.FILTER(Priorities[[Team Name]:[Value/Risk (auto)]],(Priorities[Team Name]&lt;&gt;"")*(Priorities[Rank]&lt;&gt;"")),{1,4},{1,1}),ROW()-4,3),"")</f>
        <v/>
      </c>
      <c r="D65" s="28" t="str">
        <f>IFERROR(INDEX(_xlfn._xlws.SORT(_xlfn._xlws.FILTER(Priorities[[Team Name]:[Value/Risk (auto)]],(Priorities[Team Name]&lt;&gt;"")*(Priorities[Rank]&lt;&gt;"")),{1,4},{1,1}),ROW()-4,4),"")</f>
        <v/>
      </c>
      <c r="E65" s="9" t="str">
        <f>IFERROR(INDEX(_xlfn._xlws.SORT(_xlfn._xlws.FILTER(Priorities[[Team Name]:[Value/Risk (auto)]],(Priorities[Team Name]&lt;&gt;"")*(Priorities[Rank]&lt;&gt;"")),{1,4},{1,1}),ROW()-4,5),"")</f>
        <v/>
      </c>
      <c r="F65" s="25" t="str">
        <f>IFERROR(INDEX(_xlfn._xlws.SORT(_xlfn._xlws.FILTER(Priorities[[Team Name]:[Value/Risk (auto)]],(Priorities[Team Name]&lt;&gt;"")*(Priorities[Rank]&lt;&gt;"")),{1,4},{1,1}),ROW()-4,6),"")</f>
        <v/>
      </c>
      <c r="G65" s="9" t="str">
        <f>IFERROR(INDEX(_xlfn._xlws.SORT(_xlfn._xlws.FILTER(Priorities[[Team Name]:[Value/Risk (auto)]],(Priorities[Team Name]&lt;&gt;"")*(Priorities[Rank]&lt;&gt;"")),{1,4},{1,1}),ROW()-4,7),"")</f>
        <v/>
      </c>
    </row>
    <row r="66" spans="1:7" x14ac:dyDescent="0.25">
      <c r="A66" s="9" t="str">
        <f>IFERROR(INDEX(_xlfn._xlws.SORT(_xlfn._xlws.FILTER(Priorities[[Team Name]:[Value/Risk (auto)]],(Priorities[Team Name]&lt;&gt;"")*(Priorities[Rank]&lt;&gt;"")),{1,4},{1,1}),ROW()-4,1),"")</f>
        <v/>
      </c>
      <c r="B66" s="9" t="str">
        <f>IFERROR(INDEX(_xlfn._xlws.SORT(_xlfn._xlws.FILTER(Priorities[[Team Name]:[Value/Risk (auto)]],(Priorities[Team Name]&lt;&gt;"")*(Priorities[Rank]&lt;&gt;"")),{1,4},{1,1}),ROW()-4,2),"")</f>
        <v/>
      </c>
      <c r="C66" s="9" t="str">
        <f>IFERROR(INDEX(_xlfn._xlws.SORT(_xlfn._xlws.FILTER(Priorities[[Team Name]:[Value/Risk (auto)]],(Priorities[Team Name]&lt;&gt;"")*(Priorities[Rank]&lt;&gt;"")),{1,4},{1,1}),ROW()-4,3),"")</f>
        <v/>
      </c>
      <c r="D66" s="28" t="str">
        <f>IFERROR(INDEX(_xlfn._xlws.SORT(_xlfn._xlws.FILTER(Priorities[[Team Name]:[Value/Risk (auto)]],(Priorities[Team Name]&lt;&gt;"")*(Priorities[Rank]&lt;&gt;"")),{1,4},{1,1}),ROW()-4,4),"")</f>
        <v/>
      </c>
      <c r="E66" s="9" t="str">
        <f>IFERROR(INDEX(_xlfn._xlws.SORT(_xlfn._xlws.FILTER(Priorities[[Team Name]:[Value/Risk (auto)]],(Priorities[Team Name]&lt;&gt;"")*(Priorities[Rank]&lt;&gt;"")),{1,4},{1,1}),ROW()-4,5),"")</f>
        <v/>
      </c>
      <c r="F66" s="25" t="str">
        <f>IFERROR(INDEX(_xlfn._xlws.SORT(_xlfn._xlws.FILTER(Priorities[[Team Name]:[Value/Risk (auto)]],(Priorities[Team Name]&lt;&gt;"")*(Priorities[Rank]&lt;&gt;"")),{1,4},{1,1}),ROW()-4,6),"")</f>
        <v/>
      </c>
      <c r="G66" s="9" t="str">
        <f>IFERROR(INDEX(_xlfn._xlws.SORT(_xlfn._xlws.FILTER(Priorities[[Team Name]:[Value/Risk (auto)]],(Priorities[Team Name]&lt;&gt;"")*(Priorities[Rank]&lt;&gt;"")),{1,4},{1,1}),ROW()-4,7),"")</f>
        <v/>
      </c>
    </row>
    <row r="67" spans="1:7" x14ac:dyDescent="0.25">
      <c r="A67" s="9" t="str">
        <f>IFERROR(INDEX(_xlfn._xlws.SORT(_xlfn._xlws.FILTER(Priorities[[Team Name]:[Value/Risk (auto)]],(Priorities[Team Name]&lt;&gt;"")*(Priorities[Rank]&lt;&gt;"")),{1,4},{1,1}),ROW()-4,1),"")</f>
        <v/>
      </c>
      <c r="B67" s="9" t="str">
        <f>IFERROR(INDEX(_xlfn._xlws.SORT(_xlfn._xlws.FILTER(Priorities[[Team Name]:[Value/Risk (auto)]],(Priorities[Team Name]&lt;&gt;"")*(Priorities[Rank]&lt;&gt;"")),{1,4},{1,1}),ROW()-4,2),"")</f>
        <v/>
      </c>
      <c r="C67" s="9" t="str">
        <f>IFERROR(INDEX(_xlfn._xlws.SORT(_xlfn._xlws.FILTER(Priorities[[Team Name]:[Value/Risk (auto)]],(Priorities[Team Name]&lt;&gt;"")*(Priorities[Rank]&lt;&gt;"")),{1,4},{1,1}),ROW()-4,3),"")</f>
        <v/>
      </c>
      <c r="D67" s="28" t="str">
        <f>IFERROR(INDEX(_xlfn._xlws.SORT(_xlfn._xlws.FILTER(Priorities[[Team Name]:[Value/Risk (auto)]],(Priorities[Team Name]&lt;&gt;"")*(Priorities[Rank]&lt;&gt;"")),{1,4},{1,1}),ROW()-4,4),"")</f>
        <v/>
      </c>
      <c r="E67" s="9" t="str">
        <f>IFERROR(INDEX(_xlfn._xlws.SORT(_xlfn._xlws.FILTER(Priorities[[Team Name]:[Value/Risk (auto)]],(Priorities[Team Name]&lt;&gt;"")*(Priorities[Rank]&lt;&gt;"")),{1,4},{1,1}),ROW()-4,5),"")</f>
        <v/>
      </c>
      <c r="F67" s="25" t="str">
        <f>IFERROR(INDEX(_xlfn._xlws.SORT(_xlfn._xlws.FILTER(Priorities[[Team Name]:[Value/Risk (auto)]],(Priorities[Team Name]&lt;&gt;"")*(Priorities[Rank]&lt;&gt;"")),{1,4},{1,1}),ROW()-4,6),"")</f>
        <v/>
      </c>
      <c r="G67" s="9" t="str">
        <f>IFERROR(INDEX(_xlfn._xlws.SORT(_xlfn._xlws.FILTER(Priorities[[Team Name]:[Value/Risk (auto)]],(Priorities[Team Name]&lt;&gt;"")*(Priorities[Rank]&lt;&gt;"")),{1,4},{1,1}),ROW()-4,7),"")</f>
        <v/>
      </c>
    </row>
    <row r="68" spans="1:7" x14ac:dyDescent="0.25">
      <c r="A68" s="9" t="str">
        <f>IFERROR(INDEX(_xlfn._xlws.SORT(_xlfn._xlws.FILTER(Priorities[[Team Name]:[Value/Risk (auto)]],(Priorities[Team Name]&lt;&gt;"")*(Priorities[Rank]&lt;&gt;"")),{1,4},{1,1}),ROW()-4,1),"")</f>
        <v/>
      </c>
      <c r="B68" s="9" t="str">
        <f>IFERROR(INDEX(_xlfn._xlws.SORT(_xlfn._xlws.FILTER(Priorities[[Team Name]:[Value/Risk (auto)]],(Priorities[Team Name]&lt;&gt;"")*(Priorities[Rank]&lt;&gt;"")),{1,4},{1,1}),ROW()-4,2),"")</f>
        <v/>
      </c>
      <c r="C68" s="9" t="str">
        <f>IFERROR(INDEX(_xlfn._xlws.SORT(_xlfn._xlws.FILTER(Priorities[[Team Name]:[Value/Risk (auto)]],(Priorities[Team Name]&lt;&gt;"")*(Priorities[Rank]&lt;&gt;"")),{1,4},{1,1}),ROW()-4,3),"")</f>
        <v/>
      </c>
      <c r="D68" s="28" t="str">
        <f>IFERROR(INDEX(_xlfn._xlws.SORT(_xlfn._xlws.FILTER(Priorities[[Team Name]:[Value/Risk (auto)]],(Priorities[Team Name]&lt;&gt;"")*(Priorities[Rank]&lt;&gt;"")),{1,4},{1,1}),ROW()-4,4),"")</f>
        <v/>
      </c>
      <c r="E68" s="9" t="str">
        <f>IFERROR(INDEX(_xlfn._xlws.SORT(_xlfn._xlws.FILTER(Priorities[[Team Name]:[Value/Risk (auto)]],(Priorities[Team Name]&lt;&gt;"")*(Priorities[Rank]&lt;&gt;"")),{1,4},{1,1}),ROW()-4,5),"")</f>
        <v/>
      </c>
      <c r="F68" s="25" t="str">
        <f>IFERROR(INDEX(_xlfn._xlws.SORT(_xlfn._xlws.FILTER(Priorities[[Team Name]:[Value/Risk (auto)]],(Priorities[Team Name]&lt;&gt;"")*(Priorities[Rank]&lt;&gt;"")),{1,4},{1,1}),ROW()-4,6),"")</f>
        <v/>
      </c>
      <c r="G68" s="9" t="str">
        <f>IFERROR(INDEX(_xlfn._xlws.SORT(_xlfn._xlws.FILTER(Priorities[[Team Name]:[Value/Risk (auto)]],(Priorities[Team Name]&lt;&gt;"")*(Priorities[Rank]&lt;&gt;"")),{1,4},{1,1}),ROW()-4,7),"")</f>
        <v/>
      </c>
    </row>
    <row r="69" spans="1:7" x14ac:dyDescent="0.25">
      <c r="A69" s="9" t="str">
        <f>IFERROR(INDEX(_xlfn._xlws.SORT(_xlfn._xlws.FILTER(Priorities[[Team Name]:[Value/Risk (auto)]],(Priorities[Team Name]&lt;&gt;"")*(Priorities[Rank]&lt;&gt;"")),{1,4},{1,1}),ROW()-4,1),"")</f>
        <v/>
      </c>
      <c r="B69" s="9" t="str">
        <f>IFERROR(INDEX(_xlfn._xlws.SORT(_xlfn._xlws.FILTER(Priorities[[Team Name]:[Value/Risk (auto)]],(Priorities[Team Name]&lt;&gt;"")*(Priorities[Rank]&lt;&gt;"")),{1,4},{1,1}),ROW()-4,2),"")</f>
        <v/>
      </c>
      <c r="C69" s="9" t="str">
        <f>IFERROR(INDEX(_xlfn._xlws.SORT(_xlfn._xlws.FILTER(Priorities[[Team Name]:[Value/Risk (auto)]],(Priorities[Team Name]&lt;&gt;"")*(Priorities[Rank]&lt;&gt;"")),{1,4},{1,1}),ROW()-4,3),"")</f>
        <v/>
      </c>
      <c r="D69" s="28" t="str">
        <f>IFERROR(INDEX(_xlfn._xlws.SORT(_xlfn._xlws.FILTER(Priorities[[Team Name]:[Value/Risk (auto)]],(Priorities[Team Name]&lt;&gt;"")*(Priorities[Rank]&lt;&gt;"")),{1,4},{1,1}),ROW()-4,4),"")</f>
        <v/>
      </c>
      <c r="E69" s="9" t="str">
        <f>IFERROR(INDEX(_xlfn._xlws.SORT(_xlfn._xlws.FILTER(Priorities[[Team Name]:[Value/Risk (auto)]],(Priorities[Team Name]&lt;&gt;"")*(Priorities[Rank]&lt;&gt;"")),{1,4},{1,1}),ROW()-4,5),"")</f>
        <v/>
      </c>
      <c r="F69" s="25" t="str">
        <f>IFERROR(INDEX(_xlfn._xlws.SORT(_xlfn._xlws.FILTER(Priorities[[Team Name]:[Value/Risk (auto)]],(Priorities[Team Name]&lt;&gt;"")*(Priorities[Rank]&lt;&gt;"")),{1,4},{1,1}),ROW()-4,6),"")</f>
        <v/>
      </c>
      <c r="G69" s="9" t="str">
        <f>IFERROR(INDEX(_xlfn._xlws.SORT(_xlfn._xlws.FILTER(Priorities[[Team Name]:[Value/Risk (auto)]],(Priorities[Team Name]&lt;&gt;"")*(Priorities[Rank]&lt;&gt;"")),{1,4},{1,1}),ROW()-4,7),"")</f>
        <v/>
      </c>
    </row>
    <row r="70" spans="1:7" x14ac:dyDescent="0.25">
      <c r="A70" s="9" t="str">
        <f>IFERROR(INDEX(_xlfn._xlws.SORT(_xlfn._xlws.FILTER(Priorities[[Team Name]:[Value/Risk (auto)]],(Priorities[Team Name]&lt;&gt;"")*(Priorities[Rank]&lt;&gt;"")),{1,4},{1,1}),ROW()-4,1),"")</f>
        <v/>
      </c>
      <c r="B70" s="9" t="str">
        <f>IFERROR(INDEX(_xlfn._xlws.SORT(_xlfn._xlws.FILTER(Priorities[[Team Name]:[Value/Risk (auto)]],(Priorities[Team Name]&lt;&gt;"")*(Priorities[Rank]&lt;&gt;"")),{1,4},{1,1}),ROW()-4,2),"")</f>
        <v/>
      </c>
      <c r="C70" s="9" t="str">
        <f>IFERROR(INDEX(_xlfn._xlws.SORT(_xlfn._xlws.FILTER(Priorities[[Team Name]:[Value/Risk (auto)]],(Priorities[Team Name]&lt;&gt;"")*(Priorities[Rank]&lt;&gt;"")),{1,4},{1,1}),ROW()-4,3),"")</f>
        <v/>
      </c>
      <c r="D70" s="28" t="str">
        <f>IFERROR(INDEX(_xlfn._xlws.SORT(_xlfn._xlws.FILTER(Priorities[[Team Name]:[Value/Risk (auto)]],(Priorities[Team Name]&lt;&gt;"")*(Priorities[Rank]&lt;&gt;"")),{1,4},{1,1}),ROW()-4,4),"")</f>
        <v/>
      </c>
      <c r="E70" s="9" t="str">
        <f>IFERROR(INDEX(_xlfn._xlws.SORT(_xlfn._xlws.FILTER(Priorities[[Team Name]:[Value/Risk (auto)]],(Priorities[Team Name]&lt;&gt;"")*(Priorities[Rank]&lt;&gt;"")),{1,4},{1,1}),ROW()-4,5),"")</f>
        <v/>
      </c>
      <c r="F70" s="25" t="str">
        <f>IFERROR(INDEX(_xlfn._xlws.SORT(_xlfn._xlws.FILTER(Priorities[[Team Name]:[Value/Risk (auto)]],(Priorities[Team Name]&lt;&gt;"")*(Priorities[Rank]&lt;&gt;"")),{1,4},{1,1}),ROW()-4,6),"")</f>
        <v/>
      </c>
      <c r="G70" s="9" t="str">
        <f>IFERROR(INDEX(_xlfn._xlws.SORT(_xlfn._xlws.FILTER(Priorities[[Team Name]:[Value/Risk (auto)]],(Priorities[Team Name]&lt;&gt;"")*(Priorities[Rank]&lt;&gt;"")),{1,4},{1,1}),ROW()-4,7),"")</f>
        <v/>
      </c>
    </row>
    <row r="71" spans="1:7" x14ac:dyDescent="0.25">
      <c r="A71" s="9" t="str">
        <f>IFERROR(INDEX(_xlfn._xlws.SORT(_xlfn._xlws.FILTER(Priorities[[Team Name]:[Value/Risk (auto)]],(Priorities[Team Name]&lt;&gt;"")*(Priorities[Rank]&lt;&gt;"")),{1,4},{1,1}),ROW()-4,1),"")</f>
        <v/>
      </c>
      <c r="B71" s="9" t="str">
        <f>IFERROR(INDEX(_xlfn._xlws.SORT(_xlfn._xlws.FILTER(Priorities[[Team Name]:[Value/Risk (auto)]],(Priorities[Team Name]&lt;&gt;"")*(Priorities[Rank]&lt;&gt;"")),{1,4},{1,1}),ROW()-4,2),"")</f>
        <v/>
      </c>
      <c r="C71" s="9" t="str">
        <f>IFERROR(INDEX(_xlfn._xlws.SORT(_xlfn._xlws.FILTER(Priorities[[Team Name]:[Value/Risk (auto)]],(Priorities[Team Name]&lt;&gt;"")*(Priorities[Rank]&lt;&gt;"")),{1,4},{1,1}),ROW()-4,3),"")</f>
        <v/>
      </c>
      <c r="D71" s="28" t="str">
        <f>IFERROR(INDEX(_xlfn._xlws.SORT(_xlfn._xlws.FILTER(Priorities[[Team Name]:[Value/Risk (auto)]],(Priorities[Team Name]&lt;&gt;"")*(Priorities[Rank]&lt;&gt;"")),{1,4},{1,1}),ROW()-4,4),"")</f>
        <v/>
      </c>
      <c r="E71" s="9" t="str">
        <f>IFERROR(INDEX(_xlfn._xlws.SORT(_xlfn._xlws.FILTER(Priorities[[Team Name]:[Value/Risk (auto)]],(Priorities[Team Name]&lt;&gt;"")*(Priorities[Rank]&lt;&gt;"")),{1,4},{1,1}),ROW()-4,5),"")</f>
        <v/>
      </c>
      <c r="F71" s="25" t="str">
        <f>IFERROR(INDEX(_xlfn._xlws.SORT(_xlfn._xlws.FILTER(Priorities[[Team Name]:[Value/Risk (auto)]],(Priorities[Team Name]&lt;&gt;"")*(Priorities[Rank]&lt;&gt;"")),{1,4},{1,1}),ROW()-4,6),"")</f>
        <v/>
      </c>
      <c r="G71" s="9" t="str">
        <f>IFERROR(INDEX(_xlfn._xlws.SORT(_xlfn._xlws.FILTER(Priorities[[Team Name]:[Value/Risk (auto)]],(Priorities[Team Name]&lt;&gt;"")*(Priorities[Rank]&lt;&gt;"")),{1,4},{1,1}),ROW()-4,7),"")</f>
        <v/>
      </c>
    </row>
    <row r="72" spans="1:7" x14ac:dyDescent="0.25">
      <c r="A72" s="9" t="str">
        <f>IFERROR(INDEX(_xlfn._xlws.SORT(_xlfn._xlws.FILTER(Priorities[[Team Name]:[Value/Risk (auto)]],(Priorities[Team Name]&lt;&gt;"")*(Priorities[Rank]&lt;&gt;"")),{1,4},{1,1}),ROW()-4,1),"")</f>
        <v/>
      </c>
      <c r="B72" s="9" t="str">
        <f>IFERROR(INDEX(_xlfn._xlws.SORT(_xlfn._xlws.FILTER(Priorities[[Team Name]:[Value/Risk (auto)]],(Priorities[Team Name]&lt;&gt;"")*(Priorities[Rank]&lt;&gt;"")),{1,4},{1,1}),ROW()-4,2),"")</f>
        <v/>
      </c>
      <c r="C72" s="9" t="str">
        <f>IFERROR(INDEX(_xlfn._xlws.SORT(_xlfn._xlws.FILTER(Priorities[[Team Name]:[Value/Risk (auto)]],(Priorities[Team Name]&lt;&gt;"")*(Priorities[Rank]&lt;&gt;"")),{1,4},{1,1}),ROW()-4,3),"")</f>
        <v/>
      </c>
      <c r="D72" s="28" t="str">
        <f>IFERROR(INDEX(_xlfn._xlws.SORT(_xlfn._xlws.FILTER(Priorities[[Team Name]:[Value/Risk (auto)]],(Priorities[Team Name]&lt;&gt;"")*(Priorities[Rank]&lt;&gt;"")),{1,4},{1,1}),ROW()-4,4),"")</f>
        <v/>
      </c>
      <c r="E72" s="9" t="str">
        <f>IFERROR(INDEX(_xlfn._xlws.SORT(_xlfn._xlws.FILTER(Priorities[[Team Name]:[Value/Risk (auto)]],(Priorities[Team Name]&lt;&gt;"")*(Priorities[Rank]&lt;&gt;"")),{1,4},{1,1}),ROW()-4,5),"")</f>
        <v/>
      </c>
      <c r="F72" s="25" t="str">
        <f>IFERROR(INDEX(_xlfn._xlws.SORT(_xlfn._xlws.FILTER(Priorities[[Team Name]:[Value/Risk (auto)]],(Priorities[Team Name]&lt;&gt;"")*(Priorities[Rank]&lt;&gt;"")),{1,4},{1,1}),ROW()-4,6),"")</f>
        <v/>
      </c>
      <c r="G72" s="9" t="str">
        <f>IFERROR(INDEX(_xlfn._xlws.SORT(_xlfn._xlws.FILTER(Priorities[[Team Name]:[Value/Risk (auto)]],(Priorities[Team Name]&lt;&gt;"")*(Priorities[Rank]&lt;&gt;"")),{1,4},{1,1}),ROW()-4,7),"")</f>
        <v/>
      </c>
    </row>
    <row r="73" spans="1:7" x14ac:dyDescent="0.25">
      <c r="A73" s="9" t="str">
        <f>IFERROR(INDEX(_xlfn._xlws.SORT(_xlfn._xlws.FILTER(Priorities[[Team Name]:[Value/Risk (auto)]],(Priorities[Team Name]&lt;&gt;"")*(Priorities[Rank]&lt;&gt;"")),{1,4},{1,1}),ROW()-4,1),"")</f>
        <v/>
      </c>
      <c r="B73" s="9" t="str">
        <f>IFERROR(INDEX(_xlfn._xlws.SORT(_xlfn._xlws.FILTER(Priorities[[Team Name]:[Value/Risk (auto)]],(Priorities[Team Name]&lt;&gt;"")*(Priorities[Rank]&lt;&gt;"")),{1,4},{1,1}),ROW()-4,2),"")</f>
        <v/>
      </c>
      <c r="C73" s="9" t="str">
        <f>IFERROR(INDEX(_xlfn._xlws.SORT(_xlfn._xlws.FILTER(Priorities[[Team Name]:[Value/Risk (auto)]],(Priorities[Team Name]&lt;&gt;"")*(Priorities[Rank]&lt;&gt;"")),{1,4},{1,1}),ROW()-4,3),"")</f>
        <v/>
      </c>
      <c r="D73" s="28" t="str">
        <f>IFERROR(INDEX(_xlfn._xlws.SORT(_xlfn._xlws.FILTER(Priorities[[Team Name]:[Value/Risk (auto)]],(Priorities[Team Name]&lt;&gt;"")*(Priorities[Rank]&lt;&gt;"")),{1,4},{1,1}),ROW()-4,4),"")</f>
        <v/>
      </c>
      <c r="E73" s="9" t="str">
        <f>IFERROR(INDEX(_xlfn._xlws.SORT(_xlfn._xlws.FILTER(Priorities[[Team Name]:[Value/Risk (auto)]],(Priorities[Team Name]&lt;&gt;"")*(Priorities[Rank]&lt;&gt;"")),{1,4},{1,1}),ROW()-4,5),"")</f>
        <v/>
      </c>
      <c r="F73" s="25" t="str">
        <f>IFERROR(INDEX(_xlfn._xlws.SORT(_xlfn._xlws.FILTER(Priorities[[Team Name]:[Value/Risk (auto)]],(Priorities[Team Name]&lt;&gt;"")*(Priorities[Rank]&lt;&gt;"")),{1,4},{1,1}),ROW()-4,6),"")</f>
        <v/>
      </c>
      <c r="G73" s="9" t="str">
        <f>IFERROR(INDEX(_xlfn._xlws.SORT(_xlfn._xlws.FILTER(Priorities[[Team Name]:[Value/Risk (auto)]],(Priorities[Team Name]&lt;&gt;"")*(Priorities[Rank]&lt;&gt;"")),{1,4},{1,1}),ROW()-4,7),"")</f>
        <v/>
      </c>
    </row>
    <row r="74" spans="1:7" x14ac:dyDescent="0.25">
      <c r="A74" s="9" t="str">
        <f>IFERROR(INDEX(_xlfn._xlws.SORT(_xlfn._xlws.FILTER(Priorities[[Team Name]:[Value/Risk (auto)]],(Priorities[Team Name]&lt;&gt;"")*(Priorities[Rank]&lt;&gt;"")),{1,4},{1,1}),ROW()-4,1),"")</f>
        <v/>
      </c>
      <c r="B74" s="9" t="str">
        <f>IFERROR(INDEX(_xlfn._xlws.SORT(_xlfn._xlws.FILTER(Priorities[[Team Name]:[Value/Risk (auto)]],(Priorities[Team Name]&lt;&gt;"")*(Priorities[Rank]&lt;&gt;"")),{1,4},{1,1}),ROW()-4,2),"")</f>
        <v/>
      </c>
      <c r="C74" s="9" t="str">
        <f>IFERROR(INDEX(_xlfn._xlws.SORT(_xlfn._xlws.FILTER(Priorities[[Team Name]:[Value/Risk (auto)]],(Priorities[Team Name]&lt;&gt;"")*(Priorities[Rank]&lt;&gt;"")),{1,4},{1,1}),ROW()-4,3),"")</f>
        <v/>
      </c>
      <c r="D74" s="28" t="str">
        <f>IFERROR(INDEX(_xlfn._xlws.SORT(_xlfn._xlws.FILTER(Priorities[[Team Name]:[Value/Risk (auto)]],(Priorities[Team Name]&lt;&gt;"")*(Priorities[Rank]&lt;&gt;"")),{1,4},{1,1}),ROW()-4,4),"")</f>
        <v/>
      </c>
      <c r="E74" s="9" t="str">
        <f>IFERROR(INDEX(_xlfn._xlws.SORT(_xlfn._xlws.FILTER(Priorities[[Team Name]:[Value/Risk (auto)]],(Priorities[Team Name]&lt;&gt;"")*(Priorities[Rank]&lt;&gt;"")),{1,4},{1,1}),ROW()-4,5),"")</f>
        <v/>
      </c>
      <c r="F74" s="25" t="str">
        <f>IFERROR(INDEX(_xlfn._xlws.SORT(_xlfn._xlws.FILTER(Priorities[[Team Name]:[Value/Risk (auto)]],(Priorities[Team Name]&lt;&gt;"")*(Priorities[Rank]&lt;&gt;"")),{1,4},{1,1}),ROW()-4,6),"")</f>
        <v/>
      </c>
      <c r="G74" s="9" t="str">
        <f>IFERROR(INDEX(_xlfn._xlws.SORT(_xlfn._xlws.FILTER(Priorities[[Team Name]:[Value/Risk (auto)]],(Priorities[Team Name]&lt;&gt;"")*(Priorities[Rank]&lt;&gt;"")),{1,4},{1,1}),ROW()-4,7),"")</f>
        <v/>
      </c>
    </row>
    <row r="75" spans="1:7" x14ac:dyDescent="0.25">
      <c r="A75" s="9" t="str">
        <f>IFERROR(INDEX(_xlfn._xlws.SORT(_xlfn._xlws.FILTER(Priorities[[Team Name]:[Value/Risk (auto)]],(Priorities[Team Name]&lt;&gt;"")*(Priorities[Rank]&lt;&gt;"")),{1,4},{1,1}),ROW()-4,1),"")</f>
        <v/>
      </c>
      <c r="B75" s="9" t="str">
        <f>IFERROR(INDEX(_xlfn._xlws.SORT(_xlfn._xlws.FILTER(Priorities[[Team Name]:[Value/Risk (auto)]],(Priorities[Team Name]&lt;&gt;"")*(Priorities[Rank]&lt;&gt;"")),{1,4},{1,1}),ROW()-4,2),"")</f>
        <v/>
      </c>
      <c r="C75" s="9" t="str">
        <f>IFERROR(INDEX(_xlfn._xlws.SORT(_xlfn._xlws.FILTER(Priorities[[Team Name]:[Value/Risk (auto)]],(Priorities[Team Name]&lt;&gt;"")*(Priorities[Rank]&lt;&gt;"")),{1,4},{1,1}),ROW()-4,3),"")</f>
        <v/>
      </c>
      <c r="D75" s="28" t="str">
        <f>IFERROR(INDEX(_xlfn._xlws.SORT(_xlfn._xlws.FILTER(Priorities[[Team Name]:[Value/Risk (auto)]],(Priorities[Team Name]&lt;&gt;"")*(Priorities[Rank]&lt;&gt;"")),{1,4},{1,1}),ROW()-4,4),"")</f>
        <v/>
      </c>
      <c r="E75" s="9" t="str">
        <f>IFERROR(INDEX(_xlfn._xlws.SORT(_xlfn._xlws.FILTER(Priorities[[Team Name]:[Value/Risk (auto)]],(Priorities[Team Name]&lt;&gt;"")*(Priorities[Rank]&lt;&gt;"")),{1,4},{1,1}),ROW()-4,5),"")</f>
        <v/>
      </c>
      <c r="F75" s="25" t="str">
        <f>IFERROR(INDEX(_xlfn._xlws.SORT(_xlfn._xlws.FILTER(Priorities[[Team Name]:[Value/Risk (auto)]],(Priorities[Team Name]&lt;&gt;"")*(Priorities[Rank]&lt;&gt;"")),{1,4},{1,1}),ROW()-4,6),"")</f>
        <v/>
      </c>
      <c r="G75" s="9" t="str">
        <f>IFERROR(INDEX(_xlfn._xlws.SORT(_xlfn._xlws.FILTER(Priorities[[Team Name]:[Value/Risk (auto)]],(Priorities[Team Name]&lt;&gt;"")*(Priorities[Rank]&lt;&gt;"")),{1,4},{1,1}),ROW()-4,7),"")</f>
        <v/>
      </c>
    </row>
    <row r="76" spans="1:7" x14ac:dyDescent="0.25">
      <c r="A76" s="9" t="str">
        <f>IFERROR(INDEX(_xlfn._xlws.SORT(_xlfn._xlws.FILTER(Priorities[[Team Name]:[Value/Risk (auto)]],(Priorities[Team Name]&lt;&gt;"")*(Priorities[Rank]&lt;&gt;"")),{1,4},{1,1}),ROW()-4,1),"")</f>
        <v/>
      </c>
      <c r="B76" s="9" t="str">
        <f>IFERROR(INDEX(_xlfn._xlws.SORT(_xlfn._xlws.FILTER(Priorities[[Team Name]:[Value/Risk (auto)]],(Priorities[Team Name]&lt;&gt;"")*(Priorities[Rank]&lt;&gt;"")),{1,4},{1,1}),ROW()-4,2),"")</f>
        <v/>
      </c>
      <c r="C76" s="9" t="str">
        <f>IFERROR(INDEX(_xlfn._xlws.SORT(_xlfn._xlws.FILTER(Priorities[[Team Name]:[Value/Risk (auto)]],(Priorities[Team Name]&lt;&gt;"")*(Priorities[Rank]&lt;&gt;"")),{1,4},{1,1}),ROW()-4,3),"")</f>
        <v/>
      </c>
      <c r="D76" s="28" t="str">
        <f>IFERROR(INDEX(_xlfn._xlws.SORT(_xlfn._xlws.FILTER(Priorities[[Team Name]:[Value/Risk (auto)]],(Priorities[Team Name]&lt;&gt;"")*(Priorities[Rank]&lt;&gt;"")),{1,4},{1,1}),ROW()-4,4),"")</f>
        <v/>
      </c>
      <c r="E76" s="9" t="str">
        <f>IFERROR(INDEX(_xlfn._xlws.SORT(_xlfn._xlws.FILTER(Priorities[[Team Name]:[Value/Risk (auto)]],(Priorities[Team Name]&lt;&gt;"")*(Priorities[Rank]&lt;&gt;"")),{1,4},{1,1}),ROW()-4,5),"")</f>
        <v/>
      </c>
      <c r="F76" s="25" t="str">
        <f>IFERROR(INDEX(_xlfn._xlws.SORT(_xlfn._xlws.FILTER(Priorities[[Team Name]:[Value/Risk (auto)]],(Priorities[Team Name]&lt;&gt;"")*(Priorities[Rank]&lt;&gt;"")),{1,4},{1,1}),ROW()-4,6),"")</f>
        <v/>
      </c>
      <c r="G76" s="9" t="str">
        <f>IFERROR(INDEX(_xlfn._xlws.SORT(_xlfn._xlws.FILTER(Priorities[[Team Name]:[Value/Risk (auto)]],(Priorities[Team Name]&lt;&gt;"")*(Priorities[Rank]&lt;&gt;"")),{1,4},{1,1}),ROW()-4,7),"")</f>
        <v/>
      </c>
    </row>
    <row r="77" spans="1:7" x14ac:dyDescent="0.25">
      <c r="A77" s="9" t="str">
        <f>IFERROR(INDEX(_xlfn._xlws.SORT(_xlfn._xlws.FILTER(Priorities[[Team Name]:[Value/Risk (auto)]],(Priorities[Team Name]&lt;&gt;"")*(Priorities[Rank]&lt;&gt;"")),{1,4},{1,1}),ROW()-4,1),"")</f>
        <v/>
      </c>
      <c r="B77" s="9" t="str">
        <f>IFERROR(INDEX(_xlfn._xlws.SORT(_xlfn._xlws.FILTER(Priorities[[Team Name]:[Value/Risk (auto)]],(Priorities[Team Name]&lt;&gt;"")*(Priorities[Rank]&lt;&gt;"")),{1,4},{1,1}),ROW()-4,2),"")</f>
        <v/>
      </c>
      <c r="C77" s="9" t="str">
        <f>IFERROR(INDEX(_xlfn._xlws.SORT(_xlfn._xlws.FILTER(Priorities[[Team Name]:[Value/Risk (auto)]],(Priorities[Team Name]&lt;&gt;"")*(Priorities[Rank]&lt;&gt;"")),{1,4},{1,1}),ROW()-4,3),"")</f>
        <v/>
      </c>
      <c r="D77" s="28" t="str">
        <f>IFERROR(INDEX(_xlfn._xlws.SORT(_xlfn._xlws.FILTER(Priorities[[Team Name]:[Value/Risk (auto)]],(Priorities[Team Name]&lt;&gt;"")*(Priorities[Rank]&lt;&gt;"")),{1,4},{1,1}),ROW()-4,4),"")</f>
        <v/>
      </c>
      <c r="E77" s="9" t="str">
        <f>IFERROR(INDEX(_xlfn._xlws.SORT(_xlfn._xlws.FILTER(Priorities[[Team Name]:[Value/Risk (auto)]],(Priorities[Team Name]&lt;&gt;"")*(Priorities[Rank]&lt;&gt;"")),{1,4},{1,1}),ROW()-4,5),"")</f>
        <v/>
      </c>
      <c r="F77" s="25" t="str">
        <f>IFERROR(INDEX(_xlfn._xlws.SORT(_xlfn._xlws.FILTER(Priorities[[Team Name]:[Value/Risk (auto)]],(Priorities[Team Name]&lt;&gt;"")*(Priorities[Rank]&lt;&gt;"")),{1,4},{1,1}),ROW()-4,6),"")</f>
        <v/>
      </c>
      <c r="G77" s="9" t="str">
        <f>IFERROR(INDEX(_xlfn._xlws.SORT(_xlfn._xlws.FILTER(Priorities[[Team Name]:[Value/Risk (auto)]],(Priorities[Team Name]&lt;&gt;"")*(Priorities[Rank]&lt;&gt;"")),{1,4},{1,1}),ROW()-4,7),"")</f>
        <v/>
      </c>
    </row>
    <row r="78" spans="1:7" x14ac:dyDescent="0.25">
      <c r="A78" s="9" t="str">
        <f>IFERROR(INDEX(_xlfn._xlws.SORT(_xlfn._xlws.FILTER(Priorities[[Team Name]:[Value/Risk (auto)]],(Priorities[Team Name]&lt;&gt;"")*(Priorities[Rank]&lt;&gt;"")),{1,4},{1,1}),ROW()-4,1),"")</f>
        <v/>
      </c>
      <c r="B78" s="9" t="str">
        <f>IFERROR(INDEX(_xlfn._xlws.SORT(_xlfn._xlws.FILTER(Priorities[[Team Name]:[Value/Risk (auto)]],(Priorities[Team Name]&lt;&gt;"")*(Priorities[Rank]&lt;&gt;"")),{1,4},{1,1}),ROW()-4,2),"")</f>
        <v/>
      </c>
      <c r="C78" s="9" t="str">
        <f>IFERROR(INDEX(_xlfn._xlws.SORT(_xlfn._xlws.FILTER(Priorities[[Team Name]:[Value/Risk (auto)]],(Priorities[Team Name]&lt;&gt;"")*(Priorities[Rank]&lt;&gt;"")),{1,4},{1,1}),ROW()-4,3),"")</f>
        <v/>
      </c>
      <c r="D78" s="28" t="str">
        <f>IFERROR(INDEX(_xlfn._xlws.SORT(_xlfn._xlws.FILTER(Priorities[[Team Name]:[Value/Risk (auto)]],(Priorities[Team Name]&lt;&gt;"")*(Priorities[Rank]&lt;&gt;"")),{1,4},{1,1}),ROW()-4,4),"")</f>
        <v/>
      </c>
      <c r="E78" s="9" t="str">
        <f>IFERROR(INDEX(_xlfn._xlws.SORT(_xlfn._xlws.FILTER(Priorities[[Team Name]:[Value/Risk (auto)]],(Priorities[Team Name]&lt;&gt;"")*(Priorities[Rank]&lt;&gt;"")),{1,4},{1,1}),ROW()-4,5),"")</f>
        <v/>
      </c>
      <c r="F78" s="25" t="str">
        <f>IFERROR(INDEX(_xlfn._xlws.SORT(_xlfn._xlws.FILTER(Priorities[[Team Name]:[Value/Risk (auto)]],(Priorities[Team Name]&lt;&gt;"")*(Priorities[Rank]&lt;&gt;"")),{1,4},{1,1}),ROW()-4,6),"")</f>
        <v/>
      </c>
      <c r="G78" s="9" t="str">
        <f>IFERROR(INDEX(_xlfn._xlws.SORT(_xlfn._xlws.FILTER(Priorities[[Team Name]:[Value/Risk (auto)]],(Priorities[Team Name]&lt;&gt;"")*(Priorities[Rank]&lt;&gt;"")),{1,4},{1,1}),ROW()-4,7),"")</f>
        <v/>
      </c>
    </row>
    <row r="79" spans="1:7" x14ac:dyDescent="0.25">
      <c r="A79" s="9" t="str">
        <f>IFERROR(INDEX(_xlfn._xlws.SORT(_xlfn._xlws.FILTER(Priorities[[Team Name]:[Value/Risk (auto)]],(Priorities[Team Name]&lt;&gt;"")*(Priorities[Rank]&lt;&gt;"")),{1,4},{1,1}),ROW()-4,1),"")</f>
        <v/>
      </c>
      <c r="B79" s="9" t="str">
        <f>IFERROR(INDEX(_xlfn._xlws.SORT(_xlfn._xlws.FILTER(Priorities[[Team Name]:[Value/Risk (auto)]],(Priorities[Team Name]&lt;&gt;"")*(Priorities[Rank]&lt;&gt;"")),{1,4},{1,1}),ROW()-4,2),"")</f>
        <v/>
      </c>
      <c r="C79" s="9" t="str">
        <f>IFERROR(INDEX(_xlfn._xlws.SORT(_xlfn._xlws.FILTER(Priorities[[Team Name]:[Value/Risk (auto)]],(Priorities[Team Name]&lt;&gt;"")*(Priorities[Rank]&lt;&gt;"")),{1,4},{1,1}),ROW()-4,3),"")</f>
        <v/>
      </c>
      <c r="D79" s="28" t="str">
        <f>IFERROR(INDEX(_xlfn._xlws.SORT(_xlfn._xlws.FILTER(Priorities[[Team Name]:[Value/Risk (auto)]],(Priorities[Team Name]&lt;&gt;"")*(Priorities[Rank]&lt;&gt;"")),{1,4},{1,1}),ROW()-4,4),"")</f>
        <v/>
      </c>
      <c r="E79" s="9" t="str">
        <f>IFERROR(INDEX(_xlfn._xlws.SORT(_xlfn._xlws.FILTER(Priorities[[Team Name]:[Value/Risk (auto)]],(Priorities[Team Name]&lt;&gt;"")*(Priorities[Rank]&lt;&gt;"")),{1,4},{1,1}),ROW()-4,5),"")</f>
        <v/>
      </c>
      <c r="F79" s="25" t="str">
        <f>IFERROR(INDEX(_xlfn._xlws.SORT(_xlfn._xlws.FILTER(Priorities[[Team Name]:[Value/Risk (auto)]],(Priorities[Team Name]&lt;&gt;"")*(Priorities[Rank]&lt;&gt;"")),{1,4},{1,1}),ROW()-4,6),"")</f>
        <v/>
      </c>
      <c r="G79" s="9" t="str">
        <f>IFERROR(INDEX(_xlfn._xlws.SORT(_xlfn._xlws.FILTER(Priorities[[Team Name]:[Value/Risk (auto)]],(Priorities[Team Name]&lt;&gt;"")*(Priorities[Rank]&lt;&gt;"")),{1,4},{1,1}),ROW()-4,7),"")</f>
        <v/>
      </c>
    </row>
    <row r="80" spans="1:7" x14ac:dyDescent="0.25">
      <c r="A80" s="9" t="str">
        <f>IFERROR(INDEX(_xlfn._xlws.SORT(_xlfn._xlws.FILTER(Priorities[[Team Name]:[Value/Risk (auto)]],(Priorities[Team Name]&lt;&gt;"")*(Priorities[Rank]&lt;&gt;"")),{1,4},{1,1}),ROW()-4,1),"")</f>
        <v/>
      </c>
      <c r="B80" s="9" t="str">
        <f>IFERROR(INDEX(_xlfn._xlws.SORT(_xlfn._xlws.FILTER(Priorities[[Team Name]:[Value/Risk (auto)]],(Priorities[Team Name]&lt;&gt;"")*(Priorities[Rank]&lt;&gt;"")),{1,4},{1,1}),ROW()-4,2),"")</f>
        <v/>
      </c>
      <c r="C80" s="9" t="str">
        <f>IFERROR(INDEX(_xlfn._xlws.SORT(_xlfn._xlws.FILTER(Priorities[[Team Name]:[Value/Risk (auto)]],(Priorities[Team Name]&lt;&gt;"")*(Priorities[Rank]&lt;&gt;"")),{1,4},{1,1}),ROW()-4,3),"")</f>
        <v/>
      </c>
      <c r="D80" s="28" t="str">
        <f>IFERROR(INDEX(_xlfn._xlws.SORT(_xlfn._xlws.FILTER(Priorities[[Team Name]:[Value/Risk (auto)]],(Priorities[Team Name]&lt;&gt;"")*(Priorities[Rank]&lt;&gt;"")),{1,4},{1,1}),ROW()-4,4),"")</f>
        <v/>
      </c>
      <c r="E80" s="9" t="str">
        <f>IFERROR(INDEX(_xlfn._xlws.SORT(_xlfn._xlws.FILTER(Priorities[[Team Name]:[Value/Risk (auto)]],(Priorities[Team Name]&lt;&gt;"")*(Priorities[Rank]&lt;&gt;"")),{1,4},{1,1}),ROW()-4,5),"")</f>
        <v/>
      </c>
      <c r="F80" s="25" t="str">
        <f>IFERROR(INDEX(_xlfn._xlws.SORT(_xlfn._xlws.FILTER(Priorities[[Team Name]:[Value/Risk (auto)]],(Priorities[Team Name]&lt;&gt;"")*(Priorities[Rank]&lt;&gt;"")),{1,4},{1,1}),ROW()-4,6),"")</f>
        <v/>
      </c>
      <c r="G80" s="9" t="str">
        <f>IFERROR(INDEX(_xlfn._xlws.SORT(_xlfn._xlws.FILTER(Priorities[[Team Name]:[Value/Risk (auto)]],(Priorities[Team Name]&lt;&gt;"")*(Priorities[Rank]&lt;&gt;"")),{1,4},{1,1}),ROW()-4,7),"")</f>
        <v/>
      </c>
    </row>
    <row r="81" spans="1:7" x14ac:dyDescent="0.25">
      <c r="A81" s="9" t="str">
        <f>IFERROR(INDEX(_xlfn._xlws.SORT(_xlfn._xlws.FILTER(Priorities[[Team Name]:[Value/Risk (auto)]],(Priorities[Team Name]&lt;&gt;"")*(Priorities[Rank]&lt;&gt;"")),{1,4},{1,1}),ROW()-4,1),"")</f>
        <v/>
      </c>
      <c r="B81" s="9" t="str">
        <f>IFERROR(INDEX(_xlfn._xlws.SORT(_xlfn._xlws.FILTER(Priorities[[Team Name]:[Value/Risk (auto)]],(Priorities[Team Name]&lt;&gt;"")*(Priorities[Rank]&lt;&gt;"")),{1,4},{1,1}),ROW()-4,2),"")</f>
        <v/>
      </c>
      <c r="C81" s="9" t="str">
        <f>IFERROR(INDEX(_xlfn._xlws.SORT(_xlfn._xlws.FILTER(Priorities[[Team Name]:[Value/Risk (auto)]],(Priorities[Team Name]&lt;&gt;"")*(Priorities[Rank]&lt;&gt;"")),{1,4},{1,1}),ROW()-4,3),"")</f>
        <v/>
      </c>
      <c r="D81" s="28" t="str">
        <f>IFERROR(INDEX(_xlfn._xlws.SORT(_xlfn._xlws.FILTER(Priorities[[Team Name]:[Value/Risk (auto)]],(Priorities[Team Name]&lt;&gt;"")*(Priorities[Rank]&lt;&gt;"")),{1,4},{1,1}),ROW()-4,4),"")</f>
        <v/>
      </c>
      <c r="E81" s="9" t="str">
        <f>IFERROR(INDEX(_xlfn._xlws.SORT(_xlfn._xlws.FILTER(Priorities[[Team Name]:[Value/Risk (auto)]],(Priorities[Team Name]&lt;&gt;"")*(Priorities[Rank]&lt;&gt;"")),{1,4},{1,1}),ROW()-4,5),"")</f>
        <v/>
      </c>
      <c r="F81" s="25" t="str">
        <f>IFERROR(INDEX(_xlfn._xlws.SORT(_xlfn._xlws.FILTER(Priorities[[Team Name]:[Value/Risk (auto)]],(Priorities[Team Name]&lt;&gt;"")*(Priorities[Rank]&lt;&gt;"")),{1,4},{1,1}),ROW()-4,6),"")</f>
        <v/>
      </c>
      <c r="G81" s="9" t="str">
        <f>IFERROR(INDEX(_xlfn._xlws.SORT(_xlfn._xlws.FILTER(Priorities[[Team Name]:[Value/Risk (auto)]],(Priorities[Team Name]&lt;&gt;"")*(Priorities[Rank]&lt;&gt;"")),{1,4},{1,1}),ROW()-4,7),"")</f>
        <v/>
      </c>
    </row>
    <row r="82" spans="1:7" x14ac:dyDescent="0.25">
      <c r="A82" s="9" t="str">
        <f>IFERROR(INDEX(_xlfn._xlws.SORT(_xlfn._xlws.FILTER(Priorities[[Team Name]:[Value/Risk (auto)]],(Priorities[Team Name]&lt;&gt;"")*(Priorities[Rank]&lt;&gt;"")),{1,4},{1,1}),ROW()-4,1),"")</f>
        <v/>
      </c>
      <c r="B82" s="9" t="str">
        <f>IFERROR(INDEX(_xlfn._xlws.SORT(_xlfn._xlws.FILTER(Priorities[[Team Name]:[Value/Risk (auto)]],(Priorities[Team Name]&lt;&gt;"")*(Priorities[Rank]&lt;&gt;"")),{1,4},{1,1}),ROW()-4,2),"")</f>
        <v/>
      </c>
      <c r="C82" s="9" t="str">
        <f>IFERROR(INDEX(_xlfn._xlws.SORT(_xlfn._xlws.FILTER(Priorities[[Team Name]:[Value/Risk (auto)]],(Priorities[Team Name]&lt;&gt;"")*(Priorities[Rank]&lt;&gt;"")),{1,4},{1,1}),ROW()-4,3),"")</f>
        <v/>
      </c>
      <c r="D82" s="28" t="str">
        <f>IFERROR(INDEX(_xlfn._xlws.SORT(_xlfn._xlws.FILTER(Priorities[[Team Name]:[Value/Risk (auto)]],(Priorities[Team Name]&lt;&gt;"")*(Priorities[Rank]&lt;&gt;"")),{1,4},{1,1}),ROW()-4,4),"")</f>
        <v/>
      </c>
      <c r="E82" s="9" t="str">
        <f>IFERROR(INDEX(_xlfn._xlws.SORT(_xlfn._xlws.FILTER(Priorities[[Team Name]:[Value/Risk (auto)]],(Priorities[Team Name]&lt;&gt;"")*(Priorities[Rank]&lt;&gt;"")),{1,4},{1,1}),ROW()-4,5),"")</f>
        <v/>
      </c>
      <c r="F82" s="25" t="str">
        <f>IFERROR(INDEX(_xlfn._xlws.SORT(_xlfn._xlws.FILTER(Priorities[[Team Name]:[Value/Risk (auto)]],(Priorities[Team Name]&lt;&gt;"")*(Priorities[Rank]&lt;&gt;"")),{1,4},{1,1}),ROW()-4,6),"")</f>
        <v/>
      </c>
      <c r="G82" s="9" t="str">
        <f>IFERROR(INDEX(_xlfn._xlws.SORT(_xlfn._xlws.FILTER(Priorities[[Team Name]:[Value/Risk (auto)]],(Priorities[Team Name]&lt;&gt;"")*(Priorities[Rank]&lt;&gt;"")),{1,4},{1,1}),ROW()-4,7),"")</f>
        <v/>
      </c>
    </row>
    <row r="83" spans="1:7" x14ac:dyDescent="0.25">
      <c r="A83" s="9" t="str">
        <f>IFERROR(INDEX(_xlfn._xlws.SORT(_xlfn._xlws.FILTER(Priorities[[Team Name]:[Value/Risk (auto)]],(Priorities[Team Name]&lt;&gt;"")*(Priorities[Rank]&lt;&gt;"")),{1,4},{1,1}),ROW()-4,1),"")</f>
        <v/>
      </c>
      <c r="B83" s="9" t="str">
        <f>IFERROR(INDEX(_xlfn._xlws.SORT(_xlfn._xlws.FILTER(Priorities[[Team Name]:[Value/Risk (auto)]],(Priorities[Team Name]&lt;&gt;"")*(Priorities[Rank]&lt;&gt;"")),{1,4},{1,1}),ROW()-4,2),"")</f>
        <v/>
      </c>
      <c r="C83" s="9" t="str">
        <f>IFERROR(INDEX(_xlfn._xlws.SORT(_xlfn._xlws.FILTER(Priorities[[Team Name]:[Value/Risk (auto)]],(Priorities[Team Name]&lt;&gt;"")*(Priorities[Rank]&lt;&gt;"")),{1,4},{1,1}),ROW()-4,3),"")</f>
        <v/>
      </c>
      <c r="D83" s="28" t="str">
        <f>IFERROR(INDEX(_xlfn._xlws.SORT(_xlfn._xlws.FILTER(Priorities[[Team Name]:[Value/Risk (auto)]],(Priorities[Team Name]&lt;&gt;"")*(Priorities[Rank]&lt;&gt;"")),{1,4},{1,1}),ROW()-4,4),"")</f>
        <v/>
      </c>
      <c r="E83" s="9" t="str">
        <f>IFERROR(INDEX(_xlfn._xlws.SORT(_xlfn._xlws.FILTER(Priorities[[Team Name]:[Value/Risk (auto)]],(Priorities[Team Name]&lt;&gt;"")*(Priorities[Rank]&lt;&gt;"")),{1,4},{1,1}),ROW()-4,5),"")</f>
        <v/>
      </c>
      <c r="F83" s="25" t="str">
        <f>IFERROR(INDEX(_xlfn._xlws.SORT(_xlfn._xlws.FILTER(Priorities[[Team Name]:[Value/Risk (auto)]],(Priorities[Team Name]&lt;&gt;"")*(Priorities[Rank]&lt;&gt;"")),{1,4},{1,1}),ROW()-4,6),"")</f>
        <v/>
      </c>
      <c r="G83" s="9" t="str">
        <f>IFERROR(INDEX(_xlfn._xlws.SORT(_xlfn._xlws.FILTER(Priorities[[Team Name]:[Value/Risk (auto)]],(Priorities[Team Name]&lt;&gt;"")*(Priorities[Rank]&lt;&gt;"")),{1,4},{1,1}),ROW()-4,7),"")</f>
        <v/>
      </c>
    </row>
    <row r="84" spans="1:7" x14ac:dyDescent="0.25">
      <c r="A84" s="9" t="str">
        <f>IFERROR(INDEX(_xlfn._xlws.SORT(_xlfn._xlws.FILTER(Priorities[[Team Name]:[Value/Risk (auto)]],(Priorities[Team Name]&lt;&gt;"")*(Priorities[Rank]&lt;&gt;"")),{1,4},{1,1}),ROW()-4,1),"")</f>
        <v/>
      </c>
      <c r="B84" s="9" t="str">
        <f>IFERROR(INDEX(_xlfn._xlws.SORT(_xlfn._xlws.FILTER(Priorities[[Team Name]:[Value/Risk (auto)]],(Priorities[Team Name]&lt;&gt;"")*(Priorities[Rank]&lt;&gt;"")),{1,4},{1,1}),ROW()-4,2),"")</f>
        <v/>
      </c>
      <c r="C84" s="9" t="str">
        <f>IFERROR(INDEX(_xlfn._xlws.SORT(_xlfn._xlws.FILTER(Priorities[[Team Name]:[Value/Risk (auto)]],(Priorities[Team Name]&lt;&gt;"")*(Priorities[Rank]&lt;&gt;"")),{1,4},{1,1}),ROW()-4,3),"")</f>
        <v/>
      </c>
      <c r="D84" s="28" t="str">
        <f>IFERROR(INDEX(_xlfn._xlws.SORT(_xlfn._xlws.FILTER(Priorities[[Team Name]:[Value/Risk (auto)]],(Priorities[Team Name]&lt;&gt;"")*(Priorities[Rank]&lt;&gt;"")),{1,4},{1,1}),ROW()-4,4),"")</f>
        <v/>
      </c>
      <c r="E84" s="9" t="str">
        <f>IFERROR(INDEX(_xlfn._xlws.SORT(_xlfn._xlws.FILTER(Priorities[[Team Name]:[Value/Risk (auto)]],(Priorities[Team Name]&lt;&gt;"")*(Priorities[Rank]&lt;&gt;"")),{1,4},{1,1}),ROW()-4,5),"")</f>
        <v/>
      </c>
      <c r="F84" s="25" t="str">
        <f>IFERROR(INDEX(_xlfn._xlws.SORT(_xlfn._xlws.FILTER(Priorities[[Team Name]:[Value/Risk (auto)]],(Priorities[Team Name]&lt;&gt;"")*(Priorities[Rank]&lt;&gt;"")),{1,4},{1,1}),ROW()-4,6),"")</f>
        <v/>
      </c>
      <c r="G84" s="9" t="str">
        <f>IFERROR(INDEX(_xlfn._xlws.SORT(_xlfn._xlws.FILTER(Priorities[[Team Name]:[Value/Risk (auto)]],(Priorities[Team Name]&lt;&gt;"")*(Priorities[Rank]&lt;&gt;"")),{1,4},{1,1}),ROW()-4,7),"")</f>
        <v/>
      </c>
    </row>
    <row r="85" spans="1:7" x14ac:dyDescent="0.25">
      <c r="A85" s="9" t="str">
        <f>IFERROR(INDEX(_xlfn._xlws.SORT(_xlfn._xlws.FILTER(Priorities[[Team Name]:[Value/Risk (auto)]],(Priorities[Team Name]&lt;&gt;"")*(Priorities[Rank]&lt;&gt;"")),{1,4},{1,1}),ROW()-4,1),"")</f>
        <v/>
      </c>
      <c r="B85" s="9" t="str">
        <f>IFERROR(INDEX(_xlfn._xlws.SORT(_xlfn._xlws.FILTER(Priorities[[Team Name]:[Value/Risk (auto)]],(Priorities[Team Name]&lt;&gt;"")*(Priorities[Rank]&lt;&gt;"")),{1,4},{1,1}),ROW()-4,2),"")</f>
        <v/>
      </c>
      <c r="C85" s="9" t="str">
        <f>IFERROR(INDEX(_xlfn._xlws.SORT(_xlfn._xlws.FILTER(Priorities[[Team Name]:[Value/Risk (auto)]],(Priorities[Team Name]&lt;&gt;"")*(Priorities[Rank]&lt;&gt;"")),{1,4},{1,1}),ROW()-4,3),"")</f>
        <v/>
      </c>
      <c r="D85" s="28" t="str">
        <f>IFERROR(INDEX(_xlfn._xlws.SORT(_xlfn._xlws.FILTER(Priorities[[Team Name]:[Value/Risk (auto)]],(Priorities[Team Name]&lt;&gt;"")*(Priorities[Rank]&lt;&gt;"")),{1,4},{1,1}),ROW()-4,4),"")</f>
        <v/>
      </c>
      <c r="E85" s="9" t="str">
        <f>IFERROR(INDEX(_xlfn._xlws.SORT(_xlfn._xlws.FILTER(Priorities[[Team Name]:[Value/Risk (auto)]],(Priorities[Team Name]&lt;&gt;"")*(Priorities[Rank]&lt;&gt;"")),{1,4},{1,1}),ROW()-4,5),"")</f>
        <v/>
      </c>
      <c r="F85" s="25" t="str">
        <f>IFERROR(INDEX(_xlfn._xlws.SORT(_xlfn._xlws.FILTER(Priorities[[Team Name]:[Value/Risk (auto)]],(Priorities[Team Name]&lt;&gt;"")*(Priorities[Rank]&lt;&gt;"")),{1,4},{1,1}),ROW()-4,6),"")</f>
        <v/>
      </c>
      <c r="G85" s="9" t="str">
        <f>IFERROR(INDEX(_xlfn._xlws.SORT(_xlfn._xlws.FILTER(Priorities[[Team Name]:[Value/Risk (auto)]],(Priorities[Team Name]&lt;&gt;"")*(Priorities[Rank]&lt;&gt;"")),{1,4},{1,1}),ROW()-4,7),"")</f>
        <v/>
      </c>
    </row>
    <row r="86" spans="1:7" x14ac:dyDescent="0.25">
      <c r="A86" s="9" t="str">
        <f>IFERROR(INDEX(_xlfn._xlws.SORT(_xlfn._xlws.FILTER(Priorities[[Team Name]:[Value/Risk (auto)]],(Priorities[Team Name]&lt;&gt;"")*(Priorities[Rank]&lt;&gt;"")),{1,4},{1,1}),ROW()-4,1),"")</f>
        <v/>
      </c>
      <c r="B86" s="9" t="str">
        <f>IFERROR(INDEX(_xlfn._xlws.SORT(_xlfn._xlws.FILTER(Priorities[[Team Name]:[Value/Risk (auto)]],(Priorities[Team Name]&lt;&gt;"")*(Priorities[Rank]&lt;&gt;"")),{1,4},{1,1}),ROW()-4,2),"")</f>
        <v/>
      </c>
      <c r="C86" s="9" t="str">
        <f>IFERROR(INDEX(_xlfn._xlws.SORT(_xlfn._xlws.FILTER(Priorities[[Team Name]:[Value/Risk (auto)]],(Priorities[Team Name]&lt;&gt;"")*(Priorities[Rank]&lt;&gt;"")),{1,4},{1,1}),ROW()-4,3),"")</f>
        <v/>
      </c>
      <c r="D86" s="28" t="str">
        <f>IFERROR(INDEX(_xlfn._xlws.SORT(_xlfn._xlws.FILTER(Priorities[[Team Name]:[Value/Risk (auto)]],(Priorities[Team Name]&lt;&gt;"")*(Priorities[Rank]&lt;&gt;"")),{1,4},{1,1}),ROW()-4,4),"")</f>
        <v/>
      </c>
      <c r="E86" s="9" t="str">
        <f>IFERROR(INDEX(_xlfn._xlws.SORT(_xlfn._xlws.FILTER(Priorities[[Team Name]:[Value/Risk (auto)]],(Priorities[Team Name]&lt;&gt;"")*(Priorities[Rank]&lt;&gt;"")),{1,4},{1,1}),ROW()-4,5),"")</f>
        <v/>
      </c>
      <c r="F86" s="25" t="str">
        <f>IFERROR(INDEX(_xlfn._xlws.SORT(_xlfn._xlws.FILTER(Priorities[[Team Name]:[Value/Risk (auto)]],(Priorities[Team Name]&lt;&gt;"")*(Priorities[Rank]&lt;&gt;"")),{1,4},{1,1}),ROW()-4,6),"")</f>
        <v/>
      </c>
      <c r="G86" s="9" t="str">
        <f>IFERROR(INDEX(_xlfn._xlws.SORT(_xlfn._xlws.FILTER(Priorities[[Team Name]:[Value/Risk (auto)]],(Priorities[Team Name]&lt;&gt;"")*(Priorities[Rank]&lt;&gt;"")),{1,4},{1,1}),ROW()-4,7),"")</f>
        <v/>
      </c>
    </row>
    <row r="87" spans="1:7" x14ac:dyDescent="0.25">
      <c r="A87" s="9" t="str">
        <f>IFERROR(INDEX(_xlfn._xlws.SORT(_xlfn._xlws.FILTER(Priorities[[Team Name]:[Value/Risk (auto)]],(Priorities[Team Name]&lt;&gt;"")*(Priorities[Rank]&lt;&gt;"")),{1,4},{1,1}),ROW()-4,1),"")</f>
        <v/>
      </c>
      <c r="B87" s="9" t="str">
        <f>IFERROR(INDEX(_xlfn._xlws.SORT(_xlfn._xlws.FILTER(Priorities[[Team Name]:[Value/Risk (auto)]],(Priorities[Team Name]&lt;&gt;"")*(Priorities[Rank]&lt;&gt;"")),{1,4},{1,1}),ROW()-4,2),"")</f>
        <v/>
      </c>
      <c r="C87" s="9" t="str">
        <f>IFERROR(INDEX(_xlfn._xlws.SORT(_xlfn._xlws.FILTER(Priorities[[Team Name]:[Value/Risk (auto)]],(Priorities[Team Name]&lt;&gt;"")*(Priorities[Rank]&lt;&gt;"")),{1,4},{1,1}),ROW()-4,3),"")</f>
        <v/>
      </c>
      <c r="D87" s="28" t="str">
        <f>IFERROR(INDEX(_xlfn._xlws.SORT(_xlfn._xlws.FILTER(Priorities[[Team Name]:[Value/Risk (auto)]],(Priorities[Team Name]&lt;&gt;"")*(Priorities[Rank]&lt;&gt;"")),{1,4},{1,1}),ROW()-4,4),"")</f>
        <v/>
      </c>
      <c r="E87" s="9" t="str">
        <f>IFERROR(INDEX(_xlfn._xlws.SORT(_xlfn._xlws.FILTER(Priorities[[Team Name]:[Value/Risk (auto)]],(Priorities[Team Name]&lt;&gt;"")*(Priorities[Rank]&lt;&gt;"")),{1,4},{1,1}),ROW()-4,5),"")</f>
        <v/>
      </c>
      <c r="F87" s="25" t="str">
        <f>IFERROR(INDEX(_xlfn._xlws.SORT(_xlfn._xlws.FILTER(Priorities[[Team Name]:[Value/Risk (auto)]],(Priorities[Team Name]&lt;&gt;"")*(Priorities[Rank]&lt;&gt;"")),{1,4},{1,1}),ROW()-4,6),"")</f>
        <v/>
      </c>
      <c r="G87" s="9" t="str">
        <f>IFERROR(INDEX(_xlfn._xlws.SORT(_xlfn._xlws.FILTER(Priorities[[Team Name]:[Value/Risk (auto)]],(Priorities[Team Name]&lt;&gt;"")*(Priorities[Rank]&lt;&gt;"")),{1,4},{1,1}),ROW()-4,7),"")</f>
        <v/>
      </c>
    </row>
    <row r="88" spans="1:7" x14ac:dyDescent="0.25">
      <c r="A88" s="9" t="str">
        <f>IFERROR(INDEX(_xlfn._xlws.SORT(_xlfn._xlws.FILTER(Priorities[[Team Name]:[Value/Risk (auto)]],(Priorities[Team Name]&lt;&gt;"")*(Priorities[Rank]&lt;&gt;"")),{1,4},{1,1}),ROW()-4,1),"")</f>
        <v/>
      </c>
      <c r="B88" s="9" t="str">
        <f>IFERROR(INDEX(_xlfn._xlws.SORT(_xlfn._xlws.FILTER(Priorities[[Team Name]:[Value/Risk (auto)]],(Priorities[Team Name]&lt;&gt;"")*(Priorities[Rank]&lt;&gt;"")),{1,4},{1,1}),ROW()-4,2),"")</f>
        <v/>
      </c>
      <c r="C88" s="9" t="str">
        <f>IFERROR(INDEX(_xlfn._xlws.SORT(_xlfn._xlws.FILTER(Priorities[[Team Name]:[Value/Risk (auto)]],(Priorities[Team Name]&lt;&gt;"")*(Priorities[Rank]&lt;&gt;"")),{1,4},{1,1}),ROW()-4,3),"")</f>
        <v/>
      </c>
      <c r="D88" s="28" t="str">
        <f>IFERROR(INDEX(_xlfn._xlws.SORT(_xlfn._xlws.FILTER(Priorities[[Team Name]:[Value/Risk (auto)]],(Priorities[Team Name]&lt;&gt;"")*(Priorities[Rank]&lt;&gt;"")),{1,4},{1,1}),ROW()-4,4),"")</f>
        <v/>
      </c>
      <c r="E88" s="9" t="str">
        <f>IFERROR(INDEX(_xlfn._xlws.SORT(_xlfn._xlws.FILTER(Priorities[[Team Name]:[Value/Risk (auto)]],(Priorities[Team Name]&lt;&gt;"")*(Priorities[Rank]&lt;&gt;"")),{1,4},{1,1}),ROW()-4,5),"")</f>
        <v/>
      </c>
      <c r="F88" s="25" t="str">
        <f>IFERROR(INDEX(_xlfn._xlws.SORT(_xlfn._xlws.FILTER(Priorities[[Team Name]:[Value/Risk (auto)]],(Priorities[Team Name]&lt;&gt;"")*(Priorities[Rank]&lt;&gt;"")),{1,4},{1,1}),ROW()-4,6),"")</f>
        <v/>
      </c>
      <c r="G88" s="9" t="str">
        <f>IFERROR(INDEX(_xlfn._xlws.SORT(_xlfn._xlws.FILTER(Priorities[[Team Name]:[Value/Risk (auto)]],(Priorities[Team Name]&lt;&gt;"")*(Priorities[Rank]&lt;&gt;"")),{1,4},{1,1}),ROW()-4,7),"")</f>
        <v/>
      </c>
    </row>
    <row r="89" spans="1:7" x14ac:dyDescent="0.25">
      <c r="A89" s="9" t="str">
        <f>IFERROR(INDEX(_xlfn._xlws.SORT(_xlfn._xlws.FILTER(Priorities[[Team Name]:[Value/Risk (auto)]],(Priorities[Team Name]&lt;&gt;"")*(Priorities[Rank]&lt;&gt;"")),{1,4},{1,1}),ROW()-4,1),"")</f>
        <v/>
      </c>
      <c r="B89" s="9" t="str">
        <f>IFERROR(INDEX(_xlfn._xlws.SORT(_xlfn._xlws.FILTER(Priorities[[Team Name]:[Value/Risk (auto)]],(Priorities[Team Name]&lt;&gt;"")*(Priorities[Rank]&lt;&gt;"")),{1,4},{1,1}),ROW()-4,2),"")</f>
        <v/>
      </c>
      <c r="C89" s="9" t="str">
        <f>IFERROR(INDEX(_xlfn._xlws.SORT(_xlfn._xlws.FILTER(Priorities[[Team Name]:[Value/Risk (auto)]],(Priorities[Team Name]&lt;&gt;"")*(Priorities[Rank]&lt;&gt;"")),{1,4},{1,1}),ROW()-4,3),"")</f>
        <v/>
      </c>
      <c r="D89" s="28" t="str">
        <f>IFERROR(INDEX(_xlfn._xlws.SORT(_xlfn._xlws.FILTER(Priorities[[Team Name]:[Value/Risk (auto)]],(Priorities[Team Name]&lt;&gt;"")*(Priorities[Rank]&lt;&gt;"")),{1,4},{1,1}),ROW()-4,4),"")</f>
        <v/>
      </c>
      <c r="E89" s="9" t="str">
        <f>IFERROR(INDEX(_xlfn._xlws.SORT(_xlfn._xlws.FILTER(Priorities[[Team Name]:[Value/Risk (auto)]],(Priorities[Team Name]&lt;&gt;"")*(Priorities[Rank]&lt;&gt;"")),{1,4},{1,1}),ROW()-4,5),"")</f>
        <v/>
      </c>
      <c r="F89" s="25" t="str">
        <f>IFERROR(INDEX(_xlfn._xlws.SORT(_xlfn._xlws.FILTER(Priorities[[Team Name]:[Value/Risk (auto)]],(Priorities[Team Name]&lt;&gt;"")*(Priorities[Rank]&lt;&gt;"")),{1,4},{1,1}),ROW()-4,6),"")</f>
        <v/>
      </c>
      <c r="G89" s="9" t="str">
        <f>IFERROR(INDEX(_xlfn._xlws.SORT(_xlfn._xlws.FILTER(Priorities[[Team Name]:[Value/Risk (auto)]],(Priorities[Team Name]&lt;&gt;"")*(Priorities[Rank]&lt;&gt;"")),{1,4},{1,1}),ROW()-4,7),"")</f>
        <v/>
      </c>
    </row>
    <row r="90" spans="1:7" x14ac:dyDescent="0.25">
      <c r="A90" s="9" t="str">
        <f>IFERROR(INDEX(_xlfn._xlws.SORT(_xlfn._xlws.FILTER(Priorities[[Team Name]:[Value/Risk (auto)]],(Priorities[Team Name]&lt;&gt;"")*(Priorities[Rank]&lt;&gt;"")),{1,4},{1,1}),ROW()-4,1),"")</f>
        <v/>
      </c>
      <c r="B90" s="9" t="str">
        <f>IFERROR(INDEX(_xlfn._xlws.SORT(_xlfn._xlws.FILTER(Priorities[[Team Name]:[Value/Risk (auto)]],(Priorities[Team Name]&lt;&gt;"")*(Priorities[Rank]&lt;&gt;"")),{1,4},{1,1}),ROW()-4,2),"")</f>
        <v/>
      </c>
      <c r="C90" s="9" t="str">
        <f>IFERROR(INDEX(_xlfn._xlws.SORT(_xlfn._xlws.FILTER(Priorities[[Team Name]:[Value/Risk (auto)]],(Priorities[Team Name]&lt;&gt;"")*(Priorities[Rank]&lt;&gt;"")),{1,4},{1,1}),ROW()-4,3),"")</f>
        <v/>
      </c>
      <c r="D90" s="28" t="str">
        <f>IFERROR(INDEX(_xlfn._xlws.SORT(_xlfn._xlws.FILTER(Priorities[[Team Name]:[Value/Risk (auto)]],(Priorities[Team Name]&lt;&gt;"")*(Priorities[Rank]&lt;&gt;"")),{1,4},{1,1}),ROW()-4,4),"")</f>
        <v/>
      </c>
      <c r="E90" s="9" t="str">
        <f>IFERROR(INDEX(_xlfn._xlws.SORT(_xlfn._xlws.FILTER(Priorities[[Team Name]:[Value/Risk (auto)]],(Priorities[Team Name]&lt;&gt;"")*(Priorities[Rank]&lt;&gt;"")),{1,4},{1,1}),ROW()-4,5),"")</f>
        <v/>
      </c>
      <c r="F90" s="25" t="str">
        <f>IFERROR(INDEX(_xlfn._xlws.SORT(_xlfn._xlws.FILTER(Priorities[[Team Name]:[Value/Risk (auto)]],(Priorities[Team Name]&lt;&gt;"")*(Priorities[Rank]&lt;&gt;"")),{1,4},{1,1}),ROW()-4,6),"")</f>
        <v/>
      </c>
      <c r="G90" s="9" t="str">
        <f>IFERROR(INDEX(_xlfn._xlws.SORT(_xlfn._xlws.FILTER(Priorities[[Team Name]:[Value/Risk (auto)]],(Priorities[Team Name]&lt;&gt;"")*(Priorities[Rank]&lt;&gt;"")),{1,4},{1,1}),ROW()-4,7),"")</f>
        <v/>
      </c>
    </row>
    <row r="91" spans="1:7" x14ac:dyDescent="0.25">
      <c r="A91" s="9" t="str">
        <f>IFERROR(INDEX(_xlfn._xlws.SORT(_xlfn._xlws.FILTER(Priorities[[Team Name]:[Value/Risk (auto)]],(Priorities[Team Name]&lt;&gt;"")*(Priorities[Rank]&lt;&gt;"")),{1,4},{1,1}),ROW()-4,1),"")</f>
        <v/>
      </c>
      <c r="B91" s="9" t="str">
        <f>IFERROR(INDEX(_xlfn._xlws.SORT(_xlfn._xlws.FILTER(Priorities[[Team Name]:[Value/Risk (auto)]],(Priorities[Team Name]&lt;&gt;"")*(Priorities[Rank]&lt;&gt;"")),{1,4},{1,1}),ROW()-4,2),"")</f>
        <v/>
      </c>
      <c r="C91" s="9" t="str">
        <f>IFERROR(INDEX(_xlfn._xlws.SORT(_xlfn._xlws.FILTER(Priorities[[Team Name]:[Value/Risk (auto)]],(Priorities[Team Name]&lt;&gt;"")*(Priorities[Rank]&lt;&gt;"")),{1,4},{1,1}),ROW()-4,3),"")</f>
        <v/>
      </c>
      <c r="D91" s="28" t="str">
        <f>IFERROR(INDEX(_xlfn._xlws.SORT(_xlfn._xlws.FILTER(Priorities[[Team Name]:[Value/Risk (auto)]],(Priorities[Team Name]&lt;&gt;"")*(Priorities[Rank]&lt;&gt;"")),{1,4},{1,1}),ROW()-4,4),"")</f>
        <v/>
      </c>
      <c r="E91" s="9" t="str">
        <f>IFERROR(INDEX(_xlfn._xlws.SORT(_xlfn._xlws.FILTER(Priorities[[Team Name]:[Value/Risk (auto)]],(Priorities[Team Name]&lt;&gt;"")*(Priorities[Rank]&lt;&gt;"")),{1,4},{1,1}),ROW()-4,5),"")</f>
        <v/>
      </c>
      <c r="F91" s="25" t="str">
        <f>IFERROR(INDEX(_xlfn._xlws.SORT(_xlfn._xlws.FILTER(Priorities[[Team Name]:[Value/Risk (auto)]],(Priorities[Team Name]&lt;&gt;"")*(Priorities[Rank]&lt;&gt;"")),{1,4},{1,1}),ROW()-4,6),"")</f>
        <v/>
      </c>
      <c r="G91" s="9" t="str">
        <f>IFERROR(INDEX(_xlfn._xlws.SORT(_xlfn._xlws.FILTER(Priorities[[Team Name]:[Value/Risk (auto)]],(Priorities[Team Name]&lt;&gt;"")*(Priorities[Rank]&lt;&gt;"")),{1,4},{1,1}),ROW()-4,7),"")</f>
        <v/>
      </c>
    </row>
    <row r="92" spans="1:7" x14ac:dyDescent="0.25">
      <c r="A92" s="9" t="str">
        <f>IFERROR(INDEX(_xlfn._xlws.SORT(_xlfn._xlws.FILTER(Priorities[[Team Name]:[Value/Risk (auto)]],(Priorities[Team Name]&lt;&gt;"")*(Priorities[Rank]&lt;&gt;"")),{1,4},{1,1}),ROW()-4,1),"")</f>
        <v/>
      </c>
      <c r="B92" s="9" t="str">
        <f>IFERROR(INDEX(_xlfn._xlws.SORT(_xlfn._xlws.FILTER(Priorities[[Team Name]:[Value/Risk (auto)]],(Priorities[Team Name]&lt;&gt;"")*(Priorities[Rank]&lt;&gt;"")),{1,4},{1,1}),ROW()-4,2),"")</f>
        <v/>
      </c>
      <c r="C92" s="9" t="str">
        <f>IFERROR(INDEX(_xlfn._xlws.SORT(_xlfn._xlws.FILTER(Priorities[[Team Name]:[Value/Risk (auto)]],(Priorities[Team Name]&lt;&gt;"")*(Priorities[Rank]&lt;&gt;"")),{1,4},{1,1}),ROW()-4,3),"")</f>
        <v/>
      </c>
      <c r="D92" s="28" t="str">
        <f>IFERROR(INDEX(_xlfn._xlws.SORT(_xlfn._xlws.FILTER(Priorities[[Team Name]:[Value/Risk (auto)]],(Priorities[Team Name]&lt;&gt;"")*(Priorities[Rank]&lt;&gt;"")),{1,4},{1,1}),ROW()-4,4),"")</f>
        <v/>
      </c>
      <c r="E92" s="9" t="str">
        <f>IFERROR(INDEX(_xlfn._xlws.SORT(_xlfn._xlws.FILTER(Priorities[[Team Name]:[Value/Risk (auto)]],(Priorities[Team Name]&lt;&gt;"")*(Priorities[Rank]&lt;&gt;"")),{1,4},{1,1}),ROW()-4,5),"")</f>
        <v/>
      </c>
      <c r="F92" s="25" t="str">
        <f>IFERROR(INDEX(_xlfn._xlws.SORT(_xlfn._xlws.FILTER(Priorities[[Team Name]:[Value/Risk (auto)]],(Priorities[Team Name]&lt;&gt;"")*(Priorities[Rank]&lt;&gt;"")),{1,4},{1,1}),ROW()-4,6),"")</f>
        <v/>
      </c>
      <c r="G92" s="9" t="str">
        <f>IFERROR(INDEX(_xlfn._xlws.SORT(_xlfn._xlws.FILTER(Priorities[[Team Name]:[Value/Risk (auto)]],(Priorities[Team Name]&lt;&gt;"")*(Priorities[Rank]&lt;&gt;"")),{1,4},{1,1}),ROW()-4,7),"")</f>
        <v/>
      </c>
    </row>
    <row r="93" spans="1:7" x14ac:dyDescent="0.25">
      <c r="A93" s="9" t="str">
        <f>IFERROR(INDEX(_xlfn._xlws.SORT(_xlfn._xlws.FILTER(Priorities[[Team Name]:[Value/Risk (auto)]],(Priorities[Team Name]&lt;&gt;"")*(Priorities[Rank]&lt;&gt;"")),{1,4},{1,1}),ROW()-4,1),"")</f>
        <v/>
      </c>
      <c r="B93" s="9" t="str">
        <f>IFERROR(INDEX(_xlfn._xlws.SORT(_xlfn._xlws.FILTER(Priorities[[Team Name]:[Value/Risk (auto)]],(Priorities[Team Name]&lt;&gt;"")*(Priorities[Rank]&lt;&gt;"")),{1,4},{1,1}),ROW()-4,2),"")</f>
        <v/>
      </c>
      <c r="C93" s="9" t="str">
        <f>IFERROR(INDEX(_xlfn._xlws.SORT(_xlfn._xlws.FILTER(Priorities[[Team Name]:[Value/Risk (auto)]],(Priorities[Team Name]&lt;&gt;"")*(Priorities[Rank]&lt;&gt;"")),{1,4},{1,1}),ROW()-4,3),"")</f>
        <v/>
      </c>
      <c r="D93" s="28" t="str">
        <f>IFERROR(INDEX(_xlfn._xlws.SORT(_xlfn._xlws.FILTER(Priorities[[Team Name]:[Value/Risk (auto)]],(Priorities[Team Name]&lt;&gt;"")*(Priorities[Rank]&lt;&gt;"")),{1,4},{1,1}),ROW()-4,4),"")</f>
        <v/>
      </c>
      <c r="E93" s="9" t="str">
        <f>IFERROR(INDEX(_xlfn._xlws.SORT(_xlfn._xlws.FILTER(Priorities[[Team Name]:[Value/Risk (auto)]],(Priorities[Team Name]&lt;&gt;"")*(Priorities[Rank]&lt;&gt;"")),{1,4},{1,1}),ROW()-4,5),"")</f>
        <v/>
      </c>
      <c r="F93" s="25" t="str">
        <f>IFERROR(INDEX(_xlfn._xlws.SORT(_xlfn._xlws.FILTER(Priorities[[Team Name]:[Value/Risk (auto)]],(Priorities[Team Name]&lt;&gt;"")*(Priorities[Rank]&lt;&gt;"")),{1,4},{1,1}),ROW()-4,6),"")</f>
        <v/>
      </c>
      <c r="G93" s="9" t="str">
        <f>IFERROR(INDEX(_xlfn._xlws.SORT(_xlfn._xlws.FILTER(Priorities[[Team Name]:[Value/Risk (auto)]],(Priorities[Team Name]&lt;&gt;"")*(Priorities[Rank]&lt;&gt;"")),{1,4},{1,1}),ROW()-4,7),"")</f>
        <v/>
      </c>
    </row>
    <row r="94" spans="1:7" x14ac:dyDescent="0.25">
      <c r="A94" s="9" t="str">
        <f>IFERROR(INDEX(_xlfn._xlws.SORT(_xlfn._xlws.FILTER(Priorities[[Team Name]:[Value/Risk (auto)]],(Priorities[Team Name]&lt;&gt;"")*(Priorities[Rank]&lt;&gt;"")),{1,4},{1,1}),ROW()-4,1),"")</f>
        <v/>
      </c>
      <c r="B94" s="9" t="str">
        <f>IFERROR(INDEX(_xlfn._xlws.SORT(_xlfn._xlws.FILTER(Priorities[[Team Name]:[Value/Risk (auto)]],(Priorities[Team Name]&lt;&gt;"")*(Priorities[Rank]&lt;&gt;"")),{1,4},{1,1}),ROW()-4,2),"")</f>
        <v/>
      </c>
      <c r="C94" s="9" t="str">
        <f>IFERROR(INDEX(_xlfn._xlws.SORT(_xlfn._xlws.FILTER(Priorities[[Team Name]:[Value/Risk (auto)]],(Priorities[Team Name]&lt;&gt;"")*(Priorities[Rank]&lt;&gt;"")),{1,4},{1,1}),ROW()-4,3),"")</f>
        <v/>
      </c>
      <c r="D94" s="28" t="str">
        <f>IFERROR(INDEX(_xlfn._xlws.SORT(_xlfn._xlws.FILTER(Priorities[[Team Name]:[Value/Risk (auto)]],(Priorities[Team Name]&lt;&gt;"")*(Priorities[Rank]&lt;&gt;"")),{1,4},{1,1}),ROW()-4,4),"")</f>
        <v/>
      </c>
      <c r="E94" s="9" t="str">
        <f>IFERROR(INDEX(_xlfn._xlws.SORT(_xlfn._xlws.FILTER(Priorities[[Team Name]:[Value/Risk (auto)]],(Priorities[Team Name]&lt;&gt;"")*(Priorities[Rank]&lt;&gt;"")),{1,4},{1,1}),ROW()-4,5),"")</f>
        <v/>
      </c>
      <c r="F94" s="25" t="str">
        <f>IFERROR(INDEX(_xlfn._xlws.SORT(_xlfn._xlws.FILTER(Priorities[[Team Name]:[Value/Risk (auto)]],(Priorities[Team Name]&lt;&gt;"")*(Priorities[Rank]&lt;&gt;"")),{1,4},{1,1}),ROW()-4,6),"")</f>
        <v/>
      </c>
      <c r="G94" s="9" t="str">
        <f>IFERROR(INDEX(_xlfn._xlws.SORT(_xlfn._xlws.FILTER(Priorities[[Team Name]:[Value/Risk (auto)]],(Priorities[Team Name]&lt;&gt;"")*(Priorities[Rank]&lt;&gt;"")),{1,4},{1,1}),ROW()-4,7),"")</f>
        <v/>
      </c>
    </row>
    <row r="95" spans="1:7" x14ac:dyDescent="0.25">
      <c r="A95" s="9" t="str">
        <f>IFERROR(INDEX(_xlfn._xlws.SORT(_xlfn._xlws.FILTER(Priorities[[Team Name]:[Value/Risk (auto)]],(Priorities[Team Name]&lt;&gt;"")*(Priorities[Rank]&lt;&gt;"")),{1,4},{1,1}),ROW()-4,1),"")</f>
        <v/>
      </c>
      <c r="B95" s="9" t="str">
        <f>IFERROR(INDEX(_xlfn._xlws.SORT(_xlfn._xlws.FILTER(Priorities[[Team Name]:[Value/Risk (auto)]],(Priorities[Team Name]&lt;&gt;"")*(Priorities[Rank]&lt;&gt;"")),{1,4},{1,1}),ROW()-4,2),"")</f>
        <v/>
      </c>
      <c r="C95" s="9" t="str">
        <f>IFERROR(INDEX(_xlfn._xlws.SORT(_xlfn._xlws.FILTER(Priorities[[Team Name]:[Value/Risk (auto)]],(Priorities[Team Name]&lt;&gt;"")*(Priorities[Rank]&lt;&gt;"")),{1,4},{1,1}),ROW()-4,3),"")</f>
        <v/>
      </c>
      <c r="D95" s="28" t="str">
        <f>IFERROR(INDEX(_xlfn._xlws.SORT(_xlfn._xlws.FILTER(Priorities[[Team Name]:[Value/Risk (auto)]],(Priorities[Team Name]&lt;&gt;"")*(Priorities[Rank]&lt;&gt;"")),{1,4},{1,1}),ROW()-4,4),"")</f>
        <v/>
      </c>
      <c r="E95" s="9" t="str">
        <f>IFERROR(INDEX(_xlfn._xlws.SORT(_xlfn._xlws.FILTER(Priorities[[Team Name]:[Value/Risk (auto)]],(Priorities[Team Name]&lt;&gt;"")*(Priorities[Rank]&lt;&gt;"")),{1,4},{1,1}),ROW()-4,5),"")</f>
        <v/>
      </c>
      <c r="F95" s="25" t="str">
        <f>IFERROR(INDEX(_xlfn._xlws.SORT(_xlfn._xlws.FILTER(Priorities[[Team Name]:[Value/Risk (auto)]],(Priorities[Team Name]&lt;&gt;"")*(Priorities[Rank]&lt;&gt;"")),{1,4},{1,1}),ROW()-4,6),"")</f>
        <v/>
      </c>
      <c r="G95" s="9" t="str">
        <f>IFERROR(INDEX(_xlfn._xlws.SORT(_xlfn._xlws.FILTER(Priorities[[Team Name]:[Value/Risk (auto)]],(Priorities[Team Name]&lt;&gt;"")*(Priorities[Rank]&lt;&gt;"")),{1,4},{1,1}),ROW()-4,7),"")</f>
        <v/>
      </c>
    </row>
    <row r="96" spans="1:7" x14ac:dyDescent="0.25">
      <c r="A96" s="9" t="str">
        <f>IFERROR(INDEX(_xlfn._xlws.SORT(_xlfn._xlws.FILTER(Priorities[[Team Name]:[Value/Risk (auto)]],(Priorities[Team Name]&lt;&gt;"")*(Priorities[Rank]&lt;&gt;"")),{1,4},{1,1}),ROW()-4,1),"")</f>
        <v/>
      </c>
      <c r="B96" s="9" t="str">
        <f>IFERROR(INDEX(_xlfn._xlws.SORT(_xlfn._xlws.FILTER(Priorities[[Team Name]:[Value/Risk (auto)]],(Priorities[Team Name]&lt;&gt;"")*(Priorities[Rank]&lt;&gt;"")),{1,4},{1,1}),ROW()-4,2),"")</f>
        <v/>
      </c>
      <c r="C96" s="9" t="str">
        <f>IFERROR(INDEX(_xlfn._xlws.SORT(_xlfn._xlws.FILTER(Priorities[[Team Name]:[Value/Risk (auto)]],(Priorities[Team Name]&lt;&gt;"")*(Priorities[Rank]&lt;&gt;"")),{1,4},{1,1}),ROW()-4,3),"")</f>
        <v/>
      </c>
      <c r="D96" s="28" t="str">
        <f>IFERROR(INDEX(_xlfn._xlws.SORT(_xlfn._xlws.FILTER(Priorities[[Team Name]:[Value/Risk (auto)]],(Priorities[Team Name]&lt;&gt;"")*(Priorities[Rank]&lt;&gt;"")),{1,4},{1,1}),ROW()-4,4),"")</f>
        <v/>
      </c>
      <c r="E96" s="9" t="str">
        <f>IFERROR(INDEX(_xlfn._xlws.SORT(_xlfn._xlws.FILTER(Priorities[[Team Name]:[Value/Risk (auto)]],(Priorities[Team Name]&lt;&gt;"")*(Priorities[Rank]&lt;&gt;"")),{1,4},{1,1}),ROW()-4,5),"")</f>
        <v/>
      </c>
      <c r="F96" s="25" t="str">
        <f>IFERROR(INDEX(_xlfn._xlws.SORT(_xlfn._xlws.FILTER(Priorities[[Team Name]:[Value/Risk (auto)]],(Priorities[Team Name]&lt;&gt;"")*(Priorities[Rank]&lt;&gt;"")),{1,4},{1,1}),ROW()-4,6),"")</f>
        <v/>
      </c>
      <c r="G96" s="9" t="str">
        <f>IFERROR(INDEX(_xlfn._xlws.SORT(_xlfn._xlws.FILTER(Priorities[[Team Name]:[Value/Risk (auto)]],(Priorities[Team Name]&lt;&gt;"")*(Priorities[Rank]&lt;&gt;"")),{1,4},{1,1}),ROW()-4,7),"")</f>
        <v/>
      </c>
    </row>
    <row r="97" spans="1:7" x14ac:dyDescent="0.25">
      <c r="A97" s="9" t="str">
        <f>IFERROR(INDEX(_xlfn._xlws.SORT(_xlfn._xlws.FILTER(Priorities[[Team Name]:[Value/Risk (auto)]],(Priorities[Team Name]&lt;&gt;"")*(Priorities[Rank]&lt;&gt;"")),{1,4},{1,1}),ROW()-4,1),"")</f>
        <v/>
      </c>
      <c r="B97" s="9" t="str">
        <f>IFERROR(INDEX(_xlfn._xlws.SORT(_xlfn._xlws.FILTER(Priorities[[Team Name]:[Value/Risk (auto)]],(Priorities[Team Name]&lt;&gt;"")*(Priorities[Rank]&lt;&gt;"")),{1,4},{1,1}),ROW()-4,2),"")</f>
        <v/>
      </c>
      <c r="C97" s="9" t="str">
        <f>IFERROR(INDEX(_xlfn._xlws.SORT(_xlfn._xlws.FILTER(Priorities[[Team Name]:[Value/Risk (auto)]],(Priorities[Team Name]&lt;&gt;"")*(Priorities[Rank]&lt;&gt;"")),{1,4},{1,1}),ROW()-4,3),"")</f>
        <v/>
      </c>
      <c r="D97" s="28" t="str">
        <f>IFERROR(INDEX(_xlfn._xlws.SORT(_xlfn._xlws.FILTER(Priorities[[Team Name]:[Value/Risk (auto)]],(Priorities[Team Name]&lt;&gt;"")*(Priorities[Rank]&lt;&gt;"")),{1,4},{1,1}),ROW()-4,4),"")</f>
        <v/>
      </c>
      <c r="E97" s="9" t="str">
        <f>IFERROR(INDEX(_xlfn._xlws.SORT(_xlfn._xlws.FILTER(Priorities[[Team Name]:[Value/Risk (auto)]],(Priorities[Team Name]&lt;&gt;"")*(Priorities[Rank]&lt;&gt;"")),{1,4},{1,1}),ROW()-4,5),"")</f>
        <v/>
      </c>
      <c r="F97" s="25" t="str">
        <f>IFERROR(INDEX(_xlfn._xlws.SORT(_xlfn._xlws.FILTER(Priorities[[Team Name]:[Value/Risk (auto)]],(Priorities[Team Name]&lt;&gt;"")*(Priorities[Rank]&lt;&gt;"")),{1,4},{1,1}),ROW()-4,6),"")</f>
        <v/>
      </c>
      <c r="G97" s="9" t="str">
        <f>IFERROR(INDEX(_xlfn._xlws.SORT(_xlfn._xlws.FILTER(Priorities[[Team Name]:[Value/Risk (auto)]],(Priorities[Team Name]&lt;&gt;"")*(Priorities[Rank]&lt;&gt;"")),{1,4},{1,1}),ROW()-4,7),"")</f>
        <v/>
      </c>
    </row>
    <row r="98" spans="1:7" x14ac:dyDescent="0.25">
      <c r="A98" s="9" t="str">
        <f>IFERROR(INDEX(_xlfn._xlws.SORT(_xlfn._xlws.FILTER(Priorities[[Team Name]:[Value/Risk (auto)]],(Priorities[Team Name]&lt;&gt;"")*(Priorities[Rank]&lt;&gt;"")),{1,4},{1,1}),ROW()-4,1),"")</f>
        <v/>
      </c>
      <c r="B98" s="9" t="str">
        <f>IFERROR(INDEX(_xlfn._xlws.SORT(_xlfn._xlws.FILTER(Priorities[[Team Name]:[Value/Risk (auto)]],(Priorities[Team Name]&lt;&gt;"")*(Priorities[Rank]&lt;&gt;"")),{1,4},{1,1}),ROW()-4,2),"")</f>
        <v/>
      </c>
      <c r="C98" s="9" t="str">
        <f>IFERROR(INDEX(_xlfn._xlws.SORT(_xlfn._xlws.FILTER(Priorities[[Team Name]:[Value/Risk (auto)]],(Priorities[Team Name]&lt;&gt;"")*(Priorities[Rank]&lt;&gt;"")),{1,4},{1,1}),ROW()-4,3),"")</f>
        <v/>
      </c>
      <c r="D98" s="28" t="str">
        <f>IFERROR(INDEX(_xlfn._xlws.SORT(_xlfn._xlws.FILTER(Priorities[[Team Name]:[Value/Risk (auto)]],(Priorities[Team Name]&lt;&gt;"")*(Priorities[Rank]&lt;&gt;"")),{1,4},{1,1}),ROW()-4,4),"")</f>
        <v/>
      </c>
      <c r="E98" s="9" t="str">
        <f>IFERROR(INDEX(_xlfn._xlws.SORT(_xlfn._xlws.FILTER(Priorities[[Team Name]:[Value/Risk (auto)]],(Priorities[Team Name]&lt;&gt;"")*(Priorities[Rank]&lt;&gt;"")),{1,4},{1,1}),ROW()-4,5),"")</f>
        <v/>
      </c>
      <c r="F98" s="25" t="str">
        <f>IFERROR(INDEX(_xlfn._xlws.SORT(_xlfn._xlws.FILTER(Priorities[[Team Name]:[Value/Risk (auto)]],(Priorities[Team Name]&lt;&gt;"")*(Priorities[Rank]&lt;&gt;"")),{1,4},{1,1}),ROW()-4,6),"")</f>
        <v/>
      </c>
      <c r="G98" s="9" t="str">
        <f>IFERROR(INDEX(_xlfn._xlws.SORT(_xlfn._xlws.FILTER(Priorities[[Team Name]:[Value/Risk (auto)]],(Priorities[Team Name]&lt;&gt;"")*(Priorities[Rank]&lt;&gt;"")),{1,4},{1,1}),ROW()-4,7),"")</f>
        <v/>
      </c>
    </row>
    <row r="99" spans="1:7" x14ac:dyDescent="0.25">
      <c r="A99" s="9" t="str">
        <f>IFERROR(INDEX(_xlfn._xlws.SORT(_xlfn._xlws.FILTER(Priorities[[Team Name]:[Value/Risk (auto)]],(Priorities[Team Name]&lt;&gt;"")*(Priorities[Rank]&lt;&gt;"")),{1,4},{1,1}),ROW()-4,1),"")</f>
        <v/>
      </c>
      <c r="B99" s="9" t="str">
        <f>IFERROR(INDEX(_xlfn._xlws.SORT(_xlfn._xlws.FILTER(Priorities[[Team Name]:[Value/Risk (auto)]],(Priorities[Team Name]&lt;&gt;"")*(Priorities[Rank]&lt;&gt;"")),{1,4},{1,1}),ROW()-4,2),"")</f>
        <v/>
      </c>
      <c r="C99" s="9" t="str">
        <f>IFERROR(INDEX(_xlfn._xlws.SORT(_xlfn._xlws.FILTER(Priorities[[Team Name]:[Value/Risk (auto)]],(Priorities[Team Name]&lt;&gt;"")*(Priorities[Rank]&lt;&gt;"")),{1,4},{1,1}),ROW()-4,3),"")</f>
        <v/>
      </c>
      <c r="D99" s="28" t="str">
        <f>IFERROR(INDEX(_xlfn._xlws.SORT(_xlfn._xlws.FILTER(Priorities[[Team Name]:[Value/Risk (auto)]],(Priorities[Team Name]&lt;&gt;"")*(Priorities[Rank]&lt;&gt;"")),{1,4},{1,1}),ROW()-4,4),"")</f>
        <v/>
      </c>
      <c r="E99" s="9" t="str">
        <f>IFERROR(INDEX(_xlfn._xlws.SORT(_xlfn._xlws.FILTER(Priorities[[Team Name]:[Value/Risk (auto)]],(Priorities[Team Name]&lt;&gt;"")*(Priorities[Rank]&lt;&gt;"")),{1,4},{1,1}),ROW()-4,5),"")</f>
        <v/>
      </c>
      <c r="F99" s="25" t="str">
        <f>IFERROR(INDEX(_xlfn._xlws.SORT(_xlfn._xlws.FILTER(Priorities[[Team Name]:[Value/Risk (auto)]],(Priorities[Team Name]&lt;&gt;"")*(Priorities[Rank]&lt;&gt;"")),{1,4},{1,1}),ROW()-4,6),"")</f>
        <v/>
      </c>
      <c r="G99" s="9" t="str">
        <f>IFERROR(INDEX(_xlfn._xlws.SORT(_xlfn._xlws.FILTER(Priorities[[Team Name]:[Value/Risk (auto)]],(Priorities[Team Name]&lt;&gt;"")*(Priorities[Rank]&lt;&gt;"")),{1,4},{1,1}),ROW()-4,7),"")</f>
        <v/>
      </c>
    </row>
    <row r="100" spans="1:7" x14ac:dyDescent="0.25">
      <c r="A100" s="9" t="str">
        <f>IFERROR(INDEX(_xlfn._xlws.SORT(_xlfn._xlws.FILTER(Priorities[[Team Name]:[Value/Risk (auto)]],(Priorities[Team Name]&lt;&gt;"")*(Priorities[Rank]&lt;&gt;"")),{1,4},{1,1}),ROW()-4,1),"")</f>
        <v/>
      </c>
      <c r="B100" s="9" t="str">
        <f>IFERROR(INDEX(_xlfn._xlws.SORT(_xlfn._xlws.FILTER(Priorities[[Team Name]:[Value/Risk (auto)]],(Priorities[Team Name]&lt;&gt;"")*(Priorities[Rank]&lt;&gt;"")),{1,4},{1,1}),ROW()-4,2),"")</f>
        <v/>
      </c>
      <c r="C100" s="9" t="str">
        <f>IFERROR(INDEX(_xlfn._xlws.SORT(_xlfn._xlws.FILTER(Priorities[[Team Name]:[Value/Risk (auto)]],(Priorities[Team Name]&lt;&gt;"")*(Priorities[Rank]&lt;&gt;"")),{1,4},{1,1}),ROW()-4,3),"")</f>
        <v/>
      </c>
      <c r="D100" s="28" t="str">
        <f>IFERROR(INDEX(_xlfn._xlws.SORT(_xlfn._xlws.FILTER(Priorities[[Team Name]:[Value/Risk (auto)]],(Priorities[Team Name]&lt;&gt;"")*(Priorities[Rank]&lt;&gt;"")),{1,4},{1,1}),ROW()-4,4),"")</f>
        <v/>
      </c>
      <c r="E100" s="9" t="str">
        <f>IFERROR(INDEX(_xlfn._xlws.SORT(_xlfn._xlws.FILTER(Priorities[[Team Name]:[Value/Risk (auto)]],(Priorities[Team Name]&lt;&gt;"")*(Priorities[Rank]&lt;&gt;"")),{1,4},{1,1}),ROW()-4,5),"")</f>
        <v/>
      </c>
      <c r="F100" s="25" t="str">
        <f>IFERROR(INDEX(_xlfn._xlws.SORT(_xlfn._xlws.FILTER(Priorities[[Team Name]:[Value/Risk (auto)]],(Priorities[Team Name]&lt;&gt;"")*(Priorities[Rank]&lt;&gt;"")),{1,4},{1,1}),ROW()-4,6),"")</f>
        <v/>
      </c>
      <c r="G100" s="9" t="str">
        <f>IFERROR(INDEX(_xlfn._xlws.SORT(_xlfn._xlws.FILTER(Priorities[[Team Name]:[Value/Risk (auto)]],(Priorities[Team Name]&lt;&gt;"")*(Priorities[Rank]&lt;&gt;"")),{1,4},{1,1}),ROW()-4,7),"")</f>
        <v/>
      </c>
    </row>
    <row r="101" spans="1:7" x14ac:dyDescent="0.25">
      <c r="A101" s="9" t="str">
        <f>IFERROR(INDEX(_xlfn._xlws.SORT(_xlfn._xlws.FILTER(Priorities[[Team Name]:[Value/Risk (auto)]],(Priorities[Team Name]&lt;&gt;"")*(Priorities[Rank]&lt;&gt;"")),{1,4},{1,1}),ROW()-4,1),"")</f>
        <v/>
      </c>
      <c r="B101" s="9" t="str">
        <f>IFERROR(INDEX(_xlfn._xlws.SORT(_xlfn._xlws.FILTER(Priorities[[Team Name]:[Value/Risk (auto)]],(Priorities[Team Name]&lt;&gt;"")*(Priorities[Rank]&lt;&gt;"")),{1,4},{1,1}),ROW()-4,2),"")</f>
        <v/>
      </c>
      <c r="C101" s="9" t="str">
        <f>IFERROR(INDEX(_xlfn._xlws.SORT(_xlfn._xlws.FILTER(Priorities[[Team Name]:[Value/Risk (auto)]],(Priorities[Team Name]&lt;&gt;"")*(Priorities[Rank]&lt;&gt;"")),{1,4},{1,1}),ROW()-4,3),"")</f>
        <v/>
      </c>
      <c r="D101" s="28" t="str">
        <f>IFERROR(INDEX(_xlfn._xlws.SORT(_xlfn._xlws.FILTER(Priorities[[Team Name]:[Value/Risk (auto)]],(Priorities[Team Name]&lt;&gt;"")*(Priorities[Rank]&lt;&gt;"")),{1,4},{1,1}),ROW()-4,4),"")</f>
        <v/>
      </c>
      <c r="E101" s="9" t="str">
        <f>IFERROR(INDEX(_xlfn._xlws.SORT(_xlfn._xlws.FILTER(Priorities[[Team Name]:[Value/Risk (auto)]],(Priorities[Team Name]&lt;&gt;"")*(Priorities[Rank]&lt;&gt;"")),{1,4},{1,1}),ROW()-4,5),"")</f>
        <v/>
      </c>
      <c r="F101" s="25" t="str">
        <f>IFERROR(INDEX(_xlfn._xlws.SORT(_xlfn._xlws.FILTER(Priorities[[Team Name]:[Value/Risk (auto)]],(Priorities[Team Name]&lt;&gt;"")*(Priorities[Rank]&lt;&gt;"")),{1,4},{1,1}),ROW()-4,6),"")</f>
        <v/>
      </c>
      <c r="G101" s="9" t="str">
        <f>IFERROR(INDEX(_xlfn._xlws.SORT(_xlfn._xlws.FILTER(Priorities[[Team Name]:[Value/Risk (auto)]],(Priorities[Team Name]&lt;&gt;"")*(Priorities[Rank]&lt;&gt;"")),{1,4},{1,1}),ROW()-4,7),"")</f>
        <v/>
      </c>
    </row>
    <row r="102" spans="1:7" x14ac:dyDescent="0.25">
      <c r="A102" s="9" t="str">
        <f>IFERROR(INDEX(_xlfn._xlws.SORT(_xlfn._xlws.FILTER(Priorities[[Team Name]:[Value/Risk (auto)]],(Priorities[Team Name]&lt;&gt;"")*(Priorities[Rank]&lt;&gt;"")),{1,4},{1,1}),ROW()-4,1),"")</f>
        <v/>
      </c>
      <c r="B102" s="9" t="str">
        <f>IFERROR(INDEX(_xlfn._xlws.SORT(_xlfn._xlws.FILTER(Priorities[[Team Name]:[Value/Risk (auto)]],(Priorities[Team Name]&lt;&gt;"")*(Priorities[Rank]&lt;&gt;"")),{1,4},{1,1}),ROW()-4,2),"")</f>
        <v/>
      </c>
      <c r="C102" s="9" t="str">
        <f>IFERROR(INDEX(_xlfn._xlws.SORT(_xlfn._xlws.FILTER(Priorities[[Team Name]:[Value/Risk (auto)]],(Priorities[Team Name]&lt;&gt;"")*(Priorities[Rank]&lt;&gt;"")),{1,4},{1,1}),ROW()-4,3),"")</f>
        <v/>
      </c>
      <c r="D102" s="28" t="str">
        <f>IFERROR(INDEX(_xlfn._xlws.SORT(_xlfn._xlws.FILTER(Priorities[[Team Name]:[Value/Risk (auto)]],(Priorities[Team Name]&lt;&gt;"")*(Priorities[Rank]&lt;&gt;"")),{1,4},{1,1}),ROW()-4,4),"")</f>
        <v/>
      </c>
      <c r="E102" s="9" t="str">
        <f>IFERROR(INDEX(_xlfn._xlws.SORT(_xlfn._xlws.FILTER(Priorities[[Team Name]:[Value/Risk (auto)]],(Priorities[Team Name]&lt;&gt;"")*(Priorities[Rank]&lt;&gt;"")),{1,4},{1,1}),ROW()-4,5),"")</f>
        <v/>
      </c>
      <c r="F102" s="25" t="str">
        <f>IFERROR(INDEX(_xlfn._xlws.SORT(_xlfn._xlws.FILTER(Priorities[[Team Name]:[Value/Risk (auto)]],(Priorities[Team Name]&lt;&gt;"")*(Priorities[Rank]&lt;&gt;"")),{1,4},{1,1}),ROW()-4,6),"")</f>
        <v/>
      </c>
      <c r="G102" s="9" t="str">
        <f>IFERROR(INDEX(_xlfn._xlws.SORT(_xlfn._xlws.FILTER(Priorities[[Team Name]:[Value/Risk (auto)]],(Priorities[Team Name]&lt;&gt;"")*(Priorities[Rank]&lt;&gt;"")),{1,4},{1,1}),ROW()-4,7),"")</f>
        <v/>
      </c>
    </row>
    <row r="103" spans="1:7" x14ac:dyDescent="0.25">
      <c r="A103" s="9" t="str">
        <f>IFERROR(INDEX(_xlfn._xlws.SORT(_xlfn._xlws.FILTER(Priorities[[Team Name]:[Value/Risk (auto)]],(Priorities[Team Name]&lt;&gt;"")*(Priorities[Rank]&lt;&gt;"")),{1,4},{1,1}),ROW()-4,1),"")</f>
        <v/>
      </c>
      <c r="B103" s="9" t="str">
        <f>IFERROR(INDEX(_xlfn._xlws.SORT(_xlfn._xlws.FILTER(Priorities[[Team Name]:[Value/Risk (auto)]],(Priorities[Team Name]&lt;&gt;"")*(Priorities[Rank]&lt;&gt;"")),{1,4},{1,1}),ROW()-4,2),"")</f>
        <v/>
      </c>
      <c r="C103" s="9" t="str">
        <f>IFERROR(INDEX(_xlfn._xlws.SORT(_xlfn._xlws.FILTER(Priorities[[Team Name]:[Value/Risk (auto)]],(Priorities[Team Name]&lt;&gt;"")*(Priorities[Rank]&lt;&gt;"")),{1,4},{1,1}),ROW()-4,3),"")</f>
        <v/>
      </c>
      <c r="D103" s="28" t="str">
        <f>IFERROR(INDEX(_xlfn._xlws.SORT(_xlfn._xlws.FILTER(Priorities[[Team Name]:[Value/Risk (auto)]],(Priorities[Team Name]&lt;&gt;"")*(Priorities[Rank]&lt;&gt;"")),{1,4},{1,1}),ROW()-4,4),"")</f>
        <v/>
      </c>
      <c r="E103" s="9" t="str">
        <f>IFERROR(INDEX(_xlfn._xlws.SORT(_xlfn._xlws.FILTER(Priorities[[Team Name]:[Value/Risk (auto)]],(Priorities[Team Name]&lt;&gt;"")*(Priorities[Rank]&lt;&gt;"")),{1,4},{1,1}),ROW()-4,5),"")</f>
        <v/>
      </c>
      <c r="F103" s="25" t="str">
        <f>IFERROR(INDEX(_xlfn._xlws.SORT(_xlfn._xlws.FILTER(Priorities[[Team Name]:[Value/Risk (auto)]],(Priorities[Team Name]&lt;&gt;"")*(Priorities[Rank]&lt;&gt;"")),{1,4},{1,1}),ROW()-4,6),"")</f>
        <v/>
      </c>
      <c r="G103" s="9" t="str">
        <f>IFERROR(INDEX(_xlfn._xlws.SORT(_xlfn._xlws.FILTER(Priorities[[Team Name]:[Value/Risk (auto)]],(Priorities[Team Name]&lt;&gt;"")*(Priorities[Rank]&lt;&gt;"")),{1,4},{1,1}),ROW()-4,7),"")</f>
        <v/>
      </c>
    </row>
    <row r="104" spans="1:7" x14ac:dyDescent="0.25">
      <c r="A104" s="9" t="str">
        <f>IFERROR(INDEX(_xlfn._xlws.SORT(_xlfn._xlws.FILTER(Priorities[[Team Name]:[Value/Risk (auto)]],(Priorities[Team Name]&lt;&gt;"")*(Priorities[Rank]&lt;&gt;"")),{1,4},{1,1}),ROW()-4,1),"")</f>
        <v/>
      </c>
      <c r="B104" s="9" t="str">
        <f>IFERROR(INDEX(_xlfn._xlws.SORT(_xlfn._xlws.FILTER(Priorities[[Team Name]:[Value/Risk (auto)]],(Priorities[Team Name]&lt;&gt;"")*(Priorities[Rank]&lt;&gt;"")),{1,4},{1,1}),ROW()-4,2),"")</f>
        <v/>
      </c>
      <c r="C104" s="9" t="str">
        <f>IFERROR(INDEX(_xlfn._xlws.SORT(_xlfn._xlws.FILTER(Priorities[[Team Name]:[Value/Risk (auto)]],(Priorities[Team Name]&lt;&gt;"")*(Priorities[Rank]&lt;&gt;"")),{1,4},{1,1}),ROW()-4,3),"")</f>
        <v/>
      </c>
      <c r="D104" s="28" t="str">
        <f>IFERROR(INDEX(_xlfn._xlws.SORT(_xlfn._xlws.FILTER(Priorities[[Team Name]:[Value/Risk (auto)]],(Priorities[Team Name]&lt;&gt;"")*(Priorities[Rank]&lt;&gt;"")),{1,4},{1,1}),ROW()-4,4),"")</f>
        <v/>
      </c>
      <c r="E104" s="9" t="str">
        <f>IFERROR(INDEX(_xlfn._xlws.SORT(_xlfn._xlws.FILTER(Priorities[[Team Name]:[Value/Risk (auto)]],(Priorities[Team Name]&lt;&gt;"")*(Priorities[Rank]&lt;&gt;"")),{1,4},{1,1}),ROW()-4,5),"")</f>
        <v/>
      </c>
      <c r="F104" s="25" t="str">
        <f>IFERROR(INDEX(_xlfn._xlws.SORT(_xlfn._xlws.FILTER(Priorities[[Team Name]:[Value/Risk (auto)]],(Priorities[Team Name]&lt;&gt;"")*(Priorities[Rank]&lt;&gt;"")),{1,4},{1,1}),ROW()-4,6),"")</f>
        <v/>
      </c>
      <c r="G104" s="9" t="str">
        <f>IFERROR(INDEX(_xlfn._xlws.SORT(_xlfn._xlws.FILTER(Priorities[[Team Name]:[Value/Risk (auto)]],(Priorities[Team Name]&lt;&gt;"")*(Priorities[Rank]&lt;&gt;"")),{1,4},{1,1}),ROW()-4,7),"")</f>
        <v/>
      </c>
    </row>
  </sheetData>
  <sheetProtection sheet="1"/>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4FF56-20C9-4482-AFD2-0F6C72E5EDE0}">
  <sheetPr>
    <tabColor rgb="FFA6A6A6"/>
  </sheetPr>
  <dimension ref="A1:C7"/>
  <sheetViews>
    <sheetView showGridLines="0" workbookViewId="0"/>
  </sheetViews>
  <sheetFormatPr defaultRowHeight="15" x14ac:dyDescent="0.25"/>
  <cols>
    <col min="1" max="1" width="6.7109375" customWidth="1"/>
    <col min="2" max="2" width="26.7109375" customWidth="1"/>
    <col min="3" max="3" width="12.7109375" customWidth="1"/>
  </cols>
  <sheetData>
    <row r="1" spans="1:3" x14ac:dyDescent="0.25">
      <c r="A1" s="38" t="s">
        <v>39</v>
      </c>
      <c r="B1" s="38" t="s">
        <v>102</v>
      </c>
      <c r="C1" s="38" t="s">
        <v>103</v>
      </c>
    </row>
    <row r="2" spans="1:3" x14ac:dyDescent="0.25">
      <c r="A2">
        <v>1</v>
      </c>
      <c r="B2" t="s">
        <v>104</v>
      </c>
      <c r="C2" t="s">
        <v>105</v>
      </c>
    </row>
    <row r="3" spans="1:3" x14ac:dyDescent="0.25">
      <c r="A3">
        <v>2</v>
      </c>
      <c r="B3" t="s">
        <v>106</v>
      </c>
      <c r="C3" t="s">
        <v>107</v>
      </c>
    </row>
    <row r="4" spans="1:3" x14ac:dyDescent="0.25">
      <c r="A4">
        <v>3</v>
      </c>
      <c r="B4" t="s">
        <v>108</v>
      </c>
      <c r="C4" t="s">
        <v>109</v>
      </c>
    </row>
    <row r="5" spans="1:3" x14ac:dyDescent="0.25">
      <c r="A5">
        <v>4</v>
      </c>
      <c r="B5" t="s">
        <v>110</v>
      </c>
      <c r="C5" t="s">
        <v>111</v>
      </c>
    </row>
    <row r="6" spans="1:3" x14ac:dyDescent="0.25">
      <c r="A6">
        <v>5</v>
      </c>
      <c r="B6" t="s">
        <v>33</v>
      </c>
      <c r="C6" t="s">
        <v>35</v>
      </c>
    </row>
    <row r="7" spans="1:3" x14ac:dyDescent="0.25">
      <c r="A7">
        <v>6</v>
      </c>
      <c r="B7" t="s">
        <v>112</v>
      </c>
      <c r="C7" t="s">
        <v>113</v>
      </c>
    </row>
  </sheetData>
  <phoneticPr fontId="10"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2F759-5B9B-4D4E-A7B3-D272000D4907}">
  <sheetPr>
    <tabColor rgb="FFA6A6A6"/>
  </sheetPr>
  <dimension ref="A1:E14"/>
  <sheetViews>
    <sheetView showGridLines="0" workbookViewId="0"/>
  </sheetViews>
  <sheetFormatPr defaultRowHeight="15" x14ac:dyDescent="0.25"/>
  <cols>
    <col min="1" max="1" width="26.7109375" customWidth="1"/>
    <col min="2" max="2" width="14.7109375" customWidth="1"/>
    <col min="3" max="3" width="10.7109375" customWidth="1"/>
    <col min="4" max="4" width="8.7109375" customWidth="1"/>
    <col min="5" max="5" width="12.7109375" customWidth="1"/>
  </cols>
  <sheetData>
    <row r="1" spans="1:5" x14ac:dyDescent="0.25">
      <c r="A1" s="38" t="s">
        <v>114</v>
      </c>
      <c r="B1" s="38" t="s">
        <v>115</v>
      </c>
      <c r="C1" s="38" t="s">
        <v>116</v>
      </c>
      <c r="D1" s="38" t="s">
        <v>117</v>
      </c>
      <c r="E1" s="38" t="s">
        <v>118</v>
      </c>
    </row>
    <row r="2" spans="1:5" x14ac:dyDescent="0.25">
      <c r="A2" t="s">
        <v>119</v>
      </c>
      <c r="B2" t="s">
        <v>120</v>
      </c>
      <c r="C2" t="s">
        <v>121</v>
      </c>
      <c r="D2" t="s">
        <v>122</v>
      </c>
      <c r="E2">
        <v>1</v>
      </c>
    </row>
    <row r="3" spans="1:5" x14ac:dyDescent="0.25">
      <c r="A3" t="s">
        <v>123</v>
      </c>
      <c r="B3" t="s">
        <v>120</v>
      </c>
      <c r="C3" t="s">
        <v>121</v>
      </c>
      <c r="D3" t="s">
        <v>124</v>
      </c>
      <c r="E3">
        <v>2</v>
      </c>
    </row>
    <row r="4" spans="1:5" x14ac:dyDescent="0.25">
      <c r="A4" t="s">
        <v>125</v>
      </c>
      <c r="B4" t="s">
        <v>120</v>
      </c>
      <c r="C4" t="s">
        <v>126</v>
      </c>
      <c r="D4" t="s">
        <v>127</v>
      </c>
      <c r="E4">
        <v>3</v>
      </c>
    </row>
    <row r="5" spans="1:5" x14ac:dyDescent="0.25">
      <c r="A5" t="s">
        <v>128</v>
      </c>
      <c r="B5" t="s">
        <v>120</v>
      </c>
      <c r="C5" t="s">
        <v>126</v>
      </c>
      <c r="D5" t="s">
        <v>129</v>
      </c>
      <c r="E5">
        <v>4</v>
      </c>
    </row>
    <row r="6" spans="1:5" x14ac:dyDescent="0.25">
      <c r="A6" t="s">
        <v>130</v>
      </c>
      <c r="B6" t="s">
        <v>120</v>
      </c>
      <c r="C6" t="s">
        <v>131</v>
      </c>
      <c r="D6" t="s">
        <v>132</v>
      </c>
      <c r="E6">
        <v>5</v>
      </c>
    </row>
    <row r="7" spans="1:5" x14ac:dyDescent="0.25">
      <c r="A7" t="s">
        <v>133</v>
      </c>
      <c r="B7" t="s">
        <v>134</v>
      </c>
      <c r="C7" t="s">
        <v>135</v>
      </c>
      <c r="D7" t="s">
        <v>122</v>
      </c>
      <c r="E7">
        <v>1</v>
      </c>
    </row>
    <row r="8" spans="1:5" x14ac:dyDescent="0.25">
      <c r="A8" t="s">
        <v>136</v>
      </c>
      <c r="B8" t="s">
        <v>134</v>
      </c>
      <c r="C8" t="s">
        <v>137</v>
      </c>
      <c r="D8" t="s">
        <v>124</v>
      </c>
      <c r="E8">
        <v>2</v>
      </c>
    </row>
    <row r="9" spans="1:5" x14ac:dyDescent="0.25">
      <c r="A9" t="s">
        <v>138</v>
      </c>
      <c r="B9" t="s">
        <v>134</v>
      </c>
      <c r="C9" t="s">
        <v>137</v>
      </c>
      <c r="D9" t="s">
        <v>127</v>
      </c>
      <c r="E9">
        <v>3</v>
      </c>
    </row>
    <row r="10" spans="1:5" x14ac:dyDescent="0.25">
      <c r="A10" t="s">
        <v>139</v>
      </c>
      <c r="B10" t="s">
        <v>134</v>
      </c>
      <c r="C10" t="s">
        <v>140</v>
      </c>
      <c r="D10" t="s">
        <v>129</v>
      </c>
      <c r="E10">
        <v>4</v>
      </c>
    </row>
    <row r="11" spans="1:5" x14ac:dyDescent="0.25">
      <c r="A11" t="s">
        <v>141</v>
      </c>
      <c r="B11" t="s">
        <v>134</v>
      </c>
      <c r="C11" t="s">
        <v>131</v>
      </c>
      <c r="D11" t="s">
        <v>132</v>
      </c>
      <c r="E11">
        <v>5</v>
      </c>
    </row>
    <row r="12" spans="1:5" x14ac:dyDescent="0.25">
      <c r="A12" t="s">
        <v>142</v>
      </c>
      <c r="B12" t="s">
        <v>143</v>
      </c>
      <c r="C12" t="s">
        <v>144</v>
      </c>
      <c r="D12" t="s">
        <v>127</v>
      </c>
      <c r="E12">
        <v>3</v>
      </c>
    </row>
    <row r="13" spans="1:5" x14ac:dyDescent="0.25">
      <c r="A13" t="s">
        <v>145</v>
      </c>
      <c r="B13" t="s">
        <v>143</v>
      </c>
      <c r="C13" t="s">
        <v>144</v>
      </c>
      <c r="D13" t="s">
        <v>129</v>
      </c>
      <c r="E13">
        <v>4</v>
      </c>
    </row>
    <row r="14" spans="1:5" x14ac:dyDescent="0.25">
      <c r="A14" t="s">
        <v>146</v>
      </c>
      <c r="B14" t="s">
        <v>143</v>
      </c>
      <c r="C14" t="s">
        <v>147</v>
      </c>
      <c r="D14" t="s">
        <v>132</v>
      </c>
      <c r="E14">
        <v>5</v>
      </c>
    </row>
  </sheetData>
  <phoneticPr fontId="10"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A107D-4614-47F2-9BE4-22D9DC0898F7}">
  <sheetPr>
    <tabColor rgb="FFA6A6A6"/>
  </sheetPr>
  <dimension ref="A1:D24"/>
  <sheetViews>
    <sheetView showGridLines="0" workbookViewId="0"/>
  </sheetViews>
  <sheetFormatPr defaultRowHeight="15" x14ac:dyDescent="0.25"/>
  <cols>
    <col min="1" max="2" width="16.7109375" customWidth="1"/>
    <col min="3" max="4" width="26.7109375" customWidth="1"/>
  </cols>
  <sheetData>
    <row r="1" spans="1:4" x14ac:dyDescent="0.25">
      <c r="A1" s="38" t="s">
        <v>191</v>
      </c>
      <c r="B1" s="38" t="s">
        <v>192</v>
      </c>
      <c r="C1" s="38" t="s">
        <v>193</v>
      </c>
      <c r="D1" s="38" t="s">
        <v>194</v>
      </c>
    </row>
    <row r="2" spans="1:4" x14ac:dyDescent="0.25">
      <c r="A2" t="s">
        <v>195</v>
      </c>
      <c r="B2" t="s">
        <v>196</v>
      </c>
      <c r="C2" t="s">
        <v>142</v>
      </c>
      <c r="D2" t="s">
        <v>197</v>
      </c>
    </row>
    <row r="3" spans="1:4" x14ac:dyDescent="0.25">
      <c r="A3" t="s">
        <v>198</v>
      </c>
      <c r="B3" t="s">
        <v>199</v>
      </c>
      <c r="C3" t="s">
        <v>123</v>
      </c>
      <c r="D3" t="s">
        <v>200</v>
      </c>
    </row>
    <row r="4" spans="1:4" x14ac:dyDescent="0.25">
      <c r="A4" t="s">
        <v>201</v>
      </c>
      <c r="B4" t="s">
        <v>202</v>
      </c>
      <c r="C4" t="s">
        <v>133</v>
      </c>
      <c r="D4" t="s">
        <v>203</v>
      </c>
    </row>
    <row r="5" spans="1:4" x14ac:dyDescent="0.25">
      <c r="A5" t="s">
        <v>204</v>
      </c>
      <c r="B5" t="s">
        <v>205</v>
      </c>
      <c r="C5" t="s">
        <v>119</v>
      </c>
      <c r="D5" t="s">
        <v>206</v>
      </c>
    </row>
    <row r="6" spans="1:4" x14ac:dyDescent="0.25">
      <c r="A6" t="s">
        <v>207</v>
      </c>
      <c r="B6" t="s">
        <v>205</v>
      </c>
      <c r="C6" t="s">
        <v>125</v>
      </c>
      <c r="D6" t="s">
        <v>208</v>
      </c>
    </row>
    <row r="7" spans="1:4" x14ac:dyDescent="0.25">
      <c r="A7" t="s">
        <v>209</v>
      </c>
      <c r="B7" t="s">
        <v>210</v>
      </c>
      <c r="C7" t="s">
        <v>119</v>
      </c>
      <c r="D7" t="s">
        <v>211</v>
      </c>
    </row>
    <row r="8" spans="1:4" x14ac:dyDescent="0.25">
      <c r="A8" t="s">
        <v>212</v>
      </c>
      <c r="B8" t="s">
        <v>213</v>
      </c>
      <c r="C8" t="s">
        <v>125</v>
      </c>
      <c r="D8" t="s">
        <v>214</v>
      </c>
    </row>
    <row r="9" spans="1:4" x14ac:dyDescent="0.25">
      <c r="A9" t="s">
        <v>212</v>
      </c>
      <c r="B9" t="s">
        <v>215</v>
      </c>
      <c r="C9" t="s">
        <v>128</v>
      </c>
      <c r="D9" t="s">
        <v>216</v>
      </c>
    </row>
    <row r="10" spans="1:4" x14ac:dyDescent="0.25">
      <c r="A10" t="s">
        <v>217</v>
      </c>
      <c r="B10" t="s">
        <v>218</v>
      </c>
      <c r="C10" t="s">
        <v>125</v>
      </c>
      <c r="D10" t="s">
        <v>219</v>
      </c>
    </row>
    <row r="11" spans="1:4" x14ac:dyDescent="0.25">
      <c r="A11" t="s">
        <v>220</v>
      </c>
      <c r="B11" t="s">
        <v>202</v>
      </c>
      <c r="C11" t="s">
        <v>119</v>
      </c>
      <c r="D11" t="s">
        <v>221</v>
      </c>
    </row>
    <row r="12" spans="1:4" x14ac:dyDescent="0.25">
      <c r="A12" t="s">
        <v>220</v>
      </c>
      <c r="B12" t="s">
        <v>222</v>
      </c>
      <c r="C12" t="s">
        <v>136</v>
      </c>
      <c r="D12" t="s">
        <v>223</v>
      </c>
    </row>
    <row r="13" spans="1:4" x14ac:dyDescent="0.25">
      <c r="A13" t="s">
        <v>224</v>
      </c>
      <c r="B13" t="s">
        <v>225</v>
      </c>
      <c r="C13" t="s">
        <v>142</v>
      </c>
      <c r="D13" t="s">
        <v>226</v>
      </c>
    </row>
    <row r="14" spans="1:4" x14ac:dyDescent="0.25">
      <c r="A14" t="s">
        <v>227</v>
      </c>
      <c r="B14" t="s">
        <v>228</v>
      </c>
      <c r="C14" t="s">
        <v>119</v>
      </c>
      <c r="D14" t="s">
        <v>229</v>
      </c>
    </row>
    <row r="15" spans="1:4" x14ac:dyDescent="0.25">
      <c r="A15" t="s">
        <v>227</v>
      </c>
      <c r="B15" t="s">
        <v>215</v>
      </c>
      <c r="C15" t="s">
        <v>133</v>
      </c>
      <c r="D15" t="s">
        <v>230</v>
      </c>
    </row>
    <row r="16" spans="1:4" x14ac:dyDescent="0.25">
      <c r="A16" t="s">
        <v>231</v>
      </c>
      <c r="B16" t="s">
        <v>232</v>
      </c>
      <c r="C16" t="s">
        <v>136</v>
      </c>
      <c r="D16" t="s">
        <v>233</v>
      </c>
    </row>
    <row r="17" spans="1:4" x14ac:dyDescent="0.25">
      <c r="A17" t="s">
        <v>231</v>
      </c>
      <c r="B17" t="s">
        <v>199</v>
      </c>
      <c r="C17" t="s">
        <v>138</v>
      </c>
      <c r="D17" t="s">
        <v>234</v>
      </c>
    </row>
    <row r="18" spans="1:4" x14ac:dyDescent="0.25">
      <c r="A18" t="s">
        <v>235</v>
      </c>
      <c r="B18" t="s">
        <v>232</v>
      </c>
      <c r="C18" t="s">
        <v>142</v>
      </c>
      <c r="D18" t="s">
        <v>236</v>
      </c>
    </row>
    <row r="19" spans="1:4" x14ac:dyDescent="0.25">
      <c r="A19" t="s">
        <v>237</v>
      </c>
      <c r="B19" t="s">
        <v>238</v>
      </c>
      <c r="C19" t="s">
        <v>128</v>
      </c>
      <c r="D19" t="s">
        <v>239</v>
      </c>
    </row>
    <row r="20" spans="1:4" x14ac:dyDescent="0.25">
      <c r="A20" t="s">
        <v>240</v>
      </c>
      <c r="B20" t="s">
        <v>241</v>
      </c>
      <c r="C20" t="s">
        <v>136</v>
      </c>
      <c r="D20" t="s">
        <v>242</v>
      </c>
    </row>
    <row r="21" spans="1:4" x14ac:dyDescent="0.25">
      <c r="A21" t="s">
        <v>243</v>
      </c>
      <c r="B21" t="s">
        <v>244</v>
      </c>
      <c r="C21" t="s">
        <v>119</v>
      </c>
      <c r="D21" t="s">
        <v>245</v>
      </c>
    </row>
    <row r="22" spans="1:4" x14ac:dyDescent="0.25">
      <c r="A22" t="s">
        <v>246</v>
      </c>
      <c r="B22" t="s">
        <v>222</v>
      </c>
      <c r="C22" t="s">
        <v>128</v>
      </c>
      <c r="D22" t="s">
        <v>247</v>
      </c>
    </row>
    <row r="23" spans="1:4" x14ac:dyDescent="0.25">
      <c r="A23" t="s">
        <v>248</v>
      </c>
      <c r="B23" t="s">
        <v>249</v>
      </c>
      <c r="C23" t="s">
        <v>138</v>
      </c>
      <c r="D23" t="s">
        <v>250</v>
      </c>
    </row>
    <row r="24" spans="1:4" x14ac:dyDescent="0.25">
      <c r="A24" t="s">
        <v>248</v>
      </c>
      <c r="B24" t="s">
        <v>251</v>
      </c>
      <c r="C24" t="s">
        <v>125</v>
      </c>
      <c r="D24" t="s">
        <v>252</v>
      </c>
    </row>
  </sheetData>
  <phoneticPr fontId="10"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655B1-F4B3-4D60-A94B-4265F7E79604}">
  <sheetPr>
    <tabColor rgb="FFA6A6A6"/>
  </sheetPr>
  <dimension ref="A1:D19"/>
  <sheetViews>
    <sheetView showGridLines="0" workbookViewId="0"/>
  </sheetViews>
  <sheetFormatPr defaultRowHeight="15" x14ac:dyDescent="0.25"/>
  <cols>
    <col min="1" max="1" width="42.7109375" customWidth="1"/>
    <col min="2" max="2" width="12.7109375" customWidth="1"/>
    <col min="3" max="3" width="10.7109375" customWidth="1"/>
    <col min="4" max="4" width="12.7109375" customWidth="1"/>
  </cols>
  <sheetData>
    <row r="1" spans="1:4" x14ac:dyDescent="0.25">
      <c r="A1" s="38" t="s">
        <v>114</v>
      </c>
      <c r="B1" s="38" t="s">
        <v>99</v>
      </c>
      <c r="C1" s="38" t="s">
        <v>253</v>
      </c>
      <c r="D1" s="38" t="s">
        <v>254</v>
      </c>
    </row>
    <row r="2" spans="1:4" x14ac:dyDescent="0.25">
      <c r="A2" t="s">
        <v>255</v>
      </c>
      <c r="B2" t="s">
        <v>77</v>
      </c>
      <c r="C2" t="s">
        <v>56</v>
      </c>
      <c r="D2" t="s">
        <v>73</v>
      </c>
    </row>
    <row r="3" spans="1:4" x14ac:dyDescent="0.25">
      <c r="A3" t="s">
        <v>256</v>
      </c>
      <c r="B3" t="s">
        <v>77</v>
      </c>
      <c r="C3" t="s">
        <v>56</v>
      </c>
      <c r="D3" t="s">
        <v>73</v>
      </c>
    </row>
    <row r="4" spans="1:4" x14ac:dyDescent="0.25">
      <c r="A4" t="s">
        <v>257</v>
      </c>
      <c r="B4" t="s">
        <v>77</v>
      </c>
      <c r="C4" t="s">
        <v>56</v>
      </c>
      <c r="D4" t="s">
        <v>73</v>
      </c>
    </row>
    <row r="5" spans="1:4" x14ac:dyDescent="0.25">
      <c r="A5" t="s">
        <v>258</v>
      </c>
      <c r="B5" t="s">
        <v>77</v>
      </c>
      <c r="C5" t="s">
        <v>56</v>
      </c>
      <c r="D5" t="s">
        <v>73</v>
      </c>
    </row>
    <row r="6" spans="1:4" x14ac:dyDescent="0.25">
      <c r="A6" t="s">
        <v>259</v>
      </c>
      <c r="B6" t="s">
        <v>77</v>
      </c>
      <c r="C6" t="s">
        <v>56</v>
      </c>
      <c r="D6" t="s">
        <v>73</v>
      </c>
    </row>
    <row r="7" spans="1:4" x14ac:dyDescent="0.25">
      <c r="A7" t="s">
        <v>260</v>
      </c>
      <c r="B7" t="s">
        <v>77</v>
      </c>
      <c r="C7" t="s">
        <v>56</v>
      </c>
      <c r="D7" t="s">
        <v>73</v>
      </c>
    </row>
    <row r="8" spans="1:4" x14ac:dyDescent="0.25">
      <c r="A8" t="s">
        <v>261</v>
      </c>
      <c r="B8" t="s">
        <v>77</v>
      </c>
      <c r="C8" t="s">
        <v>56</v>
      </c>
      <c r="D8" t="s">
        <v>73</v>
      </c>
    </row>
    <row r="9" spans="1:4" x14ac:dyDescent="0.25">
      <c r="A9" t="s">
        <v>262</v>
      </c>
      <c r="B9" t="s">
        <v>77</v>
      </c>
      <c r="C9" t="s">
        <v>56</v>
      </c>
      <c r="D9" t="s">
        <v>73</v>
      </c>
    </row>
    <row r="10" spans="1:4" x14ac:dyDescent="0.25">
      <c r="A10" t="s">
        <v>263</v>
      </c>
      <c r="B10" t="s">
        <v>77</v>
      </c>
      <c r="C10" t="s">
        <v>56</v>
      </c>
      <c r="D10" t="s">
        <v>73</v>
      </c>
    </row>
    <row r="11" spans="1:4" x14ac:dyDescent="0.25">
      <c r="A11" t="s">
        <v>264</v>
      </c>
      <c r="B11" t="s">
        <v>77</v>
      </c>
      <c r="C11" t="s">
        <v>56</v>
      </c>
      <c r="D11" t="s">
        <v>73</v>
      </c>
    </row>
    <row r="12" spans="1:4" x14ac:dyDescent="0.25">
      <c r="A12" t="s">
        <v>265</v>
      </c>
      <c r="B12" t="s">
        <v>77</v>
      </c>
      <c r="C12" t="s">
        <v>56</v>
      </c>
      <c r="D12" t="s">
        <v>73</v>
      </c>
    </row>
    <row r="13" spans="1:4" x14ac:dyDescent="0.25">
      <c r="A13" t="s">
        <v>266</v>
      </c>
      <c r="B13" t="s">
        <v>77</v>
      </c>
      <c r="C13" t="s">
        <v>56</v>
      </c>
      <c r="D13" t="s">
        <v>73</v>
      </c>
    </row>
    <row r="14" spans="1:4" x14ac:dyDescent="0.25">
      <c r="A14" t="s">
        <v>267</v>
      </c>
      <c r="B14" t="s">
        <v>77</v>
      </c>
      <c r="C14" t="s">
        <v>56</v>
      </c>
      <c r="D14" t="s">
        <v>73</v>
      </c>
    </row>
    <row r="15" spans="1:4" x14ac:dyDescent="0.25">
      <c r="A15" t="s">
        <v>268</v>
      </c>
      <c r="B15" t="s">
        <v>77</v>
      </c>
      <c r="C15" t="s">
        <v>56</v>
      </c>
      <c r="D15" t="s">
        <v>73</v>
      </c>
    </row>
    <row r="16" spans="1:4" x14ac:dyDescent="0.25">
      <c r="A16" t="s">
        <v>269</v>
      </c>
      <c r="B16" t="s">
        <v>77</v>
      </c>
      <c r="C16" t="s">
        <v>56</v>
      </c>
      <c r="D16" t="s">
        <v>73</v>
      </c>
    </row>
    <row r="17" spans="1:4" x14ac:dyDescent="0.25">
      <c r="A17" t="s">
        <v>270</v>
      </c>
      <c r="B17" t="s">
        <v>77</v>
      </c>
      <c r="C17" t="s">
        <v>56</v>
      </c>
      <c r="D17" t="s">
        <v>73</v>
      </c>
    </row>
    <row r="18" spans="1:4" x14ac:dyDescent="0.25">
      <c r="A18" t="s">
        <v>271</v>
      </c>
      <c r="B18" t="s">
        <v>77</v>
      </c>
      <c r="C18" t="s">
        <v>56</v>
      </c>
      <c r="D18" t="s">
        <v>73</v>
      </c>
    </row>
    <row r="19" spans="1:4" x14ac:dyDescent="0.25">
      <c r="A19" t="s">
        <v>272</v>
      </c>
      <c r="B19" t="s">
        <v>77</v>
      </c>
      <c r="C19" t="s">
        <v>56</v>
      </c>
      <c r="D19" t="s">
        <v>73</v>
      </c>
    </row>
  </sheetData>
  <phoneticPr fontId="10"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3111A-D2D5-442C-81CA-8FC88356216A}">
  <sheetPr>
    <tabColor rgb="FFA6A6A6"/>
  </sheetPr>
  <dimension ref="A1:D6"/>
  <sheetViews>
    <sheetView showGridLines="0" workbookViewId="0"/>
  </sheetViews>
  <sheetFormatPr defaultRowHeight="15" x14ac:dyDescent="0.25"/>
  <cols>
    <col min="1" max="1" width="6.7109375" customWidth="1"/>
    <col min="2" max="2" width="28.7109375" customWidth="1"/>
    <col min="3" max="3" width="14.7109375" customWidth="1"/>
    <col min="4" max="4" width="18.7109375" customWidth="1"/>
  </cols>
  <sheetData>
    <row r="1" spans="1:4" x14ac:dyDescent="0.25">
      <c r="A1" s="38" t="s">
        <v>39</v>
      </c>
      <c r="B1" s="38" t="s">
        <v>114</v>
      </c>
      <c r="C1" s="38" t="s">
        <v>148</v>
      </c>
      <c r="D1" s="38" t="s">
        <v>149</v>
      </c>
    </row>
    <row r="2" spans="1:4" x14ac:dyDescent="0.25">
      <c r="A2">
        <v>1</v>
      </c>
      <c r="B2" t="s">
        <v>150</v>
      </c>
      <c r="C2" t="s">
        <v>151</v>
      </c>
      <c r="D2" t="s">
        <v>152</v>
      </c>
    </row>
    <row r="3" spans="1:4" x14ac:dyDescent="0.25">
      <c r="A3">
        <v>2</v>
      </c>
      <c r="B3" t="s">
        <v>153</v>
      </c>
      <c r="C3" t="s">
        <v>154</v>
      </c>
      <c r="D3" t="s">
        <v>155</v>
      </c>
    </row>
    <row r="4" spans="1:4" x14ac:dyDescent="0.25">
      <c r="A4">
        <v>3</v>
      </c>
      <c r="B4" t="s">
        <v>156</v>
      </c>
      <c r="C4" t="s">
        <v>151</v>
      </c>
      <c r="D4" t="s">
        <v>157</v>
      </c>
    </row>
    <row r="5" spans="1:4" x14ac:dyDescent="0.25">
      <c r="A5">
        <v>4</v>
      </c>
      <c r="B5" t="s">
        <v>158</v>
      </c>
      <c r="C5" t="s">
        <v>154</v>
      </c>
      <c r="D5" t="s">
        <v>159</v>
      </c>
    </row>
    <row r="6" spans="1:4" x14ac:dyDescent="0.25">
      <c r="A6">
        <v>5</v>
      </c>
      <c r="B6" t="s">
        <v>160</v>
      </c>
      <c r="C6" t="s">
        <v>151</v>
      </c>
      <c r="D6" t="s">
        <v>161</v>
      </c>
    </row>
  </sheetData>
  <phoneticPr fontId="10"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0FAA1-CF7E-4294-955B-229D788398CD}">
  <sheetPr>
    <tabColor rgb="FFA6A6A6"/>
  </sheetPr>
  <dimension ref="A1:L19"/>
  <sheetViews>
    <sheetView showGridLines="0" workbookViewId="0"/>
  </sheetViews>
  <sheetFormatPr defaultRowHeight="15" x14ac:dyDescent="0.25"/>
  <cols>
    <col min="1" max="1" width="42.7109375" customWidth="1"/>
    <col min="2" max="2" width="10.7109375" customWidth="1"/>
    <col min="3" max="3" width="26.7109375" customWidth="1"/>
    <col min="4" max="4" width="8.7109375" customWidth="1"/>
    <col min="5" max="5" width="10.7109375" customWidth="1"/>
    <col min="6" max="7" width="11.7109375" customWidth="1"/>
    <col min="8" max="8" width="13.7109375" customWidth="1"/>
    <col min="9" max="9" width="9.7109375" customWidth="1"/>
    <col min="10" max="10" width="11.7109375" customWidth="1"/>
    <col min="11" max="11" width="12.7109375" customWidth="1"/>
    <col min="12" max="12" width="10.7109375" customWidth="1"/>
  </cols>
  <sheetData>
    <row r="1" spans="1:12" x14ac:dyDescent="0.25">
      <c r="A1" s="38" t="s">
        <v>305</v>
      </c>
      <c r="B1" s="38" t="s">
        <v>306</v>
      </c>
      <c r="C1" s="38" t="s">
        <v>307</v>
      </c>
      <c r="D1" s="38" t="s">
        <v>308</v>
      </c>
      <c r="E1" s="38" t="s">
        <v>309</v>
      </c>
      <c r="F1" s="38" t="s">
        <v>310</v>
      </c>
      <c r="G1" s="38" t="s">
        <v>45</v>
      </c>
      <c r="H1" s="38" t="s">
        <v>311</v>
      </c>
      <c r="I1" s="38" t="s">
        <v>312</v>
      </c>
      <c r="J1" s="38" t="s">
        <v>313</v>
      </c>
      <c r="K1" s="38" t="s">
        <v>314</v>
      </c>
      <c r="L1" s="38" t="s">
        <v>315</v>
      </c>
    </row>
    <row r="2" spans="1:12" x14ac:dyDescent="0.25">
      <c r="A2" t="s">
        <v>262</v>
      </c>
      <c r="B2" t="s">
        <v>35</v>
      </c>
      <c r="C2" t="s">
        <v>160</v>
      </c>
      <c r="D2">
        <v>2</v>
      </c>
      <c r="E2">
        <v>4</v>
      </c>
      <c r="F2">
        <v>3</v>
      </c>
      <c r="G2">
        <v>8</v>
      </c>
      <c r="H2">
        <v>2</v>
      </c>
      <c r="I2">
        <v>6</v>
      </c>
      <c r="J2">
        <v>7</v>
      </c>
      <c r="K2" t="s">
        <v>48</v>
      </c>
      <c r="L2" t="s">
        <v>59</v>
      </c>
    </row>
    <row r="3" spans="1:12" x14ac:dyDescent="0.25">
      <c r="A3" t="s">
        <v>257</v>
      </c>
      <c r="B3" t="s">
        <v>113</v>
      </c>
      <c r="C3" t="s">
        <v>160</v>
      </c>
      <c r="D3">
        <v>2</v>
      </c>
      <c r="E3">
        <v>4</v>
      </c>
      <c r="F3">
        <v>2</v>
      </c>
      <c r="G3">
        <v>8</v>
      </c>
      <c r="H3">
        <v>2</v>
      </c>
      <c r="I3">
        <v>4</v>
      </c>
      <c r="J3">
        <v>6</v>
      </c>
      <c r="K3" t="s">
        <v>57</v>
      </c>
      <c r="L3" t="s">
        <v>58</v>
      </c>
    </row>
    <row r="4" spans="1:12" x14ac:dyDescent="0.25">
      <c r="A4" t="s">
        <v>269</v>
      </c>
      <c r="B4" t="s">
        <v>107</v>
      </c>
      <c r="C4" t="s">
        <v>158</v>
      </c>
      <c r="D4">
        <v>2</v>
      </c>
      <c r="E4">
        <v>4</v>
      </c>
      <c r="F4">
        <v>2</v>
      </c>
      <c r="G4">
        <v>8</v>
      </c>
      <c r="H4">
        <v>2</v>
      </c>
      <c r="I4">
        <v>4</v>
      </c>
      <c r="J4">
        <v>6</v>
      </c>
      <c r="K4" t="s">
        <v>57</v>
      </c>
      <c r="L4" t="s">
        <v>58</v>
      </c>
    </row>
    <row r="5" spans="1:12" x14ac:dyDescent="0.25">
      <c r="A5" t="s">
        <v>260</v>
      </c>
      <c r="B5" t="s">
        <v>109</v>
      </c>
      <c r="C5" t="s">
        <v>160</v>
      </c>
      <c r="D5">
        <v>2</v>
      </c>
      <c r="E5">
        <v>4</v>
      </c>
      <c r="F5">
        <v>4</v>
      </c>
      <c r="G5">
        <v>8</v>
      </c>
      <c r="H5">
        <v>2</v>
      </c>
      <c r="I5">
        <v>8</v>
      </c>
      <c r="J5">
        <v>7</v>
      </c>
      <c r="K5" t="s">
        <v>48</v>
      </c>
      <c r="L5" t="s">
        <v>59</v>
      </c>
    </row>
    <row r="6" spans="1:12" x14ac:dyDescent="0.25">
      <c r="A6" t="s">
        <v>271</v>
      </c>
      <c r="B6" t="s">
        <v>113</v>
      </c>
      <c r="C6" t="s">
        <v>156</v>
      </c>
      <c r="D6">
        <v>2</v>
      </c>
      <c r="E6">
        <v>1</v>
      </c>
      <c r="F6">
        <v>2</v>
      </c>
      <c r="G6">
        <v>2</v>
      </c>
      <c r="H6">
        <v>1</v>
      </c>
      <c r="I6">
        <v>2</v>
      </c>
      <c r="J6">
        <v>6</v>
      </c>
      <c r="K6" t="s">
        <v>57</v>
      </c>
      <c r="L6" t="s">
        <v>58</v>
      </c>
    </row>
    <row r="7" spans="1:12" x14ac:dyDescent="0.25">
      <c r="A7" t="s">
        <v>264</v>
      </c>
      <c r="B7" t="s">
        <v>105</v>
      </c>
      <c r="C7" t="s">
        <v>153</v>
      </c>
      <c r="D7">
        <v>1</v>
      </c>
      <c r="E7">
        <v>2</v>
      </c>
      <c r="F7">
        <v>4</v>
      </c>
      <c r="G7">
        <v>2</v>
      </c>
      <c r="H7">
        <v>1</v>
      </c>
      <c r="I7">
        <v>4</v>
      </c>
      <c r="J7">
        <v>6</v>
      </c>
      <c r="K7" t="s">
        <v>57</v>
      </c>
      <c r="L7" t="s">
        <v>58</v>
      </c>
    </row>
    <row r="8" spans="1:12" x14ac:dyDescent="0.25">
      <c r="A8" t="s">
        <v>255</v>
      </c>
      <c r="B8" t="s">
        <v>107</v>
      </c>
      <c r="C8" t="s">
        <v>150</v>
      </c>
      <c r="D8">
        <v>1</v>
      </c>
      <c r="E8">
        <v>2</v>
      </c>
      <c r="F8">
        <v>1</v>
      </c>
      <c r="G8">
        <v>2</v>
      </c>
      <c r="H8">
        <v>1</v>
      </c>
      <c r="I8">
        <v>1</v>
      </c>
      <c r="J8">
        <v>6</v>
      </c>
      <c r="K8" t="s">
        <v>57</v>
      </c>
      <c r="L8" t="s">
        <v>58</v>
      </c>
    </row>
    <row r="9" spans="1:12" x14ac:dyDescent="0.25">
      <c r="A9" t="s">
        <v>268</v>
      </c>
      <c r="B9" t="s">
        <v>105</v>
      </c>
      <c r="C9" t="s">
        <v>153</v>
      </c>
      <c r="D9">
        <v>2</v>
      </c>
      <c r="E9">
        <v>2</v>
      </c>
      <c r="F9">
        <v>2</v>
      </c>
      <c r="G9">
        <v>4</v>
      </c>
      <c r="H9">
        <v>1</v>
      </c>
      <c r="I9">
        <v>2</v>
      </c>
      <c r="J9">
        <v>6</v>
      </c>
      <c r="K9" t="s">
        <v>57</v>
      </c>
      <c r="L9" t="s">
        <v>58</v>
      </c>
    </row>
    <row r="10" spans="1:12" x14ac:dyDescent="0.25">
      <c r="A10" t="s">
        <v>270</v>
      </c>
      <c r="B10" t="s">
        <v>113</v>
      </c>
      <c r="C10" t="s">
        <v>150</v>
      </c>
      <c r="D10">
        <v>4</v>
      </c>
      <c r="E10">
        <v>2</v>
      </c>
      <c r="F10">
        <v>4</v>
      </c>
      <c r="G10">
        <v>8</v>
      </c>
      <c r="H10">
        <v>2</v>
      </c>
      <c r="I10">
        <v>8</v>
      </c>
      <c r="J10">
        <v>7</v>
      </c>
      <c r="K10" t="s">
        <v>48</v>
      </c>
      <c r="L10" t="s">
        <v>59</v>
      </c>
    </row>
    <row r="11" spans="1:12" x14ac:dyDescent="0.25">
      <c r="A11" t="s">
        <v>259</v>
      </c>
      <c r="B11" t="s">
        <v>105</v>
      </c>
      <c r="C11" t="s">
        <v>156</v>
      </c>
      <c r="D11">
        <v>4</v>
      </c>
      <c r="E11">
        <v>4</v>
      </c>
      <c r="F11">
        <v>2</v>
      </c>
      <c r="G11">
        <v>16</v>
      </c>
      <c r="H11">
        <v>4</v>
      </c>
      <c r="I11">
        <v>8</v>
      </c>
      <c r="J11">
        <v>7</v>
      </c>
      <c r="K11" t="s">
        <v>48</v>
      </c>
      <c r="L11" t="s">
        <v>59</v>
      </c>
    </row>
    <row r="12" spans="1:12" x14ac:dyDescent="0.25">
      <c r="A12" t="s">
        <v>258</v>
      </c>
      <c r="B12" t="s">
        <v>111</v>
      </c>
      <c r="C12" t="s">
        <v>160</v>
      </c>
      <c r="D12">
        <v>2</v>
      </c>
      <c r="E12">
        <v>2</v>
      </c>
      <c r="F12">
        <v>4</v>
      </c>
      <c r="G12">
        <v>4</v>
      </c>
      <c r="H12">
        <v>1</v>
      </c>
      <c r="I12">
        <v>4</v>
      </c>
      <c r="J12">
        <v>6</v>
      </c>
      <c r="K12" t="s">
        <v>57</v>
      </c>
      <c r="L12" t="s">
        <v>58</v>
      </c>
    </row>
    <row r="13" spans="1:12" x14ac:dyDescent="0.25">
      <c r="A13" t="s">
        <v>266</v>
      </c>
      <c r="B13" t="s">
        <v>107</v>
      </c>
      <c r="C13" t="s">
        <v>158</v>
      </c>
      <c r="D13">
        <v>3</v>
      </c>
      <c r="E13">
        <v>3</v>
      </c>
      <c r="F13">
        <v>3</v>
      </c>
      <c r="G13">
        <v>9</v>
      </c>
      <c r="H13">
        <v>2</v>
      </c>
      <c r="I13">
        <v>6</v>
      </c>
      <c r="J13">
        <v>7</v>
      </c>
      <c r="K13" t="s">
        <v>48</v>
      </c>
      <c r="L13" t="s">
        <v>59</v>
      </c>
    </row>
    <row r="14" spans="1:12" x14ac:dyDescent="0.25">
      <c r="A14" t="s">
        <v>263</v>
      </c>
      <c r="B14" t="s">
        <v>109</v>
      </c>
      <c r="C14" t="s">
        <v>158</v>
      </c>
      <c r="D14">
        <v>1</v>
      </c>
      <c r="E14">
        <v>2</v>
      </c>
      <c r="F14">
        <v>0</v>
      </c>
      <c r="G14">
        <v>2</v>
      </c>
      <c r="H14">
        <v>1</v>
      </c>
      <c r="I14">
        <v>0</v>
      </c>
      <c r="J14">
        <v>6</v>
      </c>
      <c r="K14" t="s">
        <v>57</v>
      </c>
      <c r="L14" t="s">
        <v>58</v>
      </c>
    </row>
    <row r="15" spans="1:12" x14ac:dyDescent="0.25">
      <c r="A15" t="s">
        <v>272</v>
      </c>
      <c r="B15" t="s">
        <v>35</v>
      </c>
      <c r="C15" t="s">
        <v>160</v>
      </c>
      <c r="D15">
        <v>3</v>
      </c>
      <c r="E15">
        <v>4</v>
      </c>
      <c r="F15">
        <v>4</v>
      </c>
      <c r="G15">
        <v>12</v>
      </c>
      <c r="H15">
        <v>3</v>
      </c>
      <c r="I15">
        <v>12</v>
      </c>
      <c r="J15">
        <v>8</v>
      </c>
      <c r="K15" t="s">
        <v>50</v>
      </c>
      <c r="L15" t="s">
        <v>60</v>
      </c>
    </row>
    <row r="16" spans="1:12" x14ac:dyDescent="0.25">
      <c r="A16" t="s">
        <v>256</v>
      </c>
      <c r="B16" t="s">
        <v>105</v>
      </c>
      <c r="C16" t="s">
        <v>150</v>
      </c>
      <c r="D16">
        <v>0</v>
      </c>
      <c r="E16">
        <v>2</v>
      </c>
      <c r="F16">
        <v>3</v>
      </c>
      <c r="G16">
        <v>0</v>
      </c>
      <c r="H16">
        <v>1</v>
      </c>
      <c r="I16">
        <v>3</v>
      </c>
      <c r="J16">
        <v>6</v>
      </c>
      <c r="K16" t="s">
        <v>57</v>
      </c>
      <c r="L16" t="s">
        <v>58</v>
      </c>
    </row>
    <row r="17" spans="1:12" x14ac:dyDescent="0.25">
      <c r="A17" t="s">
        <v>267</v>
      </c>
      <c r="B17" t="s">
        <v>105</v>
      </c>
      <c r="C17" t="s">
        <v>156</v>
      </c>
      <c r="D17">
        <v>3</v>
      </c>
      <c r="E17">
        <v>1</v>
      </c>
      <c r="F17">
        <v>2</v>
      </c>
      <c r="G17">
        <v>3</v>
      </c>
      <c r="H17">
        <v>1</v>
      </c>
      <c r="I17">
        <v>2</v>
      </c>
      <c r="J17">
        <v>6</v>
      </c>
      <c r="K17" t="s">
        <v>57</v>
      </c>
      <c r="L17" t="s">
        <v>58</v>
      </c>
    </row>
    <row r="18" spans="1:12" x14ac:dyDescent="0.25">
      <c r="A18" t="s">
        <v>261</v>
      </c>
      <c r="B18" t="s">
        <v>111</v>
      </c>
      <c r="C18" t="s">
        <v>156</v>
      </c>
      <c r="D18">
        <v>2</v>
      </c>
      <c r="E18">
        <v>1</v>
      </c>
      <c r="F18">
        <v>2</v>
      </c>
      <c r="G18">
        <v>2</v>
      </c>
      <c r="H18">
        <v>1</v>
      </c>
      <c r="I18">
        <v>2</v>
      </c>
      <c r="J18">
        <v>6</v>
      </c>
      <c r="K18" t="s">
        <v>57</v>
      </c>
      <c r="L18" t="s">
        <v>58</v>
      </c>
    </row>
    <row r="19" spans="1:12" x14ac:dyDescent="0.25">
      <c r="A19" t="s">
        <v>265</v>
      </c>
      <c r="B19" t="s">
        <v>105</v>
      </c>
      <c r="C19" t="s">
        <v>158</v>
      </c>
      <c r="D19">
        <v>4</v>
      </c>
      <c r="E19">
        <v>4</v>
      </c>
      <c r="F19">
        <v>2</v>
      </c>
      <c r="G19">
        <v>16</v>
      </c>
      <c r="H19">
        <v>4</v>
      </c>
      <c r="I19">
        <v>8</v>
      </c>
      <c r="J19">
        <v>7</v>
      </c>
      <c r="K19" t="s">
        <v>48</v>
      </c>
      <c r="L19" t="s">
        <v>59</v>
      </c>
    </row>
  </sheetData>
  <phoneticPr fontId="10" type="noConversion"/>
  <conditionalFormatting sqref="K2:K19">
    <cfRule type="expression" dxfId="16" priority="1" stopIfTrue="1">
      <formula>K2="Minimal"</formula>
    </cfRule>
    <cfRule type="expression" dxfId="15" priority="2" stopIfTrue="1">
      <formula>K2="Low"</formula>
    </cfRule>
    <cfRule type="expression" dxfId="14" priority="3" stopIfTrue="1">
      <formula>K2="Moderate"</formula>
    </cfRule>
    <cfRule type="expression" dxfId="13" priority="4" stopIfTrue="1">
      <formula>K2="High"</formula>
    </cfRule>
    <cfRule type="expression" dxfId="12" priority="5" stopIfTrue="1">
      <formula>K2="Very High"</formula>
    </cfRule>
  </conditionalFormatting>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952F7-6A43-4E53-8B4E-03DD9BCBF8ED}">
  <sheetPr>
    <tabColor rgb="FFA6A6A6"/>
  </sheetPr>
  <dimension ref="A1:D17"/>
  <sheetViews>
    <sheetView showGridLines="0" workbookViewId="0"/>
  </sheetViews>
  <sheetFormatPr defaultRowHeight="15" x14ac:dyDescent="0.25"/>
  <cols>
    <col min="1" max="1" width="42.7109375" customWidth="1"/>
    <col min="2" max="2" width="12.7109375" customWidth="1"/>
    <col min="3" max="3" width="10.7109375" customWidth="1"/>
    <col min="4" max="4" width="12.7109375" customWidth="1"/>
  </cols>
  <sheetData>
    <row r="1" spans="1:4" x14ac:dyDescent="0.25">
      <c r="A1" s="38" t="s">
        <v>114</v>
      </c>
      <c r="B1" s="38" t="s">
        <v>99</v>
      </c>
      <c r="C1" s="38" t="s">
        <v>253</v>
      </c>
      <c r="D1" s="38" t="s">
        <v>254</v>
      </c>
    </row>
    <row r="2" spans="1:4" x14ac:dyDescent="0.25">
      <c r="A2" t="s">
        <v>273</v>
      </c>
      <c r="B2" t="s">
        <v>74</v>
      </c>
      <c r="C2" t="s">
        <v>63</v>
      </c>
      <c r="D2" t="s">
        <v>73</v>
      </c>
    </row>
    <row r="3" spans="1:4" x14ac:dyDescent="0.25">
      <c r="A3" t="s">
        <v>274</v>
      </c>
      <c r="B3" t="s">
        <v>74</v>
      </c>
      <c r="C3" t="s">
        <v>63</v>
      </c>
      <c r="D3" t="s">
        <v>73</v>
      </c>
    </row>
    <row r="4" spans="1:4" x14ac:dyDescent="0.25">
      <c r="A4" t="s">
        <v>275</v>
      </c>
      <c r="B4" t="s">
        <v>74</v>
      </c>
      <c r="C4" t="s">
        <v>63</v>
      </c>
      <c r="D4" t="s">
        <v>73</v>
      </c>
    </row>
    <row r="5" spans="1:4" x14ac:dyDescent="0.25">
      <c r="A5" t="s">
        <v>276</v>
      </c>
      <c r="B5" t="s">
        <v>74</v>
      </c>
      <c r="C5" t="s">
        <v>63</v>
      </c>
      <c r="D5" t="s">
        <v>73</v>
      </c>
    </row>
    <row r="6" spans="1:4" x14ac:dyDescent="0.25">
      <c r="A6" t="s">
        <v>277</v>
      </c>
      <c r="B6" t="s">
        <v>74</v>
      </c>
      <c r="C6" t="s">
        <v>63</v>
      </c>
      <c r="D6" t="s">
        <v>73</v>
      </c>
    </row>
    <row r="7" spans="1:4" x14ac:dyDescent="0.25">
      <c r="A7" t="s">
        <v>278</v>
      </c>
      <c r="B7" t="s">
        <v>74</v>
      </c>
      <c r="C7" t="s">
        <v>63</v>
      </c>
      <c r="D7" t="s">
        <v>73</v>
      </c>
    </row>
    <row r="8" spans="1:4" x14ac:dyDescent="0.25">
      <c r="A8" t="s">
        <v>279</v>
      </c>
      <c r="B8" t="s">
        <v>74</v>
      </c>
      <c r="C8" t="s">
        <v>63</v>
      </c>
      <c r="D8" t="s">
        <v>73</v>
      </c>
    </row>
    <row r="9" spans="1:4" x14ac:dyDescent="0.25">
      <c r="A9" t="s">
        <v>280</v>
      </c>
      <c r="B9" t="s">
        <v>74</v>
      </c>
      <c r="C9" t="s">
        <v>63</v>
      </c>
      <c r="D9" t="s">
        <v>73</v>
      </c>
    </row>
    <row r="10" spans="1:4" x14ac:dyDescent="0.25">
      <c r="A10" t="s">
        <v>281</v>
      </c>
      <c r="B10" t="s">
        <v>74</v>
      </c>
      <c r="C10" t="s">
        <v>63</v>
      </c>
      <c r="D10" t="s">
        <v>73</v>
      </c>
    </row>
    <row r="11" spans="1:4" x14ac:dyDescent="0.25">
      <c r="A11" t="s">
        <v>282</v>
      </c>
      <c r="B11" t="s">
        <v>74</v>
      </c>
      <c r="C11" t="s">
        <v>63</v>
      </c>
      <c r="D11" t="s">
        <v>73</v>
      </c>
    </row>
    <row r="12" spans="1:4" x14ac:dyDescent="0.25">
      <c r="A12" t="s">
        <v>283</v>
      </c>
      <c r="B12" t="s">
        <v>74</v>
      </c>
      <c r="C12" t="s">
        <v>63</v>
      </c>
      <c r="D12" t="s">
        <v>73</v>
      </c>
    </row>
    <row r="13" spans="1:4" x14ac:dyDescent="0.25">
      <c r="A13" t="s">
        <v>284</v>
      </c>
      <c r="B13" t="s">
        <v>74</v>
      </c>
      <c r="C13" t="s">
        <v>63</v>
      </c>
      <c r="D13" t="s">
        <v>73</v>
      </c>
    </row>
    <row r="14" spans="1:4" x14ac:dyDescent="0.25">
      <c r="A14" t="s">
        <v>285</v>
      </c>
      <c r="B14" t="s">
        <v>74</v>
      </c>
      <c r="C14" t="s">
        <v>63</v>
      </c>
      <c r="D14" t="s">
        <v>73</v>
      </c>
    </row>
    <row r="15" spans="1:4" x14ac:dyDescent="0.25">
      <c r="A15" t="s">
        <v>286</v>
      </c>
      <c r="B15" t="s">
        <v>74</v>
      </c>
      <c r="C15" t="s">
        <v>63</v>
      </c>
      <c r="D15" t="s">
        <v>73</v>
      </c>
    </row>
    <row r="16" spans="1:4" x14ac:dyDescent="0.25">
      <c r="A16" t="s">
        <v>287</v>
      </c>
      <c r="B16" t="s">
        <v>74</v>
      </c>
      <c r="C16" t="s">
        <v>63</v>
      </c>
      <c r="D16" t="s">
        <v>73</v>
      </c>
    </row>
    <row r="17" spans="1:4" x14ac:dyDescent="0.25">
      <c r="A17" t="s">
        <v>288</v>
      </c>
      <c r="B17" t="s">
        <v>74</v>
      </c>
      <c r="C17" t="s">
        <v>63</v>
      </c>
      <c r="D17" t="s">
        <v>73</v>
      </c>
    </row>
  </sheetData>
  <phoneticPr fontId="10"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2224B-0ABA-4CC1-AB1A-F12E72AB2DCA}">
  <sheetPr>
    <tabColor rgb="FFA6A6A6"/>
  </sheetPr>
  <dimension ref="A1:E5"/>
  <sheetViews>
    <sheetView showGridLines="0" workbookViewId="0"/>
  </sheetViews>
  <sheetFormatPr defaultRowHeight="15" x14ac:dyDescent="0.25"/>
  <cols>
    <col min="1" max="1" width="6.7109375" customWidth="1"/>
    <col min="2" max="2" width="32.7109375" customWidth="1"/>
    <col min="3" max="3" width="14.7109375" customWidth="1"/>
    <col min="4" max="5" width="18.7109375" customWidth="1"/>
  </cols>
  <sheetData>
    <row r="1" spans="1:5" x14ac:dyDescent="0.25">
      <c r="A1" s="38" t="s">
        <v>39</v>
      </c>
      <c r="B1" s="38" t="s">
        <v>114</v>
      </c>
      <c r="C1" s="38" t="s">
        <v>162</v>
      </c>
      <c r="D1" s="38" t="s">
        <v>163</v>
      </c>
      <c r="E1" s="38" t="s">
        <v>164</v>
      </c>
    </row>
    <row r="2" spans="1:5" x14ac:dyDescent="0.25">
      <c r="A2">
        <v>1</v>
      </c>
      <c r="B2" t="s">
        <v>165</v>
      </c>
      <c r="C2" t="s">
        <v>166</v>
      </c>
      <c r="D2" t="s">
        <v>167</v>
      </c>
      <c r="E2" t="s">
        <v>168</v>
      </c>
    </row>
    <row r="3" spans="1:5" x14ac:dyDescent="0.25">
      <c r="A3">
        <v>2</v>
      </c>
      <c r="B3" t="s">
        <v>169</v>
      </c>
      <c r="C3" t="s">
        <v>170</v>
      </c>
      <c r="D3" t="s">
        <v>134</v>
      </c>
      <c r="E3" t="s">
        <v>171</v>
      </c>
    </row>
    <row r="4" spans="1:5" x14ac:dyDescent="0.25">
      <c r="A4">
        <v>3</v>
      </c>
      <c r="B4" t="s">
        <v>172</v>
      </c>
      <c r="C4" t="s">
        <v>173</v>
      </c>
      <c r="D4" t="s">
        <v>174</v>
      </c>
      <c r="E4" t="s">
        <v>175</v>
      </c>
    </row>
    <row r="5" spans="1:5" x14ac:dyDescent="0.25">
      <c r="A5">
        <v>4</v>
      </c>
      <c r="B5" t="s">
        <v>176</v>
      </c>
      <c r="C5" t="s">
        <v>173</v>
      </c>
      <c r="D5" t="s">
        <v>167</v>
      </c>
      <c r="E5" t="s">
        <v>177</v>
      </c>
    </row>
  </sheetData>
  <phoneticPr fontId="10"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3EA37-1EFA-477D-8A09-3AB773B7DBC7}">
  <sheetPr>
    <tabColor rgb="FFA6A6A6"/>
  </sheetPr>
  <dimension ref="A1:K17"/>
  <sheetViews>
    <sheetView showGridLines="0" workbookViewId="0"/>
  </sheetViews>
  <sheetFormatPr defaultRowHeight="15" x14ac:dyDescent="0.25"/>
  <cols>
    <col min="1" max="1" width="34.7109375" customWidth="1"/>
    <col min="2" max="2" width="10.7109375" customWidth="1"/>
    <col min="3" max="3" width="30.7109375" customWidth="1"/>
    <col min="4" max="4" width="16.7109375" customWidth="1"/>
    <col min="5" max="5" width="9.7109375" customWidth="1"/>
    <col min="6" max="6" width="10.7109375" customWidth="1"/>
    <col min="7" max="7" width="7.7109375" customWidth="1"/>
    <col min="8" max="8" width="8.7109375" customWidth="1"/>
    <col min="9" max="9" width="11.7109375" customWidth="1"/>
    <col min="10" max="10" width="13.7109375" customWidth="1"/>
    <col min="11" max="11" width="10.7109375" customWidth="1"/>
  </cols>
  <sheetData>
    <row r="1" spans="1:11" x14ac:dyDescent="0.25">
      <c r="A1" s="38" t="s">
        <v>305</v>
      </c>
      <c r="B1" s="38" t="s">
        <v>306</v>
      </c>
      <c r="C1" s="38" t="s">
        <v>316</v>
      </c>
      <c r="D1" s="38" t="s">
        <v>164</v>
      </c>
      <c r="E1" s="38" t="s">
        <v>317</v>
      </c>
      <c r="F1" s="38" t="s">
        <v>318</v>
      </c>
      <c r="G1" s="38" t="s">
        <v>319</v>
      </c>
      <c r="H1" s="38" t="s">
        <v>63</v>
      </c>
      <c r="I1" s="38" t="s">
        <v>320</v>
      </c>
      <c r="J1" s="38" t="s">
        <v>321</v>
      </c>
      <c r="K1" s="38" t="s">
        <v>322</v>
      </c>
    </row>
    <row r="2" spans="1:11" x14ac:dyDescent="0.25">
      <c r="A2" t="s">
        <v>282</v>
      </c>
      <c r="B2" t="s">
        <v>109</v>
      </c>
      <c r="C2" t="s">
        <v>169</v>
      </c>
      <c r="D2" t="s">
        <v>171</v>
      </c>
      <c r="E2">
        <v>0</v>
      </c>
      <c r="F2">
        <v>3</v>
      </c>
      <c r="G2">
        <v>5</v>
      </c>
      <c r="H2">
        <v>8</v>
      </c>
      <c r="I2">
        <v>13</v>
      </c>
      <c r="J2" t="s">
        <v>50</v>
      </c>
      <c r="K2" t="s">
        <v>60</v>
      </c>
    </row>
    <row r="3" spans="1:11" x14ac:dyDescent="0.25">
      <c r="A3" t="s">
        <v>283</v>
      </c>
      <c r="B3" t="s">
        <v>105</v>
      </c>
      <c r="C3" t="s">
        <v>169</v>
      </c>
      <c r="D3" t="s">
        <v>171</v>
      </c>
      <c r="E3">
        <v>3</v>
      </c>
      <c r="F3">
        <v>4</v>
      </c>
      <c r="G3">
        <v>3</v>
      </c>
      <c r="H3">
        <v>10</v>
      </c>
      <c r="I3">
        <v>14</v>
      </c>
      <c r="J3" t="s">
        <v>65</v>
      </c>
      <c r="K3" t="s">
        <v>59</v>
      </c>
    </row>
    <row r="4" spans="1:11" x14ac:dyDescent="0.25">
      <c r="A4" t="s">
        <v>288</v>
      </c>
      <c r="B4" t="s">
        <v>107</v>
      </c>
      <c r="C4" t="s">
        <v>176</v>
      </c>
      <c r="D4" t="s">
        <v>177</v>
      </c>
      <c r="E4">
        <v>1</v>
      </c>
      <c r="F4">
        <v>0</v>
      </c>
      <c r="G4">
        <v>1</v>
      </c>
      <c r="H4">
        <v>2</v>
      </c>
      <c r="I4">
        <v>11</v>
      </c>
      <c r="J4" t="s">
        <v>57</v>
      </c>
      <c r="K4" t="s">
        <v>62</v>
      </c>
    </row>
    <row r="5" spans="1:11" x14ac:dyDescent="0.25">
      <c r="A5" t="s">
        <v>275</v>
      </c>
      <c r="B5" t="s">
        <v>113</v>
      </c>
      <c r="C5" t="s">
        <v>172</v>
      </c>
      <c r="D5" t="s">
        <v>175</v>
      </c>
      <c r="E5">
        <v>3</v>
      </c>
      <c r="F5">
        <v>3</v>
      </c>
      <c r="G5">
        <v>1</v>
      </c>
      <c r="H5">
        <v>7</v>
      </c>
      <c r="I5">
        <v>13</v>
      </c>
      <c r="J5" t="s">
        <v>50</v>
      </c>
      <c r="K5" t="s">
        <v>60</v>
      </c>
    </row>
    <row r="6" spans="1:11" x14ac:dyDescent="0.25">
      <c r="A6" t="s">
        <v>285</v>
      </c>
      <c r="B6" t="s">
        <v>113</v>
      </c>
      <c r="C6" t="s">
        <v>165</v>
      </c>
      <c r="D6" t="s">
        <v>168</v>
      </c>
      <c r="E6">
        <v>4</v>
      </c>
      <c r="F6">
        <v>1</v>
      </c>
      <c r="G6">
        <v>3</v>
      </c>
      <c r="H6">
        <v>8</v>
      </c>
      <c r="I6">
        <v>13</v>
      </c>
      <c r="J6" t="s">
        <v>50</v>
      </c>
      <c r="K6" t="s">
        <v>60</v>
      </c>
    </row>
    <row r="7" spans="1:11" x14ac:dyDescent="0.25">
      <c r="A7" t="s">
        <v>278</v>
      </c>
      <c r="B7" t="s">
        <v>35</v>
      </c>
      <c r="C7" t="s">
        <v>165</v>
      </c>
      <c r="D7" t="s">
        <v>168</v>
      </c>
      <c r="E7">
        <v>4</v>
      </c>
      <c r="F7">
        <v>1</v>
      </c>
      <c r="G7">
        <v>2</v>
      </c>
      <c r="H7">
        <v>7</v>
      </c>
      <c r="I7">
        <v>13</v>
      </c>
      <c r="J7" t="s">
        <v>50</v>
      </c>
      <c r="K7" t="s">
        <v>60</v>
      </c>
    </row>
    <row r="8" spans="1:11" x14ac:dyDescent="0.25">
      <c r="A8" t="s">
        <v>281</v>
      </c>
      <c r="B8" t="s">
        <v>111</v>
      </c>
      <c r="C8" t="s">
        <v>176</v>
      </c>
      <c r="D8" t="s">
        <v>177</v>
      </c>
      <c r="E8">
        <v>4</v>
      </c>
      <c r="F8">
        <v>3</v>
      </c>
      <c r="G8">
        <v>4</v>
      </c>
      <c r="H8">
        <v>11</v>
      </c>
      <c r="I8">
        <v>14</v>
      </c>
      <c r="J8" t="s">
        <v>65</v>
      </c>
      <c r="K8" t="s">
        <v>59</v>
      </c>
    </row>
    <row r="9" spans="1:11" x14ac:dyDescent="0.25">
      <c r="A9" t="s">
        <v>279</v>
      </c>
      <c r="B9" t="s">
        <v>113</v>
      </c>
      <c r="C9" t="s">
        <v>169</v>
      </c>
      <c r="D9" t="s">
        <v>171</v>
      </c>
      <c r="E9">
        <v>5</v>
      </c>
      <c r="F9">
        <v>1</v>
      </c>
      <c r="G9">
        <v>3</v>
      </c>
      <c r="H9">
        <v>9</v>
      </c>
      <c r="I9">
        <v>14</v>
      </c>
      <c r="J9" t="s">
        <v>65</v>
      </c>
      <c r="K9" t="s">
        <v>59</v>
      </c>
    </row>
    <row r="10" spans="1:11" x14ac:dyDescent="0.25">
      <c r="A10" t="s">
        <v>274</v>
      </c>
      <c r="B10" t="s">
        <v>35</v>
      </c>
      <c r="C10" t="s">
        <v>165</v>
      </c>
      <c r="D10" t="s">
        <v>168</v>
      </c>
      <c r="E10">
        <v>1</v>
      </c>
      <c r="F10">
        <v>4</v>
      </c>
      <c r="G10">
        <v>4</v>
      </c>
      <c r="H10">
        <v>9</v>
      </c>
      <c r="I10">
        <v>14</v>
      </c>
      <c r="J10" t="s">
        <v>65</v>
      </c>
      <c r="K10" t="s">
        <v>59</v>
      </c>
    </row>
    <row r="11" spans="1:11" x14ac:dyDescent="0.25">
      <c r="A11" t="s">
        <v>284</v>
      </c>
      <c r="B11" t="s">
        <v>35</v>
      </c>
      <c r="C11" t="s">
        <v>176</v>
      </c>
      <c r="D11" t="s">
        <v>177</v>
      </c>
      <c r="E11">
        <v>4</v>
      </c>
      <c r="F11">
        <v>3</v>
      </c>
      <c r="G11">
        <v>0</v>
      </c>
      <c r="H11">
        <v>7</v>
      </c>
      <c r="I11">
        <v>13</v>
      </c>
      <c r="J11" t="s">
        <v>50</v>
      </c>
      <c r="K11" t="s">
        <v>60</v>
      </c>
    </row>
    <row r="12" spans="1:11" x14ac:dyDescent="0.25">
      <c r="A12" t="s">
        <v>287</v>
      </c>
      <c r="B12" t="s">
        <v>105</v>
      </c>
      <c r="C12" t="s">
        <v>176</v>
      </c>
      <c r="D12" t="s">
        <v>177</v>
      </c>
      <c r="E12">
        <v>3</v>
      </c>
      <c r="F12">
        <v>1</v>
      </c>
      <c r="G12">
        <v>3</v>
      </c>
      <c r="H12">
        <v>7</v>
      </c>
      <c r="I12">
        <v>13</v>
      </c>
      <c r="J12" t="s">
        <v>50</v>
      </c>
      <c r="K12" t="s">
        <v>60</v>
      </c>
    </row>
    <row r="13" spans="1:11" x14ac:dyDescent="0.25">
      <c r="A13" t="s">
        <v>276</v>
      </c>
      <c r="B13" t="s">
        <v>113</v>
      </c>
      <c r="C13" t="s">
        <v>176</v>
      </c>
      <c r="D13" t="s">
        <v>177</v>
      </c>
      <c r="E13">
        <v>4</v>
      </c>
      <c r="F13">
        <v>1</v>
      </c>
      <c r="G13">
        <v>5</v>
      </c>
      <c r="H13">
        <v>10</v>
      </c>
      <c r="I13">
        <v>14</v>
      </c>
      <c r="J13" t="s">
        <v>65</v>
      </c>
      <c r="K13" t="s">
        <v>59</v>
      </c>
    </row>
    <row r="14" spans="1:11" x14ac:dyDescent="0.25">
      <c r="A14" t="s">
        <v>280</v>
      </c>
      <c r="B14" t="s">
        <v>113</v>
      </c>
      <c r="C14" t="s">
        <v>172</v>
      </c>
      <c r="D14" t="s">
        <v>175</v>
      </c>
      <c r="E14">
        <v>3</v>
      </c>
      <c r="F14">
        <v>2</v>
      </c>
      <c r="G14">
        <v>3</v>
      </c>
      <c r="H14">
        <v>8</v>
      </c>
      <c r="I14">
        <v>13</v>
      </c>
      <c r="J14" t="s">
        <v>50</v>
      </c>
      <c r="K14" t="s">
        <v>60</v>
      </c>
    </row>
    <row r="15" spans="1:11" x14ac:dyDescent="0.25">
      <c r="A15" t="s">
        <v>273</v>
      </c>
      <c r="B15" t="s">
        <v>111</v>
      </c>
      <c r="C15" t="s">
        <v>176</v>
      </c>
      <c r="D15" t="s">
        <v>177</v>
      </c>
      <c r="E15">
        <v>3</v>
      </c>
      <c r="F15">
        <v>4</v>
      </c>
      <c r="G15">
        <v>4</v>
      </c>
      <c r="H15">
        <v>11</v>
      </c>
      <c r="I15">
        <v>14</v>
      </c>
      <c r="J15" t="s">
        <v>65</v>
      </c>
      <c r="K15" t="s">
        <v>59</v>
      </c>
    </row>
    <row r="16" spans="1:11" x14ac:dyDescent="0.25">
      <c r="A16" t="s">
        <v>286</v>
      </c>
      <c r="B16" t="s">
        <v>107</v>
      </c>
      <c r="C16" t="s">
        <v>165</v>
      </c>
      <c r="D16" t="s">
        <v>168</v>
      </c>
      <c r="E16">
        <v>4</v>
      </c>
      <c r="F16">
        <v>3</v>
      </c>
      <c r="G16">
        <v>2</v>
      </c>
      <c r="H16">
        <v>9</v>
      </c>
      <c r="I16">
        <v>14</v>
      </c>
      <c r="J16" t="s">
        <v>65</v>
      </c>
      <c r="K16" t="s">
        <v>59</v>
      </c>
    </row>
    <row r="17" spans="1:11" x14ac:dyDescent="0.25">
      <c r="A17" t="s">
        <v>277</v>
      </c>
      <c r="B17" t="s">
        <v>35</v>
      </c>
      <c r="C17" t="s">
        <v>176</v>
      </c>
      <c r="D17" t="s">
        <v>177</v>
      </c>
      <c r="E17">
        <v>2</v>
      </c>
      <c r="F17">
        <v>2</v>
      </c>
      <c r="G17">
        <v>4</v>
      </c>
      <c r="H17">
        <v>8</v>
      </c>
      <c r="I17">
        <v>13</v>
      </c>
      <c r="J17" t="s">
        <v>50</v>
      </c>
      <c r="K17" t="s">
        <v>60</v>
      </c>
    </row>
  </sheetData>
  <phoneticPr fontId="10" type="noConversion"/>
  <conditionalFormatting sqref="J2:J17">
    <cfRule type="expression" dxfId="10" priority="1" stopIfTrue="1">
      <formula>J2="Minimal"</formula>
    </cfRule>
    <cfRule type="expression" dxfId="9" priority="2" stopIfTrue="1">
      <formula>J2="Limited"</formula>
    </cfRule>
    <cfRule type="expression" dxfId="8" priority="3" stopIfTrue="1">
      <formula>J2="Moderate"</formula>
    </cfRule>
    <cfRule type="expression" dxfId="7" priority="4" stopIfTrue="1">
      <formula>J2="Significant"</formula>
    </cfRule>
    <cfRule type="expression" dxfId="6" priority="5" stopIfTrue="1">
      <formula>J2="Exceptional"</formula>
    </cfRule>
  </conditionalFormatting>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9F628-2EEA-4558-ADB2-AB1747D95A42}">
  <sheetPr>
    <tabColor rgb="FFA6A6A6"/>
  </sheetPr>
  <dimension ref="A1:D17"/>
  <sheetViews>
    <sheetView showGridLines="0" workbookViewId="0"/>
  </sheetViews>
  <sheetFormatPr defaultRowHeight="15" x14ac:dyDescent="0.25"/>
  <cols>
    <col min="1" max="1" width="42.7109375" customWidth="1"/>
    <col min="2" max="2" width="12.7109375" customWidth="1"/>
    <col min="3" max="3" width="10.7109375" customWidth="1"/>
    <col min="4" max="4" width="12.7109375" customWidth="1"/>
  </cols>
  <sheetData>
    <row r="1" spans="1:4" x14ac:dyDescent="0.25">
      <c r="A1" s="38" t="s">
        <v>114</v>
      </c>
      <c r="B1" s="38" t="s">
        <v>99</v>
      </c>
      <c r="C1" s="38" t="s">
        <v>253</v>
      </c>
      <c r="D1" s="38" t="s">
        <v>254</v>
      </c>
    </row>
    <row r="2" spans="1:4" x14ac:dyDescent="0.25">
      <c r="A2" t="s">
        <v>289</v>
      </c>
      <c r="B2" t="s">
        <v>72</v>
      </c>
      <c r="C2" t="s">
        <v>63</v>
      </c>
      <c r="D2" t="s">
        <v>73</v>
      </c>
    </row>
    <row r="3" spans="1:4" x14ac:dyDescent="0.25">
      <c r="A3" t="s">
        <v>290</v>
      </c>
      <c r="B3" t="s">
        <v>72</v>
      </c>
      <c r="C3" t="s">
        <v>63</v>
      </c>
      <c r="D3" t="s">
        <v>73</v>
      </c>
    </row>
    <row r="4" spans="1:4" x14ac:dyDescent="0.25">
      <c r="A4" t="s">
        <v>291</v>
      </c>
      <c r="B4" t="s">
        <v>72</v>
      </c>
      <c r="C4" t="s">
        <v>63</v>
      </c>
      <c r="D4" t="s">
        <v>73</v>
      </c>
    </row>
    <row r="5" spans="1:4" x14ac:dyDescent="0.25">
      <c r="A5" t="s">
        <v>292</v>
      </c>
      <c r="B5" t="s">
        <v>72</v>
      </c>
      <c r="C5" t="s">
        <v>63</v>
      </c>
      <c r="D5" t="s">
        <v>73</v>
      </c>
    </row>
    <row r="6" spans="1:4" x14ac:dyDescent="0.25">
      <c r="A6" t="s">
        <v>293</v>
      </c>
      <c r="B6" t="s">
        <v>72</v>
      </c>
      <c r="C6" t="s">
        <v>63</v>
      </c>
      <c r="D6" t="s">
        <v>73</v>
      </c>
    </row>
    <row r="7" spans="1:4" x14ac:dyDescent="0.25">
      <c r="A7" t="s">
        <v>294</v>
      </c>
      <c r="B7" t="s">
        <v>72</v>
      </c>
      <c r="C7" t="s">
        <v>63</v>
      </c>
      <c r="D7" t="s">
        <v>73</v>
      </c>
    </row>
    <row r="8" spans="1:4" x14ac:dyDescent="0.25">
      <c r="A8" t="s">
        <v>295</v>
      </c>
      <c r="B8" t="s">
        <v>72</v>
      </c>
      <c r="C8" t="s">
        <v>63</v>
      </c>
      <c r="D8" t="s">
        <v>73</v>
      </c>
    </row>
    <row r="9" spans="1:4" x14ac:dyDescent="0.25">
      <c r="A9" t="s">
        <v>296</v>
      </c>
      <c r="B9" t="s">
        <v>72</v>
      </c>
      <c r="C9" t="s">
        <v>63</v>
      </c>
      <c r="D9" t="s">
        <v>73</v>
      </c>
    </row>
    <row r="10" spans="1:4" x14ac:dyDescent="0.25">
      <c r="A10" t="s">
        <v>297</v>
      </c>
      <c r="B10" t="s">
        <v>72</v>
      </c>
      <c r="C10" t="s">
        <v>63</v>
      </c>
      <c r="D10" t="s">
        <v>73</v>
      </c>
    </row>
    <row r="11" spans="1:4" x14ac:dyDescent="0.25">
      <c r="A11" t="s">
        <v>298</v>
      </c>
      <c r="B11" t="s">
        <v>72</v>
      </c>
      <c r="C11" t="s">
        <v>63</v>
      </c>
      <c r="D11" t="s">
        <v>73</v>
      </c>
    </row>
    <row r="12" spans="1:4" x14ac:dyDescent="0.25">
      <c r="A12" t="s">
        <v>299</v>
      </c>
      <c r="B12" t="s">
        <v>72</v>
      </c>
      <c r="C12" t="s">
        <v>63</v>
      </c>
      <c r="D12" t="s">
        <v>73</v>
      </c>
    </row>
    <row r="13" spans="1:4" x14ac:dyDescent="0.25">
      <c r="A13" t="s">
        <v>300</v>
      </c>
      <c r="B13" t="s">
        <v>72</v>
      </c>
      <c r="C13" t="s">
        <v>63</v>
      </c>
      <c r="D13" t="s">
        <v>73</v>
      </c>
    </row>
    <row r="14" spans="1:4" x14ac:dyDescent="0.25">
      <c r="A14" t="s">
        <v>301</v>
      </c>
      <c r="B14" t="s">
        <v>72</v>
      </c>
      <c r="C14" t="s">
        <v>63</v>
      </c>
      <c r="D14" t="s">
        <v>73</v>
      </c>
    </row>
    <row r="15" spans="1:4" x14ac:dyDescent="0.25">
      <c r="A15" t="s">
        <v>302</v>
      </c>
      <c r="B15" t="s">
        <v>72</v>
      </c>
      <c r="C15" t="s">
        <v>63</v>
      </c>
      <c r="D15" t="s">
        <v>73</v>
      </c>
    </row>
    <row r="16" spans="1:4" x14ac:dyDescent="0.25">
      <c r="A16" t="s">
        <v>303</v>
      </c>
      <c r="B16" t="s">
        <v>72</v>
      </c>
      <c r="C16" t="s">
        <v>63</v>
      </c>
      <c r="D16" t="s">
        <v>73</v>
      </c>
    </row>
    <row r="17" spans="1:4" x14ac:dyDescent="0.25">
      <c r="A17" t="s">
        <v>304</v>
      </c>
      <c r="B17" t="s">
        <v>72</v>
      </c>
      <c r="C17" t="s">
        <v>63</v>
      </c>
      <c r="D17" t="s">
        <v>73</v>
      </c>
    </row>
  </sheetData>
  <phoneticPr fontId="10"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5CDAB-14D5-418D-A4C7-D10A89D918D8}">
  <sheetPr>
    <tabColor rgb="FFA6A6A6"/>
  </sheetPr>
  <dimension ref="A1:E5"/>
  <sheetViews>
    <sheetView showGridLines="0" workbookViewId="0"/>
  </sheetViews>
  <sheetFormatPr defaultRowHeight="15" x14ac:dyDescent="0.25"/>
  <cols>
    <col min="1" max="1" width="6.7109375" customWidth="1"/>
    <col min="2" max="2" width="28.7109375" customWidth="1"/>
    <col min="3" max="3" width="14.7109375" customWidth="1"/>
    <col min="4" max="5" width="18.7109375" customWidth="1"/>
  </cols>
  <sheetData>
    <row r="1" spans="1:5" x14ac:dyDescent="0.25">
      <c r="A1" s="38" t="s">
        <v>39</v>
      </c>
      <c r="B1" s="38" t="s">
        <v>114</v>
      </c>
      <c r="C1" s="38" t="s">
        <v>162</v>
      </c>
      <c r="D1" s="38" t="s">
        <v>163</v>
      </c>
      <c r="E1" s="38" t="s">
        <v>178</v>
      </c>
    </row>
    <row r="2" spans="1:5" x14ac:dyDescent="0.25">
      <c r="A2">
        <v>1</v>
      </c>
      <c r="B2" t="s">
        <v>179</v>
      </c>
      <c r="C2" t="s">
        <v>180</v>
      </c>
      <c r="D2" t="s">
        <v>181</v>
      </c>
      <c r="E2" t="s">
        <v>182</v>
      </c>
    </row>
    <row r="3" spans="1:5" x14ac:dyDescent="0.25">
      <c r="A3">
        <v>2</v>
      </c>
      <c r="B3" t="s">
        <v>183</v>
      </c>
      <c r="C3" t="s">
        <v>180</v>
      </c>
      <c r="D3" t="s">
        <v>134</v>
      </c>
      <c r="E3" t="s">
        <v>184</v>
      </c>
    </row>
    <row r="4" spans="1:5" x14ac:dyDescent="0.25">
      <c r="A4">
        <v>3</v>
      </c>
      <c r="B4" t="s">
        <v>185</v>
      </c>
      <c r="C4" t="s">
        <v>186</v>
      </c>
      <c r="D4" t="s">
        <v>187</v>
      </c>
      <c r="E4" t="s">
        <v>188</v>
      </c>
    </row>
    <row r="5" spans="1:5" x14ac:dyDescent="0.25">
      <c r="A5">
        <v>4</v>
      </c>
      <c r="B5" t="s">
        <v>189</v>
      </c>
      <c r="C5" t="s">
        <v>186</v>
      </c>
      <c r="D5" t="s">
        <v>174</v>
      </c>
      <c r="E5" t="s">
        <v>190</v>
      </c>
    </row>
  </sheetData>
  <phoneticPr fontId="10"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B0C07-8005-4A88-B353-6ACA493C8D71}">
  <sheetPr>
    <tabColor rgb="FFA6A6A6"/>
  </sheetPr>
  <dimension ref="A1:K17"/>
  <sheetViews>
    <sheetView showGridLines="0" workbookViewId="0"/>
  </sheetViews>
  <sheetFormatPr defaultRowHeight="15" x14ac:dyDescent="0.25"/>
  <cols>
    <col min="1" max="1" width="34.7109375" customWidth="1"/>
    <col min="2" max="2" width="10.7109375" customWidth="1"/>
    <col min="3" max="3" width="26.7109375" customWidth="1"/>
    <col min="4" max="4" width="16.7109375" customWidth="1"/>
    <col min="5" max="5" width="10.7109375" customWidth="1"/>
    <col min="6" max="6" width="12.7109375" customWidth="1"/>
    <col min="7" max="7" width="9.7109375" customWidth="1"/>
    <col min="8" max="8" width="8.7109375" customWidth="1"/>
    <col min="9" max="9" width="11.7109375" customWidth="1"/>
    <col min="10" max="10" width="13.7109375" customWidth="1"/>
    <col min="11" max="11" width="10.7109375" customWidth="1"/>
  </cols>
  <sheetData>
    <row r="1" spans="1:11" x14ac:dyDescent="0.25">
      <c r="A1" s="38" t="s">
        <v>305</v>
      </c>
      <c r="B1" s="38" t="s">
        <v>306</v>
      </c>
      <c r="C1" s="38" t="s">
        <v>323</v>
      </c>
      <c r="D1" s="38" t="s">
        <v>178</v>
      </c>
      <c r="E1" s="38" t="s">
        <v>324</v>
      </c>
      <c r="F1" s="38" t="s">
        <v>325</v>
      </c>
      <c r="G1" s="38" t="s">
        <v>326</v>
      </c>
      <c r="H1" s="38" t="s">
        <v>63</v>
      </c>
      <c r="I1" s="38" t="s">
        <v>320</v>
      </c>
      <c r="J1" s="38" t="s">
        <v>321</v>
      </c>
      <c r="K1" s="38" t="s">
        <v>322</v>
      </c>
    </row>
    <row r="2" spans="1:11" x14ac:dyDescent="0.25">
      <c r="A2" t="s">
        <v>293</v>
      </c>
      <c r="B2" t="s">
        <v>111</v>
      </c>
      <c r="C2" t="s">
        <v>183</v>
      </c>
      <c r="D2" t="s">
        <v>184</v>
      </c>
      <c r="E2">
        <v>2</v>
      </c>
      <c r="F2">
        <v>2</v>
      </c>
      <c r="G2">
        <v>2</v>
      </c>
      <c r="H2">
        <v>6</v>
      </c>
      <c r="I2">
        <v>13</v>
      </c>
      <c r="J2" t="s">
        <v>50</v>
      </c>
      <c r="K2" t="s">
        <v>60</v>
      </c>
    </row>
    <row r="3" spans="1:11" x14ac:dyDescent="0.25">
      <c r="A3" t="s">
        <v>300</v>
      </c>
      <c r="B3" t="s">
        <v>35</v>
      </c>
      <c r="C3" t="s">
        <v>185</v>
      </c>
      <c r="D3" t="s">
        <v>188</v>
      </c>
      <c r="E3">
        <v>2</v>
      </c>
      <c r="F3">
        <v>2</v>
      </c>
      <c r="G3">
        <v>2</v>
      </c>
      <c r="H3">
        <v>6</v>
      </c>
      <c r="I3">
        <v>13</v>
      </c>
      <c r="J3" t="s">
        <v>50</v>
      </c>
      <c r="K3" t="s">
        <v>60</v>
      </c>
    </row>
    <row r="4" spans="1:11" x14ac:dyDescent="0.25">
      <c r="A4" t="s">
        <v>303</v>
      </c>
      <c r="B4" t="s">
        <v>107</v>
      </c>
      <c r="C4" t="s">
        <v>189</v>
      </c>
      <c r="D4" t="s">
        <v>190</v>
      </c>
      <c r="E4">
        <v>3</v>
      </c>
      <c r="F4">
        <v>3</v>
      </c>
      <c r="G4">
        <v>1</v>
      </c>
      <c r="H4">
        <v>7</v>
      </c>
      <c r="I4">
        <v>13</v>
      </c>
      <c r="J4" t="s">
        <v>50</v>
      </c>
      <c r="K4" t="s">
        <v>60</v>
      </c>
    </row>
    <row r="5" spans="1:11" x14ac:dyDescent="0.25">
      <c r="A5" t="s">
        <v>294</v>
      </c>
      <c r="B5" t="s">
        <v>113</v>
      </c>
      <c r="C5" t="s">
        <v>189</v>
      </c>
      <c r="D5" t="s">
        <v>190</v>
      </c>
      <c r="E5">
        <v>2</v>
      </c>
      <c r="F5">
        <v>4</v>
      </c>
      <c r="G5">
        <v>3</v>
      </c>
      <c r="H5">
        <v>9</v>
      </c>
      <c r="I5">
        <v>14</v>
      </c>
      <c r="J5" t="s">
        <v>65</v>
      </c>
      <c r="K5" t="s">
        <v>59</v>
      </c>
    </row>
    <row r="6" spans="1:11" x14ac:dyDescent="0.25">
      <c r="A6" t="s">
        <v>291</v>
      </c>
      <c r="B6" t="s">
        <v>111</v>
      </c>
      <c r="C6" t="s">
        <v>183</v>
      </c>
      <c r="D6" t="s">
        <v>184</v>
      </c>
      <c r="E6">
        <v>2</v>
      </c>
      <c r="F6">
        <v>0</v>
      </c>
      <c r="G6">
        <v>2</v>
      </c>
      <c r="H6">
        <v>4</v>
      </c>
      <c r="I6">
        <v>12</v>
      </c>
      <c r="J6" t="s">
        <v>64</v>
      </c>
      <c r="K6" t="s">
        <v>61</v>
      </c>
    </row>
    <row r="7" spans="1:11" x14ac:dyDescent="0.25">
      <c r="A7" t="s">
        <v>297</v>
      </c>
      <c r="B7" t="s">
        <v>35</v>
      </c>
      <c r="C7" t="s">
        <v>185</v>
      </c>
      <c r="D7" t="s">
        <v>188</v>
      </c>
      <c r="E7">
        <v>2</v>
      </c>
      <c r="F7">
        <v>3</v>
      </c>
      <c r="G7">
        <v>2</v>
      </c>
      <c r="H7">
        <v>7</v>
      </c>
      <c r="I7">
        <v>13</v>
      </c>
      <c r="J7" t="s">
        <v>50</v>
      </c>
      <c r="K7" t="s">
        <v>60</v>
      </c>
    </row>
    <row r="8" spans="1:11" x14ac:dyDescent="0.25">
      <c r="A8" t="s">
        <v>302</v>
      </c>
      <c r="B8" t="s">
        <v>113</v>
      </c>
      <c r="C8" t="s">
        <v>189</v>
      </c>
      <c r="D8" t="s">
        <v>190</v>
      </c>
      <c r="E8">
        <v>2</v>
      </c>
      <c r="F8">
        <v>3</v>
      </c>
      <c r="G8">
        <v>2</v>
      </c>
      <c r="H8">
        <v>7</v>
      </c>
      <c r="I8">
        <v>13</v>
      </c>
      <c r="J8" t="s">
        <v>50</v>
      </c>
      <c r="K8" t="s">
        <v>60</v>
      </c>
    </row>
    <row r="9" spans="1:11" x14ac:dyDescent="0.25">
      <c r="A9" t="s">
        <v>292</v>
      </c>
      <c r="B9" t="s">
        <v>107</v>
      </c>
      <c r="C9" t="s">
        <v>185</v>
      </c>
      <c r="D9" t="s">
        <v>188</v>
      </c>
      <c r="E9">
        <v>2</v>
      </c>
      <c r="F9">
        <v>2</v>
      </c>
      <c r="G9">
        <v>1</v>
      </c>
      <c r="H9">
        <v>5</v>
      </c>
      <c r="I9">
        <v>12</v>
      </c>
      <c r="J9" t="s">
        <v>64</v>
      </c>
      <c r="K9" t="s">
        <v>61</v>
      </c>
    </row>
    <row r="10" spans="1:11" x14ac:dyDescent="0.25">
      <c r="A10" t="s">
        <v>289</v>
      </c>
      <c r="B10" t="s">
        <v>107</v>
      </c>
      <c r="C10" t="s">
        <v>183</v>
      </c>
      <c r="D10" t="s">
        <v>184</v>
      </c>
      <c r="E10">
        <v>1</v>
      </c>
      <c r="F10">
        <v>3</v>
      </c>
      <c r="G10">
        <v>4</v>
      </c>
      <c r="H10">
        <v>8</v>
      </c>
      <c r="I10">
        <v>13</v>
      </c>
      <c r="J10" t="s">
        <v>50</v>
      </c>
      <c r="K10" t="s">
        <v>60</v>
      </c>
    </row>
    <row r="11" spans="1:11" x14ac:dyDescent="0.25">
      <c r="A11" t="s">
        <v>295</v>
      </c>
      <c r="B11" t="s">
        <v>35</v>
      </c>
      <c r="C11" t="s">
        <v>185</v>
      </c>
      <c r="D11" t="s">
        <v>188</v>
      </c>
      <c r="E11">
        <v>1</v>
      </c>
      <c r="F11">
        <v>2</v>
      </c>
      <c r="G11">
        <v>3</v>
      </c>
      <c r="H11">
        <v>6</v>
      </c>
      <c r="I11">
        <v>13</v>
      </c>
      <c r="J11" t="s">
        <v>50</v>
      </c>
      <c r="K11" t="s">
        <v>60</v>
      </c>
    </row>
    <row r="12" spans="1:11" x14ac:dyDescent="0.25">
      <c r="A12" t="s">
        <v>301</v>
      </c>
      <c r="B12" t="s">
        <v>109</v>
      </c>
      <c r="C12" t="s">
        <v>183</v>
      </c>
      <c r="D12" t="s">
        <v>184</v>
      </c>
      <c r="E12">
        <v>5</v>
      </c>
      <c r="F12">
        <v>4</v>
      </c>
      <c r="G12">
        <v>2</v>
      </c>
      <c r="H12">
        <v>11</v>
      </c>
      <c r="I12">
        <v>14</v>
      </c>
      <c r="J12" t="s">
        <v>65</v>
      </c>
      <c r="K12" t="s">
        <v>59</v>
      </c>
    </row>
    <row r="13" spans="1:11" x14ac:dyDescent="0.25">
      <c r="A13" t="s">
        <v>299</v>
      </c>
      <c r="B13" t="s">
        <v>105</v>
      </c>
      <c r="C13" t="s">
        <v>179</v>
      </c>
      <c r="D13" t="s">
        <v>182</v>
      </c>
      <c r="E13">
        <v>2</v>
      </c>
      <c r="F13">
        <v>3</v>
      </c>
      <c r="G13">
        <v>1</v>
      </c>
      <c r="H13">
        <v>6</v>
      </c>
      <c r="I13">
        <v>13</v>
      </c>
      <c r="J13" t="s">
        <v>50</v>
      </c>
      <c r="K13" t="s">
        <v>60</v>
      </c>
    </row>
    <row r="14" spans="1:11" x14ac:dyDescent="0.25">
      <c r="A14" t="s">
        <v>290</v>
      </c>
      <c r="B14" t="s">
        <v>111</v>
      </c>
      <c r="C14" t="s">
        <v>179</v>
      </c>
      <c r="D14" t="s">
        <v>182</v>
      </c>
      <c r="E14">
        <v>3</v>
      </c>
      <c r="F14">
        <v>3</v>
      </c>
      <c r="G14">
        <v>1</v>
      </c>
      <c r="H14">
        <v>7</v>
      </c>
      <c r="I14">
        <v>13</v>
      </c>
      <c r="J14" t="s">
        <v>50</v>
      </c>
      <c r="K14" t="s">
        <v>60</v>
      </c>
    </row>
    <row r="15" spans="1:11" x14ac:dyDescent="0.25">
      <c r="A15" t="s">
        <v>298</v>
      </c>
      <c r="B15" t="s">
        <v>111</v>
      </c>
      <c r="C15" t="s">
        <v>185</v>
      </c>
      <c r="D15" t="s">
        <v>188</v>
      </c>
      <c r="E15">
        <v>4</v>
      </c>
      <c r="F15">
        <v>3</v>
      </c>
      <c r="G15">
        <v>2</v>
      </c>
      <c r="H15">
        <v>9</v>
      </c>
      <c r="I15">
        <v>14</v>
      </c>
      <c r="J15" t="s">
        <v>65</v>
      </c>
      <c r="K15" t="s">
        <v>59</v>
      </c>
    </row>
    <row r="16" spans="1:11" x14ac:dyDescent="0.25">
      <c r="A16" t="s">
        <v>304</v>
      </c>
      <c r="B16" t="s">
        <v>111</v>
      </c>
      <c r="C16" t="s">
        <v>179</v>
      </c>
      <c r="D16" t="s">
        <v>182</v>
      </c>
      <c r="E16">
        <v>1</v>
      </c>
      <c r="F16">
        <v>0</v>
      </c>
      <c r="G16">
        <v>5</v>
      </c>
      <c r="H16">
        <v>6</v>
      </c>
      <c r="I16">
        <v>13</v>
      </c>
      <c r="J16" t="s">
        <v>50</v>
      </c>
      <c r="K16" t="s">
        <v>60</v>
      </c>
    </row>
    <row r="17" spans="1:11" x14ac:dyDescent="0.25">
      <c r="A17" t="s">
        <v>296</v>
      </c>
      <c r="B17" t="s">
        <v>113</v>
      </c>
      <c r="C17" t="s">
        <v>179</v>
      </c>
      <c r="D17" t="s">
        <v>182</v>
      </c>
      <c r="E17">
        <v>4</v>
      </c>
      <c r="F17">
        <v>2</v>
      </c>
      <c r="G17">
        <v>1</v>
      </c>
      <c r="H17">
        <v>7</v>
      </c>
      <c r="I17">
        <v>13</v>
      </c>
      <c r="J17" t="s">
        <v>50</v>
      </c>
      <c r="K17" t="s">
        <v>60</v>
      </c>
    </row>
  </sheetData>
  <phoneticPr fontId="10" type="noConversion"/>
  <conditionalFormatting sqref="J2:J17">
    <cfRule type="expression" dxfId="4" priority="1" stopIfTrue="1">
      <formula>J2="Minimal"</formula>
    </cfRule>
    <cfRule type="expression" dxfId="3" priority="2" stopIfTrue="1">
      <formula>J2="Limited"</formula>
    </cfRule>
    <cfRule type="expression" dxfId="2" priority="3" stopIfTrue="1">
      <formula>J2="Moderate"</formula>
    </cfRule>
    <cfRule type="expression" dxfId="1" priority="4" stopIfTrue="1">
      <formula>J2="Significant"</formula>
    </cfRule>
    <cfRule type="expression" dxfId="0" priority="5" stopIfTrue="1">
      <formula>J2="Exceptional"</formula>
    </cfRule>
  </conditionalFormatting>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6A6A6"/>
  </sheetPr>
  <dimension ref="A1:M16"/>
  <sheetViews>
    <sheetView showGridLines="0" workbookViewId="0"/>
  </sheetViews>
  <sheetFormatPr defaultRowHeight="15" x14ac:dyDescent="0.25"/>
  <cols>
    <col min="1" max="1" width="6" customWidth="1"/>
    <col min="2" max="2" width="14" customWidth="1"/>
    <col min="3" max="4" width="10" customWidth="1"/>
    <col min="5" max="5" width="14" customWidth="1"/>
    <col min="6" max="6" width="12" customWidth="1"/>
    <col min="7" max="7" width="4" customWidth="1"/>
    <col min="9" max="13" width="22" customWidth="1"/>
  </cols>
  <sheetData>
    <row r="1" spans="1:13" ht="30" x14ac:dyDescent="0.25">
      <c r="A1" s="12" t="s">
        <v>38</v>
      </c>
      <c r="B1" s="12" t="s">
        <v>39</v>
      </c>
      <c r="C1" s="12" t="s">
        <v>40</v>
      </c>
      <c r="D1" s="12" t="s">
        <v>41</v>
      </c>
      <c r="E1" s="12" t="s">
        <v>42</v>
      </c>
      <c r="F1" s="12" t="s">
        <v>43</v>
      </c>
      <c r="I1" s="29" t="s">
        <v>44</v>
      </c>
      <c r="J1" s="30"/>
      <c r="K1" s="30"/>
      <c r="L1" s="30"/>
      <c r="M1" s="31"/>
    </row>
    <row r="2" spans="1:13" x14ac:dyDescent="0.25">
      <c r="A2" s="13">
        <v>0</v>
      </c>
      <c r="B2" s="13">
        <v>1</v>
      </c>
      <c r="C2" s="13" t="s">
        <v>45</v>
      </c>
      <c r="D2" s="13">
        <v>5</v>
      </c>
      <c r="E2" s="13" t="s">
        <v>46</v>
      </c>
      <c r="F2" s="13" t="s">
        <v>47</v>
      </c>
      <c r="G2" s="14"/>
      <c r="I2" s="32"/>
      <c r="J2" s="33"/>
      <c r="K2" s="33"/>
      <c r="L2" s="33"/>
      <c r="M2" s="34"/>
    </row>
    <row r="3" spans="1:13" x14ac:dyDescent="0.25">
      <c r="A3" s="13">
        <v>5</v>
      </c>
      <c r="B3" s="13">
        <v>2</v>
      </c>
      <c r="C3" s="13" t="s">
        <v>45</v>
      </c>
      <c r="D3" s="13">
        <v>10</v>
      </c>
      <c r="E3" s="13" t="s">
        <v>48</v>
      </c>
      <c r="F3" s="13" t="s">
        <v>49</v>
      </c>
      <c r="G3" s="15"/>
      <c r="I3" s="32"/>
      <c r="J3" s="33"/>
      <c r="K3" s="33"/>
      <c r="L3" s="33"/>
      <c r="M3" s="34"/>
    </row>
    <row r="4" spans="1:13" x14ac:dyDescent="0.25">
      <c r="A4" s="13">
        <v>10</v>
      </c>
      <c r="B4" s="13">
        <v>3</v>
      </c>
      <c r="C4" s="13" t="s">
        <v>45</v>
      </c>
      <c r="D4" s="13">
        <v>15</v>
      </c>
      <c r="E4" s="13" t="s">
        <v>50</v>
      </c>
      <c r="F4" s="13" t="s">
        <v>51</v>
      </c>
      <c r="G4" s="16"/>
      <c r="I4" s="35"/>
      <c r="J4" s="36"/>
      <c r="K4" s="36"/>
      <c r="L4" s="36"/>
      <c r="M4" s="37"/>
    </row>
    <row r="5" spans="1:13" x14ac:dyDescent="0.25">
      <c r="A5" s="13">
        <v>15</v>
      </c>
      <c r="B5" s="13">
        <v>4</v>
      </c>
      <c r="C5" s="13" t="s">
        <v>45</v>
      </c>
      <c r="D5" s="13">
        <v>20</v>
      </c>
      <c r="E5" s="13" t="s">
        <v>52</v>
      </c>
      <c r="F5" s="13" t="s">
        <v>53</v>
      </c>
      <c r="G5" s="17"/>
    </row>
    <row r="6" spans="1:13" x14ac:dyDescent="0.25">
      <c r="A6" s="13">
        <v>20</v>
      </c>
      <c r="B6" s="13">
        <v>5</v>
      </c>
      <c r="C6" s="13" t="s">
        <v>45</v>
      </c>
      <c r="D6" s="13">
        <v>25</v>
      </c>
      <c r="E6" s="13" t="s">
        <v>54</v>
      </c>
      <c r="F6" s="13" t="s">
        <v>55</v>
      </c>
      <c r="G6" s="18"/>
    </row>
    <row r="7" spans="1:13" x14ac:dyDescent="0.25">
      <c r="A7" s="13">
        <v>0</v>
      </c>
      <c r="B7" s="13">
        <v>6</v>
      </c>
      <c r="C7" s="13" t="s">
        <v>56</v>
      </c>
      <c r="D7" s="13">
        <v>5</v>
      </c>
      <c r="E7" s="13" t="s">
        <v>57</v>
      </c>
      <c r="F7" s="13" t="s">
        <v>58</v>
      </c>
      <c r="G7" s="19"/>
    </row>
    <row r="8" spans="1:13" x14ac:dyDescent="0.25">
      <c r="A8" s="13">
        <v>5</v>
      </c>
      <c r="B8" s="13">
        <v>7</v>
      </c>
      <c r="C8" s="13" t="s">
        <v>56</v>
      </c>
      <c r="D8" s="13">
        <v>10</v>
      </c>
      <c r="E8" s="13" t="s">
        <v>48</v>
      </c>
      <c r="F8" s="13" t="s">
        <v>59</v>
      </c>
      <c r="G8" s="20"/>
    </row>
    <row r="9" spans="1:13" x14ac:dyDescent="0.25">
      <c r="A9" s="13">
        <v>10</v>
      </c>
      <c r="B9" s="13">
        <v>8</v>
      </c>
      <c r="C9" s="13" t="s">
        <v>56</v>
      </c>
      <c r="D9" s="13">
        <v>15</v>
      </c>
      <c r="E9" s="13" t="s">
        <v>50</v>
      </c>
      <c r="F9" s="13" t="s">
        <v>60</v>
      </c>
      <c r="G9" s="21"/>
    </row>
    <row r="10" spans="1:13" x14ac:dyDescent="0.25">
      <c r="A10" s="13">
        <v>15</v>
      </c>
      <c r="B10" s="13">
        <v>9</v>
      </c>
      <c r="C10" s="13" t="s">
        <v>56</v>
      </c>
      <c r="D10" s="13">
        <v>20</v>
      </c>
      <c r="E10" s="13" t="s">
        <v>52</v>
      </c>
      <c r="F10" s="13" t="s">
        <v>61</v>
      </c>
      <c r="G10" s="22"/>
    </row>
    <row r="11" spans="1:13" x14ac:dyDescent="0.25">
      <c r="A11" s="13">
        <v>20</v>
      </c>
      <c r="B11" s="13">
        <v>10</v>
      </c>
      <c r="C11" s="13" t="s">
        <v>56</v>
      </c>
      <c r="D11" s="13">
        <v>25</v>
      </c>
      <c r="E11" s="13" t="s">
        <v>54</v>
      </c>
      <c r="F11" s="13" t="s">
        <v>62</v>
      </c>
      <c r="G11" s="23"/>
    </row>
    <row r="12" spans="1:13" x14ac:dyDescent="0.25">
      <c r="A12" s="13">
        <v>0</v>
      </c>
      <c r="B12" s="13">
        <v>11</v>
      </c>
      <c r="C12" s="13" t="s">
        <v>63</v>
      </c>
      <c r="D12" s="13">
        <v>3</v>
      </c>
      <c r="E12" s="13" t="s">
        <v>57</v>
      </c>
      <c r="F12" s="13" t="s">
        <v>62</v>
      </c>
      <c r="G12" s="23"/>
    </row>
    <row r="13" spans="1:13" x14ac:dyDescent="0.25">
      <c r="A13" s="13">
        <v>3</v>
      </c>
      <c r="B13" s="13">
        <v>12</v>
      </c>
      <c r="C13" s="13" t="s">
        <v>63</v>
      </c>
      <c r="D13" s="13">
        <v>6</v>
      </c>
      <c r="E13" s="13" t="s">
        <v>64</v>
      </c>
      <c r="F13" s="13" t="s">
        <v>61</v>
      </c>
      <c r="G13" s="22"/>
    </row>
    <row r="14" spans="1:13" x14ac:dyDescent="0.25">
      <c r="A14" s="13">
        <v>6</v>
      </c>
      <c r="B14" s="13">
        <v>13</v>
      </c>
      <c r="C14" s="13" t="s">
        <v>63</v>
      </c>
      <c r="D14" s="13">
        <v>9</v>
      </c>
      <c r="E14" s="13" t="s">
        <v>50</v>
      </c>
      <c r="F14" s="13" t="s">
        <v>60</v>
      </c>
      <c r="G14" s="21"/>
    </row>
    <row r="15" spans="1:13" x14ac:dyDescent="0.25">
      <c r="A15" s="13">
        <v>9</v>
      </c>
      <c r="B15" s="13">
        <v>14</v>
      </c>
      <c r="C15" s="13" t="s">
        <v>63</v>
      </c>
      <c r="D15" s="13">
        <v>12</v>
      </c>
      <c r="E15" s="13" t="s">
        <v>65</v>
      </c>
      <c r="F15" s="13" t="s">
        <v>59</v>
      </c>
      <c r="G15" s="20"/>
    </row>
    <row r="16" spans="1:13" x14ac:dyDescent="0.25">
      <c r="A16" s="13">
        <v>12</v>
      </c>
      <c r="B16" s="13">
        <v>15</v>
      </c>
      <c r="C16" s="13" t="s">
        <v>63</v>
      </c>
      <c r="D16" s="13">
        <v>15</v>
      </c>
      <c r="E16" s="13" t="s">
        <v>66</v>
      </c>
      <c r="F16" s="13" t="s">
        <v>58</v>
      </c>
      <c r="G16" s="19"/>
    </row>
  </sheetData>
  <sheetProtection sheet="1"/>
  <mergeCells count="1">
    <mergeCell ref="I1:M4"/>
  </mergeCell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6A6A6"/>
  </sheetPr>
  <dimension ref="A1:G24"/>
  <sheetViews>
    <sheetView showGridLines="0" workbookViewId="0"/>
  </sheetViews>
  <sheetFormatPr defaultRowHeight="15" x14ac:dyDescent="0.25"/>
  <cols>
    <col min="1" max="1" width="16" customWidth="1"/>
    <col min="3" max="3" width="16" customWidth="1"/>
    <col min="5" max="5" width="10" customWidth="1"/>
    <col min="7" max="7" width="20" customWidth="1"/>
  </cols>
  <sheetData>
    <row r="1" spans="1:7" x14ac:dyDescent="0.25">
      <c r="A1" s="8" t="s">
        <v>67</v>
      </c>
    </row>
    <row r="3" spans="1:7" x14ac:dyDescent="0.25">
      <c r="A3" s="8" t="s">
        <v>68</v>
      </c>
      <c r="C3" s="8" t="s">
        <v>69</v>
      </c>
      <c r="E3" s="8" t="s">
        <v>70</v>
      </c>
      <c r="G3" s="8" t="s">
        <v>71</v>
      </c>
    </row>
    <row r="4" spans="1:7" x14ac:dyDescent="0.25">
      <c r="A4" s="6" t="s">
        <v>72</v>
      </c>
      <c r="C4" s="6" t="s">
        <v>73</v>
      </c>
      <c r="E4" s="6" t="s">
        <v>73</v>
      </c>
      <c r="G4" s="24">
        <v>0</v>
      </c>
    </row>
    <row r="5" spans="1:7" x14ac:dyDescent="0.25">
      <c r="A5" s="6" t="s">
        <v>74</v>
      </c>
      <c r="C5" s="6" t="s">
        <v>75</v>
      </c>
      <c r="E5" s="6" t="s">
        <v>76</v>
      </c>
      <c r="G5" s="24">
        <v>0.05</v>
      </c>
    </row>
    <row r="6" spans="1:7" x14ac:dyDescent="0.25">
      <c r="A6" s="6" t="s">
        <v>77</v>
      </c>
      <c r="C6" s="6" t="s">
        <v>76</v>
      </c>
      <c r="G6" s="24">
        <v>0.1</v>
      </c>
    </row>
    <row r="7" spans="1:7" x14ac:dyDescent="0.25">
      <c r="G7" s="24">
        <v>0.15</v>
      </c>
    </row>
    <row r="8" spans="1:7" x14ac:dyDescent="0.25">
      <c r="G8" s="24">
        <v>0.2</v>
      </c>
    </row>
    <row r="9" spans="1:7" x14ac:dyDescent="0.25">
      <c r="G9" s="24">
        <v>0.25</v>
      </c>
    </row>
    <row r="10" spans="1:7" x14ac:dyDescent="0.25">
      <c r="G10" s="24">
        <v>0.3</v>
      </c>
    </row>
    <row r="11" spans="1:7" x14ac:dyDescent="0.25">
      <c r="G11" s="24">
        <v>0.35</v>
      </c>
    </row>
    <row r="12" spans="1:7" x14ac:dyDescent="0.25">
      <c r="G12" s="24">
        <v>0.4</v>
      </c>
    </row>
    <row r="13" spans="1:7" x14ac:dyDescent="0.25">
      <c r="G13" s="24">
        <v>0.45</v>
      </c>
    </row>
    <row r="14" spans="1:7" x14ac:dyDescent="0.25">
      <c r="G14" s="24">
        <v>0.5</v>
      </c>
    </row>
    <row r="15" spans="1:7" x14ac:dyDescent="0.25">
      <c r="G15" s="24">
        <v>0.55000000000000004</v>
      </c>
    </row>
    <row r="16" spans="1:7" x14ac:dyDescent="0.25">
      <c r="G16" s="24">
        <v>0.60000000000000009</v>
      </c>
    </row>
    <row r="17" spans="7:7" x14ac:dyDescent="0.25">
      <c r="G17" s="24">
        <v>0.65</v>
      </c>
    </row>
    <row r="18" spans="7:7" x14ac:dyDescent="0.25">
      <c r="G18" s="24">
        <v>0.70000000000000007</v>
      </c>
    </row>
    <row r="19" spans="7:7" x14ac:dyDescent="0.25">
      <c r="G19" s="24">
        <v>0.75</v>
      </c>
    </row>
    <row r="20" spans="7:7" x14ac:dyDescent="0.25">
      <c r="G20" s="24">
        <v>0.8</v>
      </c>
    </row>
    <row r="21" spans="7:7" x14ac:dyDescent="0.25">
      <c r="G21" s="24">
        <v>0.85000000000000009</v>
      </c>
    </row>
    <row r="22" spans="7:7" x14ac:dyDescent="0.25">
      <c r="G22" s="24">
        <v>0.9</v>
      </c>
    </row>
    <row r="23" spans="7:7" x14ac:dyDescent="0.25">
      <c r="G23" s="24">
        <v>0.95000000000000007</v>
      </c>
    </row>
    <row r="24" spans="7:7" x14ac:dyDescent="0.25">
      <c r="G24" s="24">
        <v>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33B3242-176A-4FB3-AFF5-8D805266E3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14</vt:i4>
      </vt:variant>
    </vt:vector>
  </HeadingPairs>
  <TitlesOfParts>
    <vt:vector size="34" baseType="lpstr">
      <vt:lpstr>Instructions</vt:lpstr>
      <vt:lpstr>Step 1 - Teams</vt:lpstr>
      <vt:lpstr>Step 2 - Select Priorities</vt:lpstr>
      <vt:lpstr>Step 3 - Priorities &amp; Ranking</vt:lpstr>
      <vt:lpstr>Step 4 - Resource Allocation</vt:lpstr>
      <vt:lpstr>Ranked View</vt:lpstr>
      <vt:lpstr>Centres</vt:lpstr>
      <vt:lpstr>Position</vt:lpstr>
      <vt:lpstr>Resources</vt:lpstr>
      <vt:lpstr>Priority - Tactical</vt:lpstr>
      <vt:lpstr>ProblemSet</vt:lpstr>
      <vt:lpstr>Tactical</vt:lpstr>
      <vt:lpstr>Priority - Initiative</vt:lpstr>
      <vt:lpstr>InitiativeType</vt:lpstr>
      <vt:lpstr>Initiative</vt:lpstr>
      <vt:lpstr>Priority - Assistance</vt:lpstr>
      <vt:lpstr>AssistanceType</vt:lpstr>
      <vt:lpstr>Assistance</vt:lpstr>
      <vt:lpstr>RatingLookup</vt:lpstr>
      <vt:lpstr>Lookups</vt:lpstr>
      <vt:lpstr>Assistance</vt:lpstr>
      <vt:lpstr>CentreCode</vt:lpstr>
      <vt:lpstr>CentreName</vt:lpstr>
      <vt:lpstr>Initiative</vt:lpstr>
      <vt:lpstr>PercentIncrementsList</vt:lpstr>
      <vt:lpstr>PriorityTypeList</vt:lpstr>
      <vt:lpstr>ResourceNameList</vt:lpstr>
      <vt:lpstr>ResourceStatusList</vt:lpstr>
      <vt:lpstr>SelectedAssistance</vt:lpstr>
      <vt:lpstr>SelectedInitiative</vt:lpstr>
      <vt:lpstr>SelectedTactical</vt:lpstr>
      <vt:lpstr>Tactical</vt:lpstr>
      <vt:lpstr>TeamNameList</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Doug Nielsen</cp:lastModifiedBy>
  <dcterms:created xsi:type="dcterms:W3CDTF">2026-09-04T17:28:30Z</dcterms:created>
  <dcterms:modified xsi:type="dcterms:W3CDTF">2026-09-04T17:34:03Z</dcterms:modified>
</cp:coreProperties>
</file>