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420" yWindow="700" windowWidth="21580" windowHeight="13800"/>
  </bookViews>
  <sheets>
    <sheet name="DATA" sheetId="1" r:id="rId1"/>
    <sheet name="CODE" sheetId="4" r:id="rId2"/>
  </sheets>
  <definedNames>
    <definedName name="_xlnm._FilterDatabase" localSheetId="1" hidden="1">CODE!$D$1:$D$224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222" i="1"/>
  <c r="I165" i="1"/>
  <c r="I178" i="1"/>
  <c r="I119" i="1"/>
  <c r="I63" i="1"/>
  <c r="I162" i="1"/>
  <c r="I159" i="1"/>
  <c r="I97" i="1"/>
  <c r="I95" i="1"/>
  <c r="I93" i="1"/>
  <c r="I106" i="1"/>
  <c r="I96" i="1"/>
  <c r="I89" i="1"/>
  <c r="I49" i="1"/>
  <c r="I48" i="1"/>
  <c r="I4" i="1"/>
  <c r="I223" i="1"/>
  <c r="I224" i="1"/>
  <c r="I221" i="1"/>
  <c r="I220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5" i="1"/>
  <c r="I204" i="1"/>
  <c r="I202" i="1"/>
  <c r="I201" i="1"/>
  <c r="I200" i="1"/>
  <c r="I199" i="1"/>
  <c r="I198" i="1"/>
  <c r="I196" i="1"/>
  <c r="I195" i="1"/>
  <c r="I193" i="1"/>
  <c r="I192" i="1"/>
  <c r="I191" i="1"/>
  <c r="I190" i="1"/>
  <c r="I189" i="1"/>
  <c r="I188" i="1"/>
  <c r="I185" i="1"/>
  <c r="I183" i="1"/>
  <c r="I182" i="1"/>
  <c r="I181" i="1"/>
  <c r="I180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3" i="1"/>
  <c r="I161" i="1"/>
  <c r="I160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1" i="1"/>
  <c r="I102" i="1"/>
  <c r="I118" i="1"/>
  <c r="I117" i="1"/>
  <c r="I116" i="1"/>
  <c r="I115" i="1"/>
  <c r="I114" i="1"/>
  <c r="I113" i="1"/>
  <c r="I112" i="1"/>
  <c r="I110" i="1"/>
  <c r="I109" i="1"/>
  <c r="I108" i="1"/>
  <c r="I107" i="1"/>
  <c r="I105" i="1"/>
  <c r="I104" i="1"/>
  <c r="I103" i="1"/>
  <c r="I101" i="1"/>
  <c r="I100" i="1"/>
  <c r="I99" i="1"/>
  <c r="I98" i="1"/>
  <c r="I94" i="1"/>
  <c r="I92" i="1"/>
  <c r="I91" i="1"/>
  <c r="I90" i="1"/>
  <c r="I88" i="1"/>
  <c r="I87" i="1"/>
  <c r="I86" i="1"/>
  <c r="I85" i="1"/>
  <c r="I84" i="1"/>
  <c r="I83" i="1"/>
  <c r="I82" i="1"/>
  <c r="I81" i="1"/>
  <c r="I79" i="1"/>
  <c r="I78" i="1"/>
  <c r="I77" i="1"/>
  <c r="I76" i="1"/>
  <c r="I75" i="1"/>
  <c r="I74" i="1"/>
  <c r="I72" i="1"/>
  <c r="I71" i="1"/>
  <c r="I70" i="1"/>
  <c r="I69" i="1"/>
  <c r="I67" i="1"/>
  <c r="I66" i="1"/>
  <c r="I61" i="1"/>
  <c r="I60" i="1"/>
  <c r="I59" i="1"/>
  <c r="I58" i="1"/>
  <c r="I56" i="1"/>
  <c r="I55" i="1"/>
  <c r="I54" i="1"/>
  <c r="I53" i="1"/>
  <c r="I52" i="1"/>
  <c r="I51" i="1"/>
  <c r="I50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</calcChain>
</file>

<file path=xl/comments1.xml><?xml version="1.0" encoding="utf-8"?>
<comments xmlns="http://schemas.openxmlformats.org/spreadsheetml/2006/main">
  <authors>
    <author>Kayes</author>
    <author>Kayes Mohammed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276-295.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KaData Period: 1988-1992
Publication Date: 2004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8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Sept-1990 to Dec-1996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68" author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 xml:space="preserve">Standard refined sugar price
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88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Domestic raw sugar price=World raw sugar price(1 + import tariff)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100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116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Mohamad, A. M. A. [Consumption Demand For Selected Food Commodities in Saudi Arabia with projection for 1993.] Dissertation DAI. 50 (03A, 1998)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F131" author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D136" authorId="0">
      <text>
        <r>
          <rPr>
            <b/>
            <sz val="9"/>
            <color indexed="81"/>
            <rFont val="Tahoma"/>
            <family val="2"/>
          </rPr>
          <t>Data Period: 1982
Publication: 1994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9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Data Period: 1982-1990
Publication: 1994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1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2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3" author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3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4" authorId="0">
      <text>
        <r>
          <rPr>
            <b/>
            <sz val="9"/>
            <color indexed="81"/>
            <rFont val="Tahoma"/>
            <family val="2"/>
          </rPr>
          <t>Data Period: 1990
Publication: 1994</t>
        </r>
      </text>
    </comment>
    <comment ref="F144" author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5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5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7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9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0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0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1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4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7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7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8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9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9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0" author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60" author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>Data Period: 2001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3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4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4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5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6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7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8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8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69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0" author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1" author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2" author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2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3" author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own price base</t>
        </r>
      </text>
    </comment>
    <comment ref="F173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4" author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4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5" author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  <r>
          <rPr>
            <sz val="9"/>
            <color indexed="81"/>
            <rFont val="Tahoma"/>
            <family val="2"/>
          </rPr>
          <t xml:space="preserve">
Comparison of Various Elasticity Measures: quality own price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6" author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7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8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8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9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9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0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1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1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2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2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3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3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4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4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5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5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6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7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1995</t>
        </r>
      </text>
    </comment>
    <comment ref="F188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9" author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89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0" author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1" author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1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2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3" authorId="0">
      <text>
        <r>
          <rPr>
            <b/>
            <sz val="9"/>
            <color indexed="81"/>
            <rFont val="Tahoma"/>
            <family val="2"/>
          </rPr>
          <t>Data Period: 1993
Data Publication: 1997</t>
        </r>
        <r>
          <rPr>
            <sz val="9"/>
            <color indexed="81"/>
            <rFont val="Tahoma"/>
            <family val="2"/>
          </rPr>
          <t xml:space="preserve">
Rural Household Consumption in China; Comparison of Major Conditional Own Price Elasticities and Expenditure Elasticities Across Income Groups, 1993: Medium Income</t>
        </r>
      </text>
    </comment>
    <comment ref="F193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4" authorId="0">
      <text>
        <r>
          <rPr>
            <b/>
            <sz val="9"/>
            <color indexed="81"/>
            <rFont val="Tahoma"/>
            <family val="2"/>
          </rPr>
          <t>Data Period: 1993
Data Publication: 1997
Rural Household Consumption in China; Comparison of Major Conditional Own Price Elasticities and Expenditure Elasticities Across Income Groups, 1993: Medium Income</t>
        </r>
      </text>
    </comment>
    <comment ref="F194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5" author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5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6" author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6" author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7" author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7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8" author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0" author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20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1" author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2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3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4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4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5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5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6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6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7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7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8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9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1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3" author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4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5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5" authorId="0">
      <text>
        <r>
          <rPr>
            <b/>
            <sz val="9"/>
            <color indexed="81"/>
            <rFont val="Tahoma"/>
            <family val="2"/>
          </rPr>
          <t>Kayes: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7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9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0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1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2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4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5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6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0" author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3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1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2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5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7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8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9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0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1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2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3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5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6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7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8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9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0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1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2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3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4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4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5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5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6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6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7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7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8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9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0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1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2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3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4" author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4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5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5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6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6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7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7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8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8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9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9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0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0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1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1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2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2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3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3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4" authorId="0">
      <text>
        <r>
          <rPr>
            <b/>
            <sz val="9"/>
            <color indexed="81"/>
            <rFont val="Tahoma"/>
            <family val="2"/>
          </rPr>
          <t>Kayes:</t>
        </r>
        <r>
          <rPr>
            <sz val="9"/>
            <color indexed="81"/>
            <rFont val="Tahoma"/>
            <family val="2"/>
          </rPr>
          <t xml:space="preserve">
Data Period: 1988
Data Publication: 2003 
Estimated demand elasticities for grain products; South</t>
        </r>
      </text>
    </comment>
    <comment ref="F274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5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5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6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6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7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7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8" author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8" author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F279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280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281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282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2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3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3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4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4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5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5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6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6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7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7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8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8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9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9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0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0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1" author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1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09" authorId="0">
      <text>
        <r>
          <rPr>
            <b/>
            <sz val="9"/>
            <color indexed="81"/>
            <rFont val="Tahoma"/>
            <family val="2"/>
          </rPr>
          <t>Data Period: 1992-1994
Data Publication: 2000</t>
        </r>
      </text>
    </comment>
    <comment ref="F309" authorId="0">
      <text>
        <r>
          <rPr>
            <b/>
            <sz val="9"/>
            <color indexed="81"/>
            <rFont val="Tahoma"/>
            <family val="2"/>
          </rPr>
          <t>Shono, Chizuru, Nobuhiro Suzuki, and Harry M. Kaiser [Will China|s Diet Follow Western Diets?] Agribusiness, Vol. 16, No 3, (2000) 271-279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 xml:space="preserve">Crush Margin 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313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3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4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5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5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6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6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7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7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8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8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9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9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0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0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1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1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2" author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2" author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4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5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7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4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5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6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7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8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9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0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1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2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3" author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1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1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2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2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3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3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4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4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5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5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6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6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7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7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8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8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9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9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90" author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90" author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G391" author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392" author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93" author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D397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7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8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8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9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9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0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0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1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1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2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2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3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3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4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4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5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5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6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6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7" authorId="1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7" authorId="1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F408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09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0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11" authorId="1">
      <text>
        <r>
          <rPr>
            <b/>
            <sz val="9"/>
            <color indexed="81"/>
            <rFont val="Tahoma"/>
            <family val="2"/>
          </rPr>
          <t xml:space="preserve">Cane/rice net returns
</t>
        </r>
      </text>
    </comment>
    <comment ref="F412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13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4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18" authorId="1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19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20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21" authorId="1">
      <text>
        <r>
          <rPr>
            <b/>
            <sz val="9"/>
            <color indexed="81"/>
            <rFont val="Tahoma"/>
            <family val="2"/>
          </rPr>
          <t>Sugarcane farm price=ƒ(World raw sugar price)</t>
        </r>
      </text>
    </comment>
    <comment ref="G425" authorId="1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31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32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36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37" authorId="1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38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39" authorId="1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440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41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42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44" authorId="1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48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49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53" authorId="1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457" authorId="1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58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59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0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1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2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66" authorId="1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67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8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9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70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71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5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6" authorId="1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77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8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9" authorId="1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80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84" authorId="1">
      <text>
        <r>
          <rPr>
            <b/>
            <sz val="9"/>
            <color indexed="81"/>
            <rFont val="Tahoma"/>
            <family val="2"/>
          </rPr>
          <t xml:space="preserve">Sugarcane farm price=ƒ(World raw sugar price)
</t>
        </r>
      </text>
    </comment>
    <comment ref="F488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89" authorId="1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90" authorId="1">
      <text>
        <r>
          <rPr>
            <b/>
            <sz val="9"/>
            <color indexed="81"/>
            <rFont val="Tahoma"/>
            <family val="2"/>
          </rPr>
          <t>Area</t>
        </r>
      </text>
    </comment>
  </commentList>
</comments>
</file>

<file path=xl/comments2.xml><?xml version="1.0" encoding="utf-8"?>
<comments xmlns="http://schemas.openxmlformats.org/spreadsheetml/2006/main">
  <authors>
    <author>Kayes Mohammed</author>
  </authors>
  <commentList>
    <comment ref="E92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</commentList>
</comments>
</file>

<file path=xl/sharedStrings.xml><?xml version="1.0" encoding="utf-8"?>
<sst xmlns="http://schemas.openxmlformats.org/spreadsheetml/2006/main" count="4670" uniqueCount="527">
  <si>
    <t>Countries</t>
  </si>
  <si>
    <r>
      <rPr>
        <b/>
        <sz val="11"/>
        <color theme="1"/>
        <rFont val="Calibri"/>
        <family val="2"/>
        <scheme val="minor"/>
      </rPr>
      <t>Commodities</t>
    </r>
    <r>
      <rPr>
        <sz val="11"/>
        <color theme="1"/>
        <rFont val="Calibri"/>
        <family val="2"/>
        <scheme val="minor"/>
      </rPr>
      <t xml:space="preserve"> </t>
    </r>
  </si>
  <si>
    <t>Demand Elasticity</t>
  </si>
  <si>
    <t>Cross Commodity</t>
  </si>
  <si>
    <t>Type of Commodity</t>
  </si>
  <si>
    <t>Elasticity Type</t>
  </si>
  <si>
    <t>Income</t>
  </si>
  <si>
    <t>Own Price</t>
  </si>
  <si>
    <t>US</t>
  </si>
  <si>
    <t>Rice</t>
  </si>
  <si>
    <t>Expenditure</t>
  </si>
  <si>
    <t>Supply Elasticity</t>
  </si>
  <si>
    <t>Rice (Long Grain)</t>
  </si>
  <si>
    <t xml:space="preserve">Rice (Medium Grain) </t>
  </si>
  <si>
    <t xml:space="preserve">Corn  </t>
  </si>
  <si>
    <t xml:space="preserve">Convenional Corn </t>
  </si>
  <si>
    <t>Corn (Organic)</t>
  </si>
  <si>
    <t>cross price</t>
  </si>
  <si>
    <t>Organic Corn</t>
  </si>
  <si>
    <t>Canada</t>
  </si>
  <si>
    <t xml:space="preserve">Corn </t>
  </si>
  <si>
    <t>Corn</t>
  </si>
  <si>
    <t xml:space="preserve">Soybeans </t>
  </si>
  <si>
    <t>Rice (Long Grain-Indica)</t>
  </si>
  <si>
    <t>Mexico</t>
  </si>
  <si>
    <t>Sugarcane</t>
  </si>
  <si>
    <t>Brazil</t>
  </si>
  <si>
    <t xml:space="preserve">Argentina </t>
  </si>
  <si>
    <t>Columbia</t>
  </si>
  <si>
    <t>Peru</t>
  </si>
  <si>
    <t>Uraguay</t>
  </si>
  <si>
    <t>Venenzuela</t>
  </si>
  <si>
    <t>Algeria</t>
  </si>
  <si>
    <t>Egypt</t>
  </si>
  <si>
    <t>Ivory Coast</t>
  </si>
  <si>
    <t>Nigeria</t>
  </si>
  <si>
    <t>Iran</t>
  </si>
  <si>
    <t>Pakistan</t>
  </si>
  <si>
    <t>Saudi Arabia</t>
  </si>
  <si>
    <t>Bangladesh</t>
  </si>
  <si>
    <t>China</t>
  </si>
  <si>
    <t>Alcohol</t>
  </si>
  <si>
    <t>Grain Course</t>
  </si>
  <si>
    <t>Meat</t>
  </si>
  <si>
    <t>Tobacco</t>
  </si>
  <si>
    <t>Vegetable</t>
  </si>
  <si>
    <t>Wheat</t>
  </si>
  <si>
    <t>Beef and Mutton</t>
  </si>
  <si>
    <t>Dairy Product</t>
  </si>
  <si>
    <t>Egg</t>
  </si>
  <si>
    <t>Fish</t>
  </si>
  <si>
    <t>Fruit</t>
  </si>
  <si>
    <t>Grain (other)</t>
  </si>
  <si>
    <t>Oil and Fat</t>
  </si>
  <si>
    <t>Pork</t>
  </si>
  <si>
    <t>Poultry</t>
  </si>
  <si>
    <t>Apple</t>
  </si>
  <si>
    <t>Banana</t>
  </si>
  <si>
    <t>Bean Dried</t>
  </si>
  <si>
    <t>Beef and Veal</t>
  </si>
  <si>
    <t>Butter</t>
  </si>
  <si>
    <t>Cabbage</t>
  </si>
  <si>
    <t>Carrot</t>
  </si>
  <si>
    <t>Celery</t>
  </si>
  <si>
    <t>Cheese</t>
  </si>
  <si>
    <t>Chicken</t>
  </si>
  <si>
    <t>Cocktail</t>
  </si>
  <si>
    <t>Coffee</t>
  </si>
  <si>
    <t>Fat (Other)</t>
  </si>
  <si>
    <t>Fish Canned</t>
  </si>
  <si>
    <t>Flour</t>
  </si>
  <si>
    <t>Fruit (other)</t>
  </si>
  <si>
    <t>Grape</t>
  </si>
  <si>
    <t>Grapefruit</t>
  </si>
  <si>
    <t>Juice</t>
  </si>
  <si>
    <t>Lettuce</t>
  </si>
  <si>
    <t>Margerine</t>
  </si>
  <si>
    <t>Meat (other)</t>
  </si>
  <si>
    <t>Milk Fluid</t>
  </si>
  <si>
    <t>Milk (other)</t>
  </si>
  <si>
    <t>Non-Food</t>
  </si>
  <si>
    <t>Onion</t>
  </si>
  <si>
    <t>Pea Canned</t>
  </si>
  <si>
    <t>Potato</t>
  </si>
  <si>
    <t>Product Frozen</t>
  </si>
  <si>
    <t>Sugar</t>
  </si>
  <si>
    <t>Sweetener</t>
  </si>
  <si>
    <t>Tomato</t>
  </si>
  <si>
    <t>Tomato (canned)</t>
  </si>
  <si>
    <t xml:space="preserve">Turkey </t>
  </si>
  <si>
    <t>Vegetable Other</t>
  </si>
  <si>
    <t>Orange</t>
  </si>
  <si>
    <t>Oil</t>
  </si>
  <si>
    <t>Seafood</t>
  </si>
  <si>
    <t>Stimulant</t>
  </si>
  <si>
    <t>Sweet</t>
  </si>
  <si>
    <t>Aquatic Product</t>
  </si>
  <si>
    <t>Cake</t>
  </si>
  <si>
    <t>Fruit (Fresh)</t>
  </si>
  <si>
    <t>Milk Fresh</t>
  </si>
  <si>
    <t>Nut</t>
  </si>
  <si>
    <t>Vegetable (Fresh)</t>
  </si>
  <si>
    <t>Yogurt</t>
  </si>
  <si>
    <t>Fruit Fresh</t>
  </si>
  <si>
    <t>Grain (Course)</t>
  </si>
  <si>
    <t>Wheat (processed)</t>
  </si>
  <si>
    <t>Beef</t>
  </si>
  <si>
    <t>Grain</t>
  </si>
  <si>
    <t>Vegetable Fresh</t>
  </si>
  <si>
    <t>Soybean</t>
  </si>
  <si>
    <t xml:space="preserve">Fruit </t>
  </si>
  <si>
    <t>Cross Price</t>
  </si>
  <si>
    <t>Fruit (fresh)</t>
  </si>
  <si>
    <t>Vegetable (fresh)</t>
  </si>
  <si>
    <t>Grain (course)</t>
  </si>
  <si>
    <t>Milk (fresh)</t>
  </si>
  <si>
    <t>Own-Price</t>
  </si>
  <si>
    <t>Isreal</t>
  </si>
  <si>
    <t>Indonesia</t>
  </si>
  <si>
    <t>Rice (Long-grain Indica)</t>
  </si>
  <si>
    <t>Cassava</t>
  </si>
  <si>
    <t>Fish (dried)</t>
  </si>
  <si>
    <t>Fish (fried)</t>
  </si>
  <si>
    <t>Legume</t>
  </si>
  <si>
    <t>Maize</t>
  </si>
  <si>
    <t>Root</t>
  </si>
  <si>
    <t>India</t>
  </si>
  <si>
    <t>Iraq</t>
  </si>
  <si>
    <t>Israel</t>
  </si>
  <si>
    <t>Japan</t>
  </si>
  <si>
    <t>Rice (Medium Grain)</t>
  </si>
  <si>
    <t>Soybeans</t>
  </si>
  <si>
    <t>Malaysia</t>
  </si>
  <si>
    <t>Myanmar</t>
  </si>
  <si>
    <t>Phillipines</t>
  </si>
  <si>
    <t>Russia</t>
  </si>
  <si>
    <t>South Korea</t>
  </si>
  <si>
    <t>Taiwan</t>
  </si>
  <si>
    <t>Thailand</t>
  </si>
  <si>
    <t>Turkey</t>
  </si>
  <si>
    <t>Vietnam</t>
  </si>
  <si>
    <t>NA</t>
  </si>
  <si>
    <t>AVG_ED</t>
  </si>
  <si>
    <t>Count_Com_Cro_Elas</t>
  </si>
  <si>
    <t>US_R_R_O</t>
  </si>
  <si>
    <t>US_R_A_C</t>
  </si>
  <si>
    <t>US_R_R_E</t>
  </si>
  <si>
    <t>US_R_B_C</t>
  </si>
  <si>
    <t>US_R_BD_C</t>
  </si>
  <si>
    <t>US_R_BV_C</t>
  </si>
  <si>
    <t>US_R_BU_C</t>
  </si>
  <si>
    <t>US_R_CA_C</t>
  </si>
  <si>
    <t>US_R_C_C</t>
  </si>
  <si>
    <t>US_R_CE_C</t>
  </si>
  <si>
    <t>US_R_CH_C</t>
  </si>
  <si>
    <t>US_R_CHI_C</t>
  </si>
  <si>
    <t>US_R_CO_C</t>
  </si>
  <si>
    <t>US_R_CF_C</t>
  </si>
  <si>
    <t>US_R_E_C</t>
  </si>
  <si>
    <t>US_R_F_C</t>
  </si>
  <si>
    <t>US_R_FI_C</t>
  </si>
  <si>
    <t>US_R_FIC_C</t>
  </si>
  <si>
    <t>US_R_FL_C</t>
  </si>
  <si>
    <t>US_R_FR_C</t>
  </si>
  <si>
    <t>US_R_G_C</t>
  </si>
  <si>
    <t>US_R_GR_C</t>
  </si>
  <si>
    <t>US_R_J_C</t>
  </si>
  <si>
    <t>US_R_L_C</t>
  </si>
  <si>
    <t>US_R_MA_C</t>
  </si>
  <si>
    <t>US_R_ME_C</t>
  </si>
  <si>
    <t>US_R_MF_C</t>
  </si>
  <si>
    <t>US_R_MO_C</t>
  </si>
  <si>
    <t>US_R_NF_C</t>
  </si>
  <si>
    <t>US_R_O_C</t>
  </si>
  <si>
    <t>US_R_OR_C</t>
  </si>
  <si>
    <t>US_R_PC_C</t>
  </si>
  <si>
    <t>US_R_P_C</t>
  </si>
  <si>
    <t>US_R_PO_C</t>
  </si>
  <si>
    <t>US_R_PF_C</t>
  </si>
  <si>
    <t>US_R_R_C</t>
  </si>
  <si>
    <t>US_R_SW_C</t>
  </si>
  <si>
    <t>US_R_T_C</t>
  </si>
  <si>
    <t>US_R_S_C</t>
  </si>
  <si>
    <t>US_R_TC_C</t>
  </si>
  <si>
    <t>US_R_TU_C</t>
  </si>
  <si>
    <t>US_R_VO_C</t>
  </si>
  <si>
    <t>US_R_R_I</t>
  </si>
  <si>
    <t>US_C_C_C</t>
  </si>
  <si>
    <t>US_OC_C_O</t>
  </si>
  <si>
    <t>US_OC_C_E</t>
  </si>
  <si>
    <t>CA_C_O</t>
  </si>
  <si>
    <t>CA_S_O</t>
  </si>
  <si>
    <t>CA_R_I</t>
  </si>
  <si>
    <t>CA_RLG_I</t>
  </si>
  <si>
    <t>ME_C_O</t>
  </si>
  <si>
    <t>ME_R_I</t>
  </si>
  <si>
    <t>ME_RLG_O</t>
  </si>
  <si>
    <t>ME_S_O</t>
  </si>
  <si>
    <t>BR_C_O</t>
  </si>
  <si>
    <t>BR_R_I</t>
  </si>
  <si>
    <t>BR_RLG_O</t>
  </si>
  <si>
    <t>BR_SC_O</t>
  </si>
  <si>
    <t>AR_C_O</t>
  </si>
  <si>
    <t>C_S_O</t>
  </si>
  <si>
    <t>P_S_O</t>
  </si>
  <si>
    <t>U_R_I</t>
  </si>
  <si>
    <t>U_RLG_O</t>
  </si>
  <si>
    <t>V_S_O</t>
  </si>
  <si>
    <t>AL_C_O</t>
  </si>
  <si>
    <t>E_C_O</t>
  </si>
  <si>
    <t>E_R_I</t>
  </si>
  <si>
    <t>E_RMG_O</t>
  </si>
  <si>
    <t>IC_R_I</t>
  </si>
  <si>
    <t>IC_RLG_O</t>
  </si>
  <si>
    <t>N_R_I</t>
  </si>
  <si>
    <t>N_RLG_O</t>
  </si>
  <si>
    <t>I_R_I</t>
  </si>
  <si>
    <t>I_RLG_O</t>
  </si>
  <si>
    <t>SA_R_I</t>
  </si>
  <si>
    <t>SA_RLG_O</t>
  </si>
  <si>
    <t>IS_C_O</t>
  </si>
  <si>
    <t>ID_R_I</t>
  </si>
  <si>
    <t>ID_RLG_O</t>
  </si>
  <si>
    <t>ID_C_O</t>
  </si>
  <si>
    <t>CH_R_I</t>
  </si>
  <si>
    <t>CH_RLG_O</t>
  </si>
  <si>
    <t>CH_RMG_O</t>
  </si>
  <si>
    <t>CH_R_R_E</t>
  </si>
  <si>
    <t>CH_R_A_C</t>
  </si>
  <si>
    <t>SHOULD THIS BE COMBINED WITH RICE RICE INCOME?</t>
  </si>
  <si>
    <t>CH_R_GC_C</t>
  </si>
  <si>
    <t>CH_R_ME_C</t>
  </si>
  <si>
    <t>CH_R_R_O</t>
  </si>
  <si>
    <t>(DO I INCLUDE BEEF &amp;MUTTON IN THE MEAT CATEGORY?</t>
  </si>
  <si>
    <t>CH_R_T_C</t>
  </si>
  <si>
    <t>CH_R_V_C</t>
  </si>
  <si>
    <t>CH_R_W_C</t>
  </si>
  <si>
    <t>(COMBINED PROCESSED)</t>
  </si>
  <si>
    <t>CH_R_BM_C</t>
  </si>
  <si>
    <t>CH_R_D_C</t>
  </si>
  <si>
    <t>CH_R_E_C</t>
  </si>
  <si>
    <t>CH_R_F_C</t>
  </si>
  <si>
    <t>(INCLUDE MILK?)</t>
  </si>
  <si>
    <t>(INCLUDE AQUATIC PRODUCT? INCLUDE SEAFOOD?)</t>
  </si>
  <si>
    <t>MEANS DONE CALCULATION</t>
  </si>
  <si>
    <t>QUESTION</t>
  </si>
  <si>
    <t>CH_R_FR_C</t>
  </si>
  <si>
    <t>CH_R_G_C</t>
  </si>
  <si>
    <t>CH_R_OF_C</t>
  </si>
  <si>
    <t>CH_R_P_C</t>
  </si>
  <si>
    <t>CH_R_PL_C</t>
  </si>
  <si>
    <t>CH_R_R_C</t>
  </si>
  <si>
    <t>CH_R_SE_C</t>
  </si>
  <si>
    <t>CH_R_ST_C</t>
  </si>
  <si>
    <t>CH_R_SW_C</t>
  </si>
  <si>
    <t>CH_R_AP_C</t>
  </si>
  <si>
    <t>CH_R_CA_C</t>
  </si>
  <si>
    <t>CH_R_FL_C</t>
  </si>
  <si>
    <t>CH_R_MF_C</t>
  </si>
  <si>
    <t>CH_R_N_C</t>
  </si>
  <si>
    <t>CH_R_PT_C</t>
  </si>
  <si>
    <t>CH_R_SU_C</t>
  </si>
  <si>
    <t>CH_R_Y_C</t>
  </si>
  <si>
    <t>CH_R_R_I</t>
  </si>
  <si>
    <t>CH_C_O</t>
  </si>
  <si>
    <t>(COMBINE N/A WITH CORN?)</t>
  </si>
  <si>
    <t>CHECK THIS, MISSING INFO, NOT COMPLETE</t>
  </si>
  <si>
    <t>CH_C_B_C</t>
  </si>
  <si>
    <t>CH_C_E_C</t>
  </si>
  <si>
    <t>CH_C_F_C</t>
  </si>
  <si>
    <t>CH_C_FR_C</t>
  </si>
  <si>
    <t>CH_C_PO_C</t>
  </si>
  <si>
    <t>CH_C_PY_C</t>
  </si>
  <si>
    <t>CH_C_G_C</t>
  </si>
  <si>
    <t>CH_C_SU_C</t>
  </si>
  <si>
    <t>CH_C_V_C</t>
  </si>
  <si>
    <t>CH_C_AP_C</t>
  </si>
  <si>
    <t>CH_C_BM_C</t>
  </si>
  <si>
    <t>CH_C_CA_C</t>
  </si>
  <si>
    <t>CH_C_FL_C</t>
  </si>
  <si>
    <t>CH_C_GC_C</t>
  </si>
  <si>
    <t>CH_C_MF_C</t>
  </si>
  <si>
    <t>CH_C_N_C</t>
  </si>
  <si>
    <t>CH_C_OF_C</t>
  </si>
  <si>
    <t>CH_C_R_C</t>
  </si>
  <si>
    <t>CH_C_Y_C</t>
  </si>
  <si>
    <t>CH_SY_SY_E</t>
  </si>
  <si>
    <t>CH_SY_O</t>
  </si>
  <si>
    <t>CH_SU_B_C</t>
  </si>
  <si>
    <t>CH_SU_E_C</t>
  </si>
  <si>
    <t>CH_SU_F_C</t>
  </si>
  <si>
    <t>CH_SU_FR</t>
  </si>
  <si>
    <t>CH_SU_G_C</t>
  </si>
  <si>
    <t>CH_SU_PO_C</t>
  </si>
  <si>
    <t>CH_SU_PY_C</t>
  </si>
  <si>
    <t>CH_SU_SU_O</t>
  </si>
  <si>
    <t>CH_SU_SU_E</t>
  </si>
  <si>
    <t>CH_SU_V_C</t>
  </si>
  <si>
    <t>CH_SU_AP_C</t>
  </si>
  <si>
    <t>CH_SU_BM_C</t>
  </si>
  <si>
    <t>CH_SU_CA_C</t>
  </si>
  <si>
    <t>CH_SU_FL_C</t>
  </si>
  <si>
    <t>CH_SU_GC_C</t>
  </si>
  <si>
    <t>CH_SU_MF_C</t>
  </si>
  <si>
    <t>CH_SU_N_C</t>
  </si>
  <si>
    <t>CH_SU_OF_C</t>
  </si>
  <si>
    <t>CH_SU_PT_C</t>
  </si>
  <si>
    <t>CH_SU_R_O</t>
  </si>
  <si>
    <t>(WAS THIS RICE MEANT OT BE CROSS ELASTICITY AND NOT OWN??)</t>
  </si>
  <si>
    <t>CH_SU_SU_C</t>
  </si>
  <si>
    <t>CH_SU_Y_C</t>
  </si>
  <si>
    <t>CH_SU_R_C</t>
  </si>
  <si>
    <t>IN_R_I</t>
  </si>
  <si>
    <t>IN_RLG_O</t>
  </si>
  <si>
    <t>IN_R_CS_C</t>
  </si>
  <si>
    <t>IN_R_FD_C</t>
  </si>
  <si>
    <t>IN_R_FF_C</t>
  </si>
  <si>
    <t>IN_R_FR_C</t>
  </si>
  <si>
    <t>IN_R_LE_C</t>
  </si>
  <si>
    <t>IN_R_MA_C</t>
  </si>
  <si>
    <t>IN_R_ME_C</t>
  </si>
  <si>
    <t>IN_R_R_O</t>
  </si>
  <si>
    <t>IN_R_RO_C</t>
  </si>
  <si>
    <t>IN_R_V_C</t>
  </si>
  <si>
    <t>IN_R_W_C</t>
  </si>
  <si>
    <t>IN_C_O</t>
  </si>
  <si>
    <t>IN_SC_O</t>
  </si>
  <si>
    <t>ID_SY_O</t>
  </si>
  <si>
    <t>ID_SC_O</t>
  </si>
  <si>
    <t>IR_R_I</t>
  </si>
  <si>
    <t>IR_RLG_O</t>
  </si>
  <si>
    <t>IR_SC_O</t>
  </si>
  <si>
    <t>IQ_R_I</t>
  </si>
  <si>
    <t>IQ_RLG_O</t>
  </si>
  <si>
    <t>JP_C_O</t>
  </si>
  <si>
    <t>JP_R_I</t>
  </si>
  <si>
    <t>JP_RMG_O</t>
  </si>
  <si>
    <t>JP_SY_O</t>
  </si>
  <si>
    <t>JP_SC_O</t>
  </si>
  <si>
    <t>MY_R_I</t>
  </si>
  <si>
    <t>ML_SC_O</t>
  </si>
  <si>
    <t>ML_R_I</t>
  </si>
  <si>
    <t>ML_C_O</t>
  </si>
  <si>
    <t>MY_RLG_O</t>
  </si>
  <si>
    <t>PK_C_O</t>
  </si>
  <si>
    <t>PK_R_I</t>
  </si>
  <si>
    <t>PK_RLG_O</t>
  </si>
  <si>
    <t>PK_SC_O</t>
  </si>
  <si>
    <t>PP_R_I</t>
  </si>
  <si>
    <t>PP_RLG_O</t>
  </si>
  <si>
    <t>PP_SC_O</t>
  </si>
  <si>
    <t>RU_C_O</t>
  </si>
  <si>
    <t>SK_C_O</t>
  </si>
  <si>
    <t>SK_R_I</t>
  </si>
  <si>
    <t>SK_RMG_O</t>
  </si>
  <si>
    <t>SK_SY_O</t>
  </si>
  <si>
    <t>TW_C_O</t>
  </si>
  <si>
    <t>TW_R_I</t>
  </si>
  <si>
    <t>TW_RMG_O</t>
  </si>
  <si>
    <t>TW_SY_O</t>
  </si>
  <si>
    <t>TH_C_O</t>
  </si>
  <si>
    <t>TH_R_I</t>
  </si>
  <si>
    <t>TH_RLG_O</t>
  </si>
  <si>
    <t>TH_SC_O</t>
  </si>
  <si>
    <t>TU_R_I</t>
  </si>
  <si>
    <t>TU_RMG_O</t>
  </si>
  <si>
    <t>VN_C_O</t>
  </si>
  <si>
    <t>VN_R_I</t>
  </si>
  <si>
    <t>VN_RLG_O</t>
  </si>
  <si>
    <t>No.</t>
  </si>
  <si>
    <t>US_RLG_R_O</t>
  </si>
  <si>
    <t>US_RMG_R_O</t>
  </si>
  <si>
    <t>E_SC_O</t>
  </si>
  <si>
    <t>I_SC_O</t>
  </si>
  <si>
    <t>BG_R_I</t>
  </si>
  <si>
    <t>BG_RLG_O</t>
  </si>
  <si>
    <t>CH_SC_O</t>
  </si>
  <si>
    <t>(COMBINED PROCESSED)(Is there a mistake with row 172 - Vegetable - Own price? I included it here)</t>
  </si>
  <si>
    <t>BR_SY_O</t>
  </si>
  <si>
    <t>METHOD</t>
  </si>
  <si>
    <t>COMMENTS</t>
  </si>
  <si>
    <t>rice</t>
  </si>
  <si>
    <t>own</t>
  </si>
  <si>
    <t>average of all elasticities in this category</t>
  </si>
  <si>
    <t>apple</t>
  </si>
  <si>
    <t>cross</t>
  </si>
  <si>
    <t>single elasticity</t>
  </si>
  <si>
    <t>expenditure</t>
  </si>
  <si>
    <t>banana</t>
  </si>
  <si>
    <t>bean dried</t>
  </si>
  <si>
    <t>beef and veal</t>
  </si>
  <si>
    <t>butter</t>
  </si>
  <si>
    <t>cabbage</t>
  </si>
  <si>
    <t>carrot</t>
  </si>
  <si>
    <t>celery</t>
  </si>
  <si>
    <t>cheese</t>
  </si>
  <si>
    <t>chicken</t>
  </si>
  <si>
    <t>cocktail</t>
  </si>
  <si>
    <t>coffee</t>
  </si>
  <si>
    <t>egg</t>
  </si>
  <si>
    <t>fat (other)</t>
  </si>
  <si>
    <t>fish</t>
  </si>
  <si>
    <t>fish canned</t>
  </si>
  <si>
    <t>flour</t>
  </si>
  <si>
    <t>fruit (other)</t>
  </si>
  <si>
    <t>grape</t>
  </si>
  <si>
    <t>grapefruit</t>
  </si>
  <si>
    <t>juice</t>
  </si>
  <si>
    <t>lettuce</t>
  </si>
  <si>
    <t>margerine</t>
  </si>
  <si>
    <t>meat (other)</t>
  </si>
  <si>
    <t>milk fluid</t>
  </si>
  <si>
    <t>milk (other)</t>
  </si>
  <si>
    <t>non-food</t>
  </si>
  <si>
    <t>onion</t>
  </si>
  <si>
    <t>orange</t>
  </si>
  <si>
    <t>pea canned</t>
  </si>
  <si>
    <t>pork</t>
  </si>
  <si>
    <t>potato</t>
  </si>
  <si>
    <t>product frozen</t>
  </si>
  <si>
    <t>sugar</t>
  </si>
  <si>
    <t>sweetener</t>
  </si>
  <si>
    <t>tomato</t>
  </si>
  <si>
    <t>tomato (canned)</t>
  </si>
  <si>
    <t>turkey</t>
  </si>
  <si>
    <t>vegetable other</t>
  </si>
  <si>
    <t>income</t>
  </si>
  <si>
    <t>conventional corn</t>
  </si>
  <si>
    <t>corn (organic)</t>
  </si>
  <si>
    <t>organic corn</t>
  </si>
  <si>
    <t>RICE (LONG GRAIN)</t>
  </si>
  <si>
    <t>missing elasticity value</t>
  </si>
  <si>
    <t>RICE (MEDIUM GRAIN)</t>
  </si>
  <si>
    <t>corn</t>
  </si>
  <si>
    <t>n/a</t>
  </si>
  <si>
    <t>soybeans</t>
  </si>
  <si>
    <t>AVERAGES TO ZERO, and missing an elasticity #</t>
  </si>
  <si>
    <t>should this be with "Rice"?</t>
  </si>
  <si>
    <t>sugarcane</t>
  </si>
  <si>
    <t>none</t>
  </si>
  <si>
    <t>Argentina</t>
  </si>
  <si>
    <t xml:space="preserve">Uruguay </t>
  </si>
  <si>
    <t>Venezuela</t>
  </si>
  <si>
    <t xml:space="preserve">Israel </t>
  </si>
  <si>
    <t>alcohol</t>
  </si>
  <si>
    <t>grain course</t>
  </si>
  <si>
    <t>tobacco</t>
  </si>
  <si>
    <t>vegetable</t>
  </si>
  <si>
    <t>wheat</t>
  </si>
  <si>
    <t>beef and mutton</t>
  </si>
  <si>
    <t>Dairy product</t>
  </si>
  <si>
    <t>grain (other)</t>
  </si>
  <si>
    <t>oil and fat</t>
  </si>
  <si>
    <t>poultry</t>
  </si>
  <si>
    <t>seafood</t>
  </si>
  <si>
    <t>stimulant</t>
  </si>
  <si>
    <t>sweet</t>
  </si>
  <si>
    <t>aquatic product</t>
  </si>
  <si>
    <t>cake</t>
  </si>
  <si>
    <t>milk fresh</t>
  </si>
  <si>
    <t>nut</t>
  </si>
  <si>
    <t>yogurt</t>
  </si>
  <si>
    <t>beef</t>
  </si>
  <si>
    <t>grain</t>
  </si>
  <si>
    <t xml:space="preserve"> </t>
  </si>
  <si>
    <t>Malasia</t>
  </si>
  <si>
    <t>S_US_R</t>
  </si>
  <si>
    <t>S_CA_C</t>
  </si>
  <si>
    <t>S_CA_SY</t>
  </si>
  <si>
    <t>S_ME_C</t>
  </si>
  <si>
    <t>S_ME_SC</t>
  </si>
  <si>
    <t>S_ME_R</t>
  </si>
  <si>
    <t>S_BR_C</t>
  </si>
  <si>
    <t>S_BR_R</t>
  </si>
  <si>
    <t>S_BR_SY</t>
  </si>
  <si>
    <t>S_BR_SC</t>
  </si>
  <si>
    <t>S_AR_C</t>
  </si>
  <si>
    <t>S_CO_SC</t>
  </si>
  <si>
    <t>S_P_SC</t>
  </si>
  <si>
    <t>S_UR_R</t>
  </si>
  <si>
    <t>S_VZ_SC</t>
  </si>
  <si>
    <t>S_E_C</t>
  </si>
  <si>
    <t>S_E_R</t>
  </si>
  <si>
    <t>S_E_SC</t>
  </si>
  <si>
    <t>S_IC_R</t>
  </si>
  <si>
    <t>S_IR_R</t>
  </si>
  <si>
    <t>S_IR_SC</t>
  </si>
  <si>
    <t>S_PK_C</t>
  </si>
  <si>
    <t>S_PK_R</t>
  </si>
  <si>
    <t>S_PK_SC</t>
  </si>
  <si>
    <t>S_BG_SC</t>
  </si>
  <si>
    <t>S_CH_R</t>
  </si>
  <si>
    <t>S_CH_C</t>
  </si>
  <si>
    <t>S_CH_SY</t>
  </si>
  <si>
    <t>S_CH_SC</t>
  </si>
  <si>
    <t>S_IN_C</t>
  </si>
  <si>
    <t>S_ID_SC</t>
  </si>
  <si>
    <t>S_ID_C</t>
  </si>
  <si>
    <t>S_ID_R</t>
  </si>
  <si>
    <t>S_ID_SY</t>
  </si>
  <si>
    <t>S_IQ_R</t>
  </si>
  <si>
    <t>S_JP_R</t>
  </si>
  <si>
    <t>S_JP_SY</t>
  </si>
  <si>
    <t>_JP_SC</t>
  </si>
  <si>
    <t>S_ML_C</t>
  </si>
  <si>
    <t>S_ML_SC</t>
  </si>
  <si>
    <t>S_MY_R</t>
  </si>
  <si>
    <t>S_PP_R</t>
  </si>
  <si>
    <t>S_PP_SC</t>
  </si>
  <si>
    <t>S_RU_C</t>
  </si>
  <si>
    <t>S_SK_C</t>
  </si>
  <si>
    <t>S_SK_R</t>
  </si>
  <si>
    <t>S_SK_SY</t>
  </si>
  <si>
    <t>S_TW_C</t>
  </si>
  <si>
    <t>S_TW_R</t>
  </si>
  <si>
    <t>S_TW_SY</t>
  </si>
  <si>
    <t>S_TH_C</t>
  </si>
  <si>
    <t>S_TH_R</t>
  </si>
  <si>
    <t>S_TH_SC</t>
  </si>
  <si>
    <t>S_TU_R</t>
  </si>
  <si>
    <t>S_VN_R</t>
  </si>
  <si>
    <t>S_VN_C</t>
  </si>
  <si>
    <t>AVG_ES</t>
  </si>
  <si>
    <t>Supply_Country_Commodity</t>
  </si>
  <si>
    <t>Calculated values</t>
  </si>
  <si>
    <t>No supply Quantity</t>
  </si>
  <si>
    <t>S_IN_SC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</si>
</sst>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9"/>
      <color rgb="FFFF0000"/>
      <name val="Aria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3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0" borderId="0" xfId="0" applyFont="1" applyFill="1" applyBorder="1"/>
    <xf numFmtId="0" fontId="0" fillId="3" borderId="0" xfId="0" applyFill="1"/>
    <xf numFmtId="0" fontId="7" fillId="0" borderId="0" xfId="0" applyFont="1"/>
    <xf numFmtId="0" fontId="2" fillId="3" borderId="0" xfId="0" applyFont="1" applyFill="1"/>
    <xf numFmtId="0" fontId="2" fillId="0" borderId="0" xfId="0" applyFont="1" applyFill="1"/>
    <xf numFmtId="0" fontId="8" fillId="0" borderId="0" xfId="0" applyFont="1"/>
    <xf numFmtId="0" fontId="8" fillId="3" borderId="0" xfId="0" applyFont="1" applyFill="1"/>
    <xf numFmtId="0" fontId="2" fillId="4" borderId="0" xfId="0" applyFont="1" applyFill="1"/>
    <xf numFmtId="0" fontId="0" fillId="4" borderId="0" xfId="0" applyFill="1"/>
    <xf numFmtId="0" fontId="8" fillId="4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10" fillId="5" borderId="0" xfId="0" applyFont="1" applyFill="1"/>
    <xf numFmtId="0" fontId="10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3"/>
  <sheetViews>
    <sheetView tabSelected="1" topLeftCell="A45" workbookViewId="0">
      <selection activeCell="K59" sqref="K59"/>
    </sheetView>
  </sheetViews>
  <sheetFormatPr baseColWidth="10" defaultColWidth="8.83203125" defaultRowHeight="14" x14ac:dyDescent="0"/>
  <cols>
    <col min="1" max="1" width="12" style="1" bestFit="1" customWidth="1"/>
    <col min="2" max="2" width="12.83203125" bestFit="1" customWidth="1"/>
    <col min="3" max="3" width="22.33203125" bestFit="1" customWidth="1"/>
    <col min="4" max="4" width="16.5" bestFit="1" customWidth="1"/>
    <col min="5" max="5" width="13.6640625" bestFit="1" customWidth="1"/>
    <col min="6" max="6" width="16.83203125" bestFit="1" customWidth="1"/>
    <col min="7" max="7" width="15.5" bestFit="1" customWidth="1"/>
    <col min="8" max="8" width="17.6640625" bestFit="1" customWidth="1"/>
  </cols>
  <sheetData>
    <row r="1" spans="1:11">
      <c r="A1" s="1" t="s">
        <v>0</v>
      </c>
      <c r="B1" t="s">
        <v>1</v>
      </c>
      <c r="C1" s="1" t="s">
        <v>4</v>
      </c>
      <c r="D1" s="1" t="s">
        <v>3</v>
      </c>
      <c r="E1" s="1" t="s">
        <v>5</v>
      </c>
      <c r="F1" s="1" t="s">
        <v>2</v>
      </c>
      <c r="G1" s="1" t="s">
        <v>11</v>
      </c>
      <c r="H1" s="23" t="s">
        <v>143</v>
      </c>
      <c r="I1" s="23" t="s">
        <v>142</v>
      </c>
      <c r="J1" s="23" t="s">
        <v>523</v>
      </c>
      <c r="K1" s="23" t="s">
        <v>522</v>
      </c>
    </row>
    <row r="2" spans="1:11">
      <c r="A2" s="1" t="s">
        <v>8</v>
      </c>
      <c r="B2" s="2" t="s">
        <v>9</v>
      </c>
      <c r="C2" t="s">
        <v>9</v>
      </c>
      <c r="D2" t="s">
        <v>9</v>
      </c>
      <c r="E2" s="7" t="s">
        <v>7</v>
      </c>
      <c r="F2" s="2">
        <v>1.7034</v>
      </c>
      <c r="G2" t="s">
        <v>141</v>
      </c>
      <c r="H2" t="s">
        <v>144</v>
      </c>
      <c r="I2">
        <f>AVERAGE(F2:F6,F8,F10,F12)</f>
        <v>0.45179249999999982</v>
      </c>
      <c r="J2" t="s">
        <v>466</v>
      </c>
      <c r="K2">
        <v>0.35</v>
      </c>
    </row>
    <row r="3" spans="1:11">
      <c r="A3" s="1" t="s">
        <v>8</v>
      </c>
      <c r="B3" s="2" t="s">
        <v>9</v>
      </c>
      <c r="C3" t="s">
        <v>9</v>
      </c>
      <c r="D3" t="s">
        <v>9</v>
      </c>
      <c r="E3" s="7" t="s">
        <v>7</v>
      </c>
      <c r="F3" s="2">
        <v>1.7044999999999999</v>
      </c>
      <c r="G3" t="s">
        <v>141</v>
      </c>
      <c r="H3" t="s">
        <v>145</v>
      </c>
      <c r="I3">
        <f>F14</f>
        <v>7.1300000000000002E-2</v>
      </c>
      <c r="J3" t="s">
        <v>467</v>
      </c>
      <c r="K3">
        <v>0.18</v>
      </c>
    </row>
    <row r="4" spans="1:11">
      <c r="A4" s="1" t="s">
        <v>8</v>
      </c>
      <c r="B4" s="2" t="s">
        <v>9</v>
      </c>
      <c r="C4" t="s">
        <v>9</v>
      </c>
      <c r="D4" t="s">
        <v>9</v>
      </c>
      <c r="E4" s="7" t="s">
        <v>7</v>
      </c>
      <c r="F4" s="2">
        <v>1.7588999999999999</v>
      </c>
      <c r="G4" t="s">
        <v>141</v>
      </c>
      <c r="H4" t="s">
        <v>146</v>
      </c>
      <c r="I4">
        <f>AVERAGE(F7,F9,F11,F13)</f>
        <v>0.1115425</v>
      </c>
      <c r="J4" t="s">
        <v>468</v>
      </c>
      <c r="K4" s="25">
        <v>0.32</v>
      </c>
    </row>
    <row r="5" spans="1:11">
      <c r="A5" s="1" t="s">
        <v>8</v>
      </c>
      <c r="B5" s="2" t="s">
        <v>9</v>
      </c>
      <c r="C5" t="s">
        <v>9</v>
      </c>
      <c r="D5" t="s">
        <v>9</v>
      </c>
      <c r="E5" s="7" t="s">
        <v>7</v>
      </c>
      <c r="F5" s="2">
        <v>1.76</v>
      </c>
      <c r="G5" t="s">
        <v>141</v>
      </c>
      <c r="H5" t="s">
        <v>147</v>
      </c>
      <c r="I5">
        <f t="shared" ref="I5:I44" si="0">F15</f>
        <v>1.6000000000000001E-3</v>
      </c>
      <c r="J5" t="s">
        <v>469</v>
      </c>
      <c r="K5">
        <v>0.22</v>
      </c>
    </row>
    <row r="6" spans="1:11">
      <c r="A6" s="1" t="s">
        <v>8</v>
      </c>
      <c r="B6" s="2" t="s">
        <v>9</v>
      </c>
      <c r="C6" t="s">
        <v>9</v>
      </c>
      <c r="D6" t="s">
        <v>9</v>
      </c>
      <c r="E6" s="7" t="s">
        <v>7</v>
      </c>
      <c r="F6" s="2">
        <v>-0.83218000000000003</v>
      </c>
      <c r="G6" t="s">
        <v>141</v>
      </c>
      <c r="H6" t="s">
        <v>148</v>
      </c>
      <c r="I6">
        <f t="shared" si="0"/>
        <v>4.7899999999999998E-2</v>
      </c>
      <c r="J6" t="s">
        <v>471</v>
      </c>
      <c r="K6">
        <v>0.1</v>
      </c>
    </row>
    <row r="7" spans="1:11">
      <c r="A7" s="1" t="s">
        <v>8</v>
      </c>
      <c r="B7" s="2" t="s">
        <v>9</v>
      </c>
      <c r="C7" t="s">
        <v>9</v>
      </c>
      <c r="D7" t="s">
        <v>9</v>
      </c>
      <c r="E7" s="7" t="s">
        <v>10</v>
      </c>
      <c r="F7" s="10">
        <v>0.10421999999999999</v>
      </c>
      <c r="G7" t="s">
        <v>141</v>
      </c>
      <c r="H7" t="s">
        <v>149</v>
      </c>
      <c r="I7">
        <f t="shared" si="0"/>
        <v>0.52070000000000005</v>
      </c>
      <c r="J7" t="s">
        <v>470</v>
      </c>
      <c r="K7">
        <v>0.2</v>
      </c>
    </row>
    <row r="8" spans="1:11">
      <c r="A8" s="1" t="s">
        <v>8</v>
      </c>
      <c r="B8" s="2" t="s">
        <v>9</v>
      </c>
      <c r="C8" t="s">
        <v>9</v>
      </c>
      <c r="D8" t="s">
        <v>9</v>
      </c>
      <c r="E8" s="7" t="s">
        <v>7</v>
      </c>
      <c r="F8" s="2">
        <v>-0.82718000000000003</v>
      </c>
      <c r="G8" t="s">
        <v>141</v>
      </c>
      <c r="H8" t="s">
        <v>150</v>
      </c>
      <c r="I8">
        <f t="shared" si="0"/>
        <v>-8.1299999999999997E-2</v>
      </c>
      <c r="J8" t="s">
        <v>472</v>
      </c>
      <c r="K8">
        <v>0.42</v>
      </c>
    </row>
    <row r="9" spans="1:11">
      <c r="A9" s="1" t="s">
        <v>8</v>
      </c>
      <c r="B9" s="2" t="s">
        <v>9</v>
      </c>
      <c r="C9" t="s">
        <v>9</v>
      </c>
      <c r="D9" t="s">
        <v>9</v>
      </c>
      <c r="E9" s="7" t="s">
        <v>10</v>
      </c>
      <c r="F9" s="10">
        <v>0.12203</v>
      </c>
      <c r="G9" t="s">
        <v>141</v>
      </c>
      <c r="H9" t="s">
        <v>152</v>
      </c>
      <c r="I9">
        <f t="shared" si="0"/>
        <v>4.2099999999999999E-2</v>
      </c>
      <c r="J9" t="s">
        <v>473</v>
      </c>
      <c r="K9" s="25">
        <v>7.0000000000000007E-2</v>
      </c>
    </row>
    <row r="10" spans="1:11">
      <c r="A10" s="1" t="s">
        <v>8</v>
      </c>
      <c r="B10" s="2" t="s">
        <v>9</v>
      </c>
      <c r="C10" t="s">
        <v>9</v>
      </c>
      <c r="D10" t="s">
        <v>9</v>
      </c>
      <c r="E10" s="7" t="s">
        <v>7</v>
      </c>
      <c r="F10" s="2">
        <v>-0.82579999999999998</v>
      </c>
      <c r="G10" t="s">
        <v>141</v>
      </c>
      <c r="H10" t="s">
        <v>151</v>
      </c>
      <c r="I10">
        <f t="shared" si="0"/>
        <v>6.3E-2</v>
      </c>
      <c r="J10" t="s">
        <v>474</v>
      </c>
      <c r="K10" s="25">
        <v>0.34</v>
      </c>
    </row>
    <row r="11" spans="1:11">
      <c r="A11" s="1" t="s">
        <v>8</v>
      </c>
      <c r="B11" s="2" t="s">
        <v>9</v>
      </c>
      <c r="C11" t="s">
        <v>9</v>
      </c>
      <c r="D11" t="s">
        <v>9</v>
      </c>
      <c r="E11" s="7" t="s">
        <v>10</v>
      </c>
      <c r="F11" s="10">
        <v>0.11305</v>
      </c>
      <c r="G11" t="s">
        <v>141</v>
      </c>
      <c r="H11" t="s">
        <v>153</v>
      </c>
      <c r="I11">
        <f t="shared" si="0"/>
        <v>2.3300000000000001E-2</v>
      </c>
      <c r="J11" t="s">
        <v>475</v>
      </c>
      <c r="K11">
        <v>0.2</v>
      </c>
    </row>
    <row r="12" spans="1:11">
      <c r="A12" s="1" t="s">
        <v>8</v>
      </c>
      <c r="B12" s="2" t="s">
        <v>9</v>
      </c>
      <c r="C12" t="s">
        <v>9</v>
      </c>
      <c r="D12" t="s">
        <v>9</v>
      </c>
      <c r="E12" s="7" t="s">
        <v>7</v>
      </c>
      <c r="F12" s="2">
        <v>-0.82730000000000004</v>
      </c>
      <c r="G12" t="s">
        <v>141</v>
      </c>
      <c r="H12" t="s">
        <v>154</v>
      </c>
      <c r="I12">
        <f t="shared" si="0"/>
        <v>1.5299999999999999E-2</v>
      </c>
      <c r="J12" t="s">
        <v>476</v>
      </c>
      <c r="K12">
        <v>0.7</v>
      </c>
    </row>
    <row r="13" spans="1:11">
      <c r="A13" s="1" t="s">
        <v>8</v>
      </c>
      <c r="B13" s="2" t="s">
        <v>9</v>
      </c>
      <c r="C13" t="s">
        <v>9</v>
      </c>
      <c r="D13" t="s">
        <v>9</v>
      </c>
      <c r="E13" s="7" t="s">
        <v>10</v>
      </c>
      <c r="F13" s="10">
        <v>0.10687000000000001</v>
      </c>
      <c r="G13" t="s">
        <v>141</v>
      </c>
      <c r="H13" t="s">
        <v>155</v>
      </c>
      <c r="I13">
        <f t="shared" si="0"/>
        <v>-0.3306</v>
      </c>
      <c r="J13" t="s">
        <v>477</v>
      </c>
      <c r="K13" s="25">
        <v>0.11</v>
      </c>
    </row>
    <row r="14" spans="1:11">
      <c r="A14" s="1" t="s">
        <v>8</v>
      </c>
      <c r="B14" s="2" t="s">
        <v>9</v>
      </c>
      <c r="C14" t="s">
        <v>9</v>
      </c>
      <c r="D14" t="s">
        <v>56</v>
      </c>
      <c r="E14" s="7" t="s">
        <v>17</v>
      </c>
      <c r="F14" s="2">
        <v>7.1300000000000002E-2</v>
      </c>
      <c r="G14" t="s">
        <v>141</v>
      </c>
      <c r="H14" t="s">
        <v>156</v>
      </c>
      <c r="I14">
        <f t="shared" si="0"/>
        <v>1.0999999999999999E-2</v>
      </c>
      <c r="J14" t="s">
        <v>478</v>
      </c>
      <c r="K14">
        <v>0.1</v>
      </c>
    </row>
    <row r="15" spans="1:11">
      <c r="A15" s="1" t="s">
        <v>8</v>
      </c>
      <c r="B15" s="2" t="s">
        <v>9</v>
      </c>
      <c r="C15" t="s">
        <v>9</v>
      </c>
      <c r="D15" t="s">
        <v>57</v>
      </c>
      <c r="E15" s="7" t="s">
        <v>17</v>
      </c>
      <c r="F15" s="2">
        <v>1.6000000000000001E-3</v>
      </c>
      <c r="G15" t="s">
        <v>141</v>
      </c>
      <c r="H15" t="s">
        <v>157</v>
      </c>
      <c r="I15">
        <f t="shared" si="0"/>
        <v>-3.9800000000000002E-2</v>
      </c>
      <c r="J15" t="s">
        <v>479</v>
      </c>
      <c r="K15" s="25">
        <v>0.21</v>
      </c>
    </row>
    <row r="16" spans="1:11">
      <c r="A16" s="1" t="s">
        <v>8</v>
      </c>
      <c r="B16" s="2" t="s">
        <v>9</v>
      </c>
      <c r="C16" t="s">
        <v>9</v>
      </c>
      <c r="D16" t="s">
        <v>58</v>
      </c>
      <c r="E16" s="7" t="s">
        <v>17</v>
      </c>
      <c r="F16" s="2">
        <v>4.7899999999999998E-2</v>
      </c>
      <c r="G16" t="s">
        <v>141</v>
      </c>
      <c r="H16" t="s">
        <v>158</v>
      </c>
      <c r="I16">
        <f t="shared" si="0"/>
        <v>0.1149</v>
      </c>
      <c r="J16" t="s">
        <v>480</v>
      </c>
      <c r="K16" s="25">
        <v>0.1</v>
      </c>
    </row>
    <row r="17" spans="1:11">
      <c r="A17" s="1" t="s">
        <v>8</v>
      </c>
      <c r="B17" s="2" t="s">
        <v>9</v>
      </c>
      <c r="C17" t="s">
        <v>9</v>
      </c>
      <c r="D17" t="s">
        <v>59</v>
      </c>
      <c r="E17" s="7" t="s">
        <v>17</v>
      </c>
      <c r="F17" s="2">
        <v>0.52070000000000005</v>
      </c>
      <c r="G17" t="s">
        <v>141</v>
      </c>
      <c r="H17" t="s">
        <v>159</v>
      </c>
      <c r="I17">
        <f t="shared" si="0"/>
        <v>6.1000000000000004E-3</v>
      </c>
      <c r="J17" t="s">
        <v>481</v>
      </c>
      <c r="K17">
        <v>0.25</v>
      </c>
    </row>
    <row r="18" spans="1:11">
      <c r="A18" s="1" t="s">
        <v>8</v>
      </c>
      <c r="B18" s="2" t="s">
        <v>9</v>
      </c>
      <c r="C18" t="s">
        <v>9</v>
      </c>
      <c r="D18" t="s">
        <v>60</v>
      </c>
      <c r="E18" s="7" t="s">
        <v>17</v>
      </c>
      <c r="F18" s="2">
        <v>-8.1299999999999997E-2</v>
      </c>
      <c r="G18" t="s">
        <v>141</v>
      </c>
      <c r="H18" t="s">
        <v>160</v>
      </c>
      <c r="I18">
        <f t="shared" si="0"/>
        <v>-5.28E-2</v>
      </c>
      <c r="J18" t="s">
        <v>482</v>
      </c>
      <c r="K18">
        <v>0.16</v>
      </c>
    </row>
    <row r="19" spans="1:11">
      <c r="A19" s="1" t="s">
        <v>8</v>
      </c>
      <c r="B19" s="2" t="s">
        <v>9</v>
      </c>
      <c r="C19" t="s">
        <v>9</v>
      </c>
      <c r="D19" t="s">
        <v>61</v>
      </c>
      <c r="E19" s="7" t="s">
        <v>17</v>
      </c>
      <c r="F19" s="2">
        <v>4.2099999999999999E-2</v>
      </c>
      <c r="G19" t="s">
        <v>141</v>
      </c>
      <c r="H19" t="s">
        <v>161</v>
      </c>
      <c r="I19">
        <f t="shared" si="0"/>
        <v>2.8299999999999999E-2</v>
      </c>
      <c r="J19" t="s">
        <v>483</v>
      </c>
      <c r="K19">
        <v>0.1</v>
      </c>
    </row>
    <row r="20" spans="1:11">
      <c r="A20" s="1" t="s">
        <v>8</v>
      </c>
      <c r="B20" s="2" t="s">
        <v>9</v>
      </c>
      <c r="C20" t="s">
        <v>9</v>
      </c>
      <c r="D20" t="s">
        <v>62</v>
      </c>
      <c r="E20" s="7" t="s">
        <v>17</v>
      </c>
      <c r="F20" s="2">
        <v>6.3E-2</v>
      </c>
      <c r="G20" t="s">
        <v>141</v>
      </c>
      <c r="H20" t="s">
        <v>162</v>
      </c>
      <c r="I20">
        <f t="shared" si="0"/>
        <v>0.35120000000000001</v>
      </c>
      <c r="J20" t="s">
        <v>484</v>
      </c>
      <c r="K20" s="25">
        <v>0.56999999999999995</v>
      </c>
    </row>
    <row r="21" spans="1:11">
      <c r="A21" s="1" t="s">
        <v>8</v>
      </c>
      <c r="B21" s="2" t="s">
        <v>9</v>
      </c>
      <c r="C21" t="s">
        <v>9</v>
      </c>
      <c r="D21" t="s">
        <v>63</v>
      </c>
      <c r="E21" s="7" t="s">
        <v>17</v>
      </c>
      <c r="F21" s="2">
        <v>2.3300000000000001E-2</v>
      </c>
      <c r="G21" t="s">
        <v>141</v>
      </c>
      <c r="H21" t="s">
        <v>163</v>
      </c>
      <c r="I21">
        <f t="shared" si="0"/>
        <v>2.9899999999999999E-2</v>
      </c>
      <c r="J21" t="s">
        <v>485</v>
      </c>
      <c r="K21">
        <v>0.01</v>
      </c>
    </row>
    <row r="22" spans="1:11">
      <c r="A22" s="1" t="s">
        <v>8</v>
      </c>
      <c r="B22" s="2" t="s">
        <v>9</v>
      </c>
      <c r="C22" t="s">
        <v>9</v>
      </c>
      <c r="D22" t="s">
        <v>64</v>
      </c>
      <c r="E22" s="7" t="s">
        <v>17</v>
      </c>
      <c r="F22" s="2">
        <v>1.5299999999999999E-2</v>
      </c>
      <c r="G22" t="s">
        <v>141</v>
      </c>
      <c r="H22" t="s">
        <v>164</v>
      </c>
      <c r="I22">
        <f t="shared" si="0"/>
        <v>-2.23E-2</v>
      </c>
      <c r="J22" t="s">
        <v>486</v>
      </c>
      <c r="K22" s="25">
        <v>0.06</v>
      </c>
    </row>
    <row r="23" spans="1:11">
      <c r="A23" s="1" t="s">
        <v>8</v>
      </c>
      <c r="B23" s="2" t="s">
        <v>9</v>
      </c>
      <c r="C23" t="s">
        <v>9</v>
      </c>
      <c r="D23" t="s">
        <v>65</v>
      </c>
      <c r="E23" s="7" t="s">
        <v>17</v>
      </c>
      <c r="F23" s="2">
        <v>-0.3306</v>
      </c>
      <c r="G23" t="s">
        <v>141</v>
      </c>
      <c r="H23" t="s">
        <v>165</v>
      </c>
      <c r="I23">
        <f t="shared" si="0"/>
        <v>-4.7100000000000003E-2</v>
      </c>
      <c r="J23" t="s">
        <v>487</v>
      </c>
      <c r="K23">
        <v>0.28000000000000003</v>
      </c>
    </row>
    <row r="24" spans="1:11">
      <c r="A24" s="1" t="s">
        <v>8</v>
      </c>
      <c r="B24" s="2" t="s">
        <v>9</v>
      </c>
      <c r="C24" t="s">
        <v>9</v>
      </c>
      <c r="D24" t="s">
        <v>66</v>
      </c>
      <c r="E24" s="7" t="s">
        <v>17</v>
      </c>
      <c r="F24" s="2">
        <v>1.0999999999999999E-2</v>
      </c>
      <c r="G24" t="s">
        <v>141</v>
      </c>
      <c r="H24" t="s">
        <v>166</v>
      </c>
      <c r="I24">
        <f t="shared" si="0"/>
        <v>-4.7899999999999998E-2</v>
      </c>
      <c r="J24" t="s">
        <v>488</v>
      </c>
      <c r="K24">
        <v>0.28999999999999998</v>
      </c>
    </row>
    <row r="25" spans="1:11">
      <c r="A25" s="1" t="s">
        <v>8</v>
      </c>
      <c r="B25" s="2" t="s">
        <v>9</v>
      </c>
      <c r="C25" t="s">
        <v>9</v>
      </c>
      <c r="D25" t="s">
        <v>67</v>
      </c>
      <c r="E25" s="7" t="s">
        <v>17</v>
      </c>
      <c r="F25" s="2">
        <v>-3.9800000000000002E-2</v>
      </c>
      <c r="G25" t="s">
        <v>141</v>
      </c>
      <c r="H25" t="s">
        <v>167</v>
      </c>
      <c r="I25">
        <f t="shared" si="0"/>
        <v>5.8999999999999999E-3</v>
      </c>
      <c r="J25" t="s">
        <v>489</v>
      </c>
      <c r="K25">
        <v>7.0000000000000007E-2</v>
      </c>
    </row>
    <row r="26" spans="1:11">
      <c r="A26" s="1" t="s">
        <v>8</v>
      </c>
      <c r="B26" s="2" t="s">
        <v>9</v>
      </c>
      <c r="C26" t="s">
        <v>9</v>
      </c>
      <c r="D26" t="s">
        <v>49</v>
      </c>
      <c r="E26" s="7" t="s">
        <v>17</v>
      </c>
      <c r="F26" s="2">
        <v>0.1149</v>
      </c>
      <c r="G26" t="s">
        <v>141</v>
      </c>
      <c r="H26" t="s">
        <v>168</v>
      </c>
      <c r="I26">
        <f t="shared" si="0"/>
        <v>-3.5000000000000003E-2</v>
      </c>
      <c r="J26" t="s">
        <v>490</v>
      </c>
      <c r="K26">
        <v>0.25</v>
      </c>
    </row>
    <row r="27" spans="1:11">
      <c r="A27" s="1" t="s">
        <v>8</v>
      </c>
      <c r="B27" s="2" t="s">
        <v>9</v>
      </c>
      <c r="C27" t="s">
        <v>9</v>
      </c>
      <c r="D27" t="s">
        <v>68</v>
      </c>
      <c r="E27" s="7" t="s">
        <v>17</v>
      </c>
      <c r="F27" s="2">
        <v>6.1000000000000004E-3</v>
      </c>
      <c r="G27" t="s">
        <v>141</v>
      </c>
      <c r="H27" t="s">
        <v>169</v>
      </c>
      <c r="I27">
        <f t="shared" si="0"/>
        <v>-0.31</v>
      </c>
      <c r="J27" t="s">
        <v>491</v>
      </c>
      <c r="K27">
        <v>0.16</v>
      </c>
    </row>
    <row r="28" spans="1:11" ht="15" thickBot="1">
      <c r="A28" s="1" t="s">
        <v>8</v>
      </c>
      <c r="B28" s="2" t="s">
        <v>9</v>
      </c>
      <c r="C28" t="s">
        <v>9</v>
      </c>
      <c r="D28" t="s">
        <v>50</v>
      </c>
      <c r="E28" s="7" t="s">
        <v>17</v>
      </c>
      <c r="F28" s="2">
        <v>-5.28E-2</v>
      </c>
      <c r="G28" t="s">
        <v>141</v>
      </c>
      <c r="H28" t="s">
        <v>170</v>
      </c>
      <c r="I28">
        <f t="shared" si="0"/>
        <v>0.26379999999999998</v>
      </c>
      <c r="J28" t="s">
        <v>492</v>
      </c>
      <c r="K28">
        <v>0.13</v>
      </c>
    </row>
    <row r="29" spans="1:11" ht="15" thickBot="1">
      <c r="A29" s="1" t="s">
        <v>8</v>
      </c>
      <c r="B29" s="2" t="s">
        <v>9</v>
      </c>
      <c r="C29" t="s">
        <v>9</v>
      </c>
      <c r="D29" t="s">
        <v>69</v>
      </c>
      <c r="E29" s="7" t="s">
        <v>17</v>
      </c>
      <c r="F29" s="3">
        <v>2.8299999999999999E-2</v>
      </c>
      <c r="G29" t="s">
        <v>141</v>
      </c>
      <c r="H29" t="s">
        <v>171</v>
      </c>
      <c r="I29">
        <f t="shared" si="0"/>
        <v>2.9999999999999997E-4</v>
      </c>
      <c r="J29" t="s">
        <v>493</v>
      </c>
      <c r="K29" s="25">
        <v>0.45</v>
      </c>
    </row>
    <row r="30" spans="1:11">
      <c r="A30" s="1" t="s">
        <v>8</v>
      </c>
      <c r="B30" s="2" t="s">
        <v>9</v>
      </c>
      <c r="C30" t="s">
        <v>9</v>
      </c>
      <c r="D30" t="s">
        <v>70</v>
      </c>
      <c r="E30" s="7" t="s">
        <v>17</v>
      </c>
      <c r="F30" s="2">
        <v>0.35120000000000001</v>
      </c>
      <c r="G30" t="s">
        <v>141</v>
      </c>
      <c r="H30" t="s">
        <v>172</v>
      </c>
      <c r="I30">
        <f t="shared" si="0"/>
        <v>-1.0200000000000001E-2</v>
      </c>
      <c r="J30" t="s">
        <v>494</v>
      </c>
      <c r="K30">
        <v>0.09</v>
      </c>
    </row>
    <row r="31" spans="1:11" ht="15" thickBot="1">
      <c r="A31" s="1" t="s">
        <v>8</v>
      </c>
      <c r="B31" s="2" t="s">
        <v>9</v>
      </c>
      <c r="C31" t="s">
        <v>9</v>
      </c>
      <c r="D31" t="s">
        <v>71</v>
      </c>
      <c r="E31" s="7" t="s">
        <v>17</v>
      </c>
      <c r="F31" s="2">
        <v>2.9899999999999999E-2</v>
      </c>
      <c r="G31" t="s">
        <v>141</v>
      </c>
      <c r="H31" t="s">
        <v>173</v>
      </c>
      <c r="I31">
        <f t="shared" si="0"/>
        <v>5.8700000000000002E-2</v>
      </c>
      <c r="J31" t="s">
        <v>495</v>
      </c>
      <c r="K31">
        <v>0.28000000000000003</v>
      </c>
    </row>
    <row r="32" spans="1:11" ht="15" thickBot="1">
      <c r="A32" s="1" t="s">
        <v>8</v>
      </c>
      <c r="B32" s="2" t="s">
        <v>9</v>
      </c>
      <c r="C32" t="s">
        <v>9</v>
      </c>
      <c r="D32" t="s">
        <v>72</v>
      </c>
      <c r="E32" s="7" t="s">
        <v>17</v>
      </c>
      <c r="F32" s="3">
        <v>-2.23E-2</v>
      </c>
      <c r="G32" t="s">
        <v>141</v>
      </c>
      <c r="H32" t="s">
        <v>174</v>
      </c>
      <c r="I32">
        <f t="shared" si="0"/>
        <v>-3.3000000000000002E-2</v>
      </c>
      <c r="J32" t="s">
        <v>526</v>
      </c>
      <c r="K32" s="25">
        <v>0.08</v>
      </c>
    </row>
    <row r="33" spans="1:11">
      <c r="A33" s="1" t="s">
        <v>8</v>
      </c>
      <c r="B33" s="2" t="s">
        <v>9</v>
      </c>
      <c r="C33" t="s">
        <v>9</v>
      </c>
      <c r="D33" t="s">
        <v>73</v>
      </c>
      <c r="E33" s="7" t="s">
        <v>17</v>
      </c>
      <c r="F33" s="2">
        <v>-4.7100000000000003E-2</v>
      </c>
      <c r="G33" t="s">
        <v>141</v>
      </c>
      <c r="H33" t="s">
        <v>175</v>
      </c>
      <c r="I33">
        <f t="shared" si="0"/>
        <v>3.4799999999999998E-2</v>
      </c>
      <c r="J33" t="s">
        <v>497</v>
      </c>
      <c r="K33">
        <v>0.21</v>
      </c>
    </row>
    <row r="34" spans="1:11" ht="15" thickBot="1">
      <c r="A34" s="1" t="s">
        <v>8</v>
      </c>
      <c r="B34" s="2" t="s">
        <v>9</v>
      </c>
      <c r="C34" t="s">
        <v>9</v>
      </c>
      <c r="D34" t="s">
        <v>74</v>
      </c>
      <c r="E34" s="7" t="s">
        <v>17</v>
      </c>
      <c r="F34" s="4">
        <v>-4.7899999999999998E-2</v>
      </c>
      <c r="G34" t="s">
        <v>141</v>
      </c>
      <c r="H34" t="s">
        <v>176</v>
      </c>
      <c r="I34">
        <f t="shared" si="0"/>
        <v>3.5700000000000003E-2</v>
      </c>
      <c r="J34" t="s">
        <v>498</v>
      </c>
      <c r="K34">
        <v>0.11</v>
      </c>
    </row>
    <row r="35" spans="1:11">
      <c r="A35" s="1" t="s">
        <v>8</v>
      </c>
      <c r="B35" s="2" t="s">
        <v>9</v>
      </c>
      <c r="C35" t="s">
        <v>9</v>
      </c>
      <c r="D35" t="s">
        <v>75</v>
      </c>
      <c r="E35" s="7" t="s">
        <v>17</v>
      </c>
      <c r="F35" s="2">
        <v>5.8999999999999999E-3</v>
      </c>
      <c r="G35" t="s">
        <v>141</v>
      </c>
      <c r="H35" t="s">
        <v>177</v>
      </c>
      <c r="I35">
        <f t="shared" si="0"/>
        <v>1.8700000000000001E-2</v>
      </c>
      <c r="J35" t="s">
        <v>499</v>
      </c>
      <c r="K35" s="25">
        <v>0.36</v>
      </c>
    </row>
    <row r="36" spans="1:11">
      <c r="A36" s="1" t="s">
        <v>8</v>
      </c>
      <c r="B36" s="2" t="s">
        <v>9</v>
      </c>
      <c r="C36" t="s">
        <v>9</v>
      </c>
      <c r="D36" t="s">
        <v>76</v>
      </c>
      <c r="E36" s="7" t="s">
        <v>17</v>
      </c>
      <c r="F36" s="2">
        <v>-3.5000000000000003E-2</v>
      </c>
      <c r="G36" t="s">
        <v>141</v>
      </c>
      <c r="H36" t="s">
        <v>178</v>
      </c>
      <c r="I36">
        <f t="shared" si="0"/>
        <v>-3.6600000000000001E-2</v>
      </c>
      <c r="J36" t="s">
        <v>496</v>
      </c>
      <c r="K36">
        <v>0.21</v>
      </c>
    </row>
    <row r="37" spans="1:11">
      <c r="A37" s="1" t="s">
        <v>8</v>
      </c>
      <c r="B37" s="2" t="s">
        <v>9</v>
      </c>
      <c r="C37" t="s">
        <v>9</v>
      </c>
      <c r="D37" t="s">
        <v>77</v>
      </c>
      <c r="E37" s="7" t="s">
        <v>17</v>
      </c>
      <c r="F37" s="2">
        <v>-0.31</v>
      </c>
      <c r="G37" t="s">
        <v>141</v>
      </c>
      <c r="H37" t="s">
        <v>179</v>
      </c>
      <c r="I37">
        <f t="shared" si="0"/>
        <v>-0.1467</v>
      </c>
      <c r="J37" t="s">
        <v>500</v>
      </c>
      <c r="K37" s="25">
        <v>0.35</v>
      </c>
    </row>
    <row r="38" spans="1:11">
      <c r="A38" s="1" t="s">
        <v>8</v>
      </c>
      <c r="B38" s="2" t="s">
        <v>9</v>
      </c>
      <c r="C38" t="s">
        <v>9</v>
      </c>
      <c r="D38" t="s">
        <v>78</v>
      </c>
      <c r="E38" s="7" t="s">
        <v>17</v>
      </c>
      <c r="F38" s="2">
        <v>0.26379999999999998</v>
      </c>
      <c r="G38" t="s">
        <v>141</v>
      </c>
      <c r="H38" t="s">
        <v>182</v>
      </c>
      <c r="I38">
        <f t="shared" si="0"/>
        <v>1.8100000000000002E-2</v>
      </c>
      <c r="J38" t="s">
        <v>501</v>
      </c>
      <c r="K38">
        <v>0.28999999999999998</v>
      </c>
    </row>
    <row r="39" spans="1:11">
      <c r="A39" s="1" t="s">
        <v>8</v>
      </c>
      <c r="B39" s="2" t="s">
        <v>9</v>
      </c>
      <c r="C39" t="s">
        <v>9</v>
      </c>
      <c r="D39" t="s">
        <v>79</v>
      </c>
      <c r="E39" s="7" t="s">
        <v>17</v>
      </c>
      <c r="F39" s="2">
        <v>2.9999999999999997E-4</v>
      </c>
      <c r="G39" t="s">
        <v>141</v>
      </c>
      <c r="H39" t="s">
        <v>180</v>
      </c>
      <c r="I39">
        <f t="shared" si="0"/>
        <v>0.21679999999999999</v>
      </c>
      <c r="J39" t="s">
        <v>502</v>
      </c>
      <c r="K39" s="25">
        <v>0.37</v>
      </c>
    </row>
    <row r="40" spans="1:11">
      <c r="A40" s="1" t="s">
        <v>8</v>
      </c>
      <c r="B40" s="2" t="s">
        <v>9</v>
      </c>
      <c r="C40" t="s">
        <v>9</v>
      </c>
      <c r="D40" t="s">
        <v>80</v>
      </c>
      <c r="E40" s="7" t="s">
        <v>17</v>
      </c>
      <c r="F40" s="2">
        <v>-1.0200000000000001E-2</v>
      </c>
      <c r="G40" t="s">
        <v>141</v>
      </c>
      <c r="H40" t="s">
        <v>181</v>
      </c>
      <c r="I40">
        <f t="shared" si="0"/>
        <v>-9.1000000000000004E-3</v>
      </c>
      <c r="J40" t="s">
        <v>503</v>
      </c>
      <c r="K40">
        <v>0.18</v>
      </c>
    </row>
    <row r="41" spans="1:11" ht="15" thickBot="1">
      <c r="A41" s="1" t="s">
        <v>8</v>
      </c>
      <c r="B41" s="2" t="s">
        <v>9</v>
      </c>
      <c r="C41" t="s">
        <v>9</v>
      </c>
      <c r="D41" t="s">
        <v>81</v>
      </c>
      <c r="E41" s="7" t="s">
        <v>17</v>
      </c>
      <c r="F41" s="2">
        <v>5.8700000000000002E-2</v>
      </c>
      <c r="G41" t="s">
        <v>141</v>
      </c>
      <c r="H41" t="s">
        <v>183</v>
      </c>
      <c r="I41">
        <f t="shared" si="0"/>
        <v>-2.35E-2</v>
      </c>
      <c r="J41" t="s">
        <v>504</v>
      </c>
      <c r="K41">
        <v>0.23</v>
      </c>
    </row>
    <row r="42" spans="1:11" ht="15" thickBot="1">
      <c r="A42" s="1" t="s">
        <v>8</v>
      </c>
      <c r="B42" s="2" t="s">
        <v>9</v>
      </c>
      <c r="C42" t="s">
        <v>9</v>
      </c>
      <c r="D42" t="s">
        <v>91</v>
      </c>
      <c r="E42" s="7" t="s">
        <v>17</v>
      </c>
      <c r="F42" s="3">
        <v>-3.3000000000000002E-2</v>
      </c>
      <c r="G42" t="s">
        <v>141</v>
      </c>
      <c r="H42" t="s">
        <v>184</v>
      </c>
      <c r="I42">
        <f t="shared" si="0"/>
        <v>-6.2600000000000003E-2</v>
      </c>
      <c r="J42" t="s">
        <v>505</v>
      </c>
      <c r="K42">
        <v>0.09</v>
      </c>
    </row>
    <row r="43" spans="1:11">
      <c r="A43" s="1" t="s">
        <v>8</v>
      </c>
      <c r="B43" s="2" t="s">
        <v>9</v>
      </c>
      <c r="C43" t="s">
        <v>9</v>
      </c>
      <c r="D43" t="s">
        <v>82</v>
      </c>
      <c r="E43" s="7" t="s">
        <v>17</v>
      </c>
      <c r="F43" s="2">
        <v>3.4799999999999998E-2</v>
      </c>
      <c r="G43" t="s">
        <v>141</v>
      </c>
      <c r="H43" t="s">
        <v>185</v>
      </c>
      <c r="I43">
        <f t="shared" si="0"/>
        <v>5.3600000000000002E-2</v>
      </c>
      <c r="J43" t="s">
        <v>506</v>
      </c>
      <c r="K43">
        <v>0.38</v>
      </c>
    </row>
    <row r="44" spans="1:11">
      <c r="A44" s="1" t="s">
        <v>8</v>
      </c>
      <c r="B44" s="2" t="s">
        <v>9</v>
      </c>
      <c r="C44" t="s">
        <v>9</v>
      </c>
      <c r="D44" t="s">
        <v>54</v>
      </c>
      <c r="E44" s="7" t="s">
        <v>17</v>
      </c>
      <c r="F44" s="2">
        <v>3.5700000000000003E-2</v>
      </c>
      <c r="G44" t="s">
        <v>141</v>
      </c>
      <c r="H44" t="s">
        <v>186</v>
      </c>
      <c r="I44">
        <f t="shared" si="0"/>
        <v>0.34</v>
      </c>
      <c r="J44" t="s">
        <v>487</v>
      </c>
      <c r="K44">
        <v>0.28000000000000003</v>
      </c>
    </row>
    <row r="45" spans="1:11">
      <c r="A45" s="1" t="s">
        <v>8</v>
      </c>
      <c r="B45" s="2" t="s">
        <v>9</v>
      </c>
      <c r="C45" t="s">
        <v>9</v>
      </c>
      <c r="D45" t="s">
        <v>83</v>
      </c>
      <c r="E45" s="7" t="s">
        <v>17</v>
      </c>
      <c r="F45" s="2">
        <v>1.8700000000000001E-2</v>
      </c>
      <c r="G45" t="s">
        <v>141</v>
      </c>
      <c r="H45" t="s">
        <v>187</v>
      </c>
      <c r="I45">
        <f>AVERAGE(F59:F60)</f>
        <v>2E-3</v>
      </c>
      <c r="J45" t="s">
        <v>489</v>
      </c>
      <c r="K45">
        <v>7.0000000000000007E-2</v>
      </c>
    </row>
    <row r="46" spans="1:11" ht="15" thickBot="1">
      <c r="A46" s="1" t="s">
        <v>8</v>
      </c>
      <c r="B46" s="2" t="s">
        <v>9</v>
      </c>
      <c r="C46" t="s">
        <v>9</v>
      </c>
      <c r="D46" t="s">
        <v>84</v>
      </c>
      <c r="E46" s="7" t="s">
        <v>17</v>
      </c>
      <c r="F46" s="2">
        <v>-3.6600000000000001E-2</v>
      </c>
      <c r="G46" t="s">
        <v>141</v>
      </c>
      <c r="H46" t="s">
        <v>188</v>
      </c>
      <c r="I46">
        <f>AVERAGE(F61,F63)</f>
        <v>-1.4444999999999999</v>
      </c>
      <c r="J46" t="s">
        <v>507</v>
      </c>
      <c r="K46">
        <v>0.15</v>
      </c>
    </row>
    <row r="47" spans="1:11" ht="15" thickBot="1">
      <c r="A47" s="1" t="s">
        <v>8</v>
      </c>
      <c r="B47" s="2" t="s">
        <v>9</v>
      </c>
      <c r="C47" t="s">
        <v>9</v>
      </c>
      <c r="D47" t="s">
        <v>9</v>
      </c>
      <c r="E47" s="7" t="s">
        <v>17</v>
      </c>
      <c r="F47" s="3">
        <v>-0.1467</v>
      </c>
      <c r="G47" t="s">
        <v>141</v>
      </c>
      <c r="H47" t="s">
        <v>189</v>
      </c>
      <c r="I47">
        <f>AVERAGE(F62,F64)</f>
        <v>0.84350000000000003</v>
      </c>
      <c r="J47" t="s">
        <v>508</v>
      </c>
      <c r="K47">
        <v>0.11</v>
      </c>
    </row>
    <row r="48" spans="1:11">
      <c r="A48" s="1" t="s">
        <v>8</v>
      </c>
      <c r="B48" s="2" t="s">
        <v>9</v>
      </c>
      <c r="C48" t="s">
        <v>9</v>
      </c>
      <c r="D48" t="s">
        <v>85</v>
      </c>
      <c r="E48" s="7" t="s">
        <v>17</v>
      </c>
      <c r="F48" s="2">
        <v>1.8100000000000002E-2</v>
      </c>
      <c r="G48" t="s">
        <v>141</v>
      </c>
      <c r="H48" t="s">
        <v>370</v>
      </c>
      <c r="I48" s="14">
        <f>F55</f>
        <v>-0.01</v>
      </c>
      <c r="J48" t="s">
        <v>509</v>
      </c>
      <c r="K48">
        <v>0.31</v>
      </c>
    </row>
    <row r="49" spans="1:11">
      <c r="A49" s="1" t="s">
        <v>8</v>
      </c>
      <c r="B49" s="2" t="s">
        <v>9</v>
      </c>
      <c r="C49" t="s">
        <v>9</v>
      </c>
      <c r="D49" t="s">
        <v>86</v>
      </c>
      <c r="E49" s="7" t="s">
        <v>17</v>
      </c>
      <c r="F49" s="2">
        <v>0.21679999999999999</v>
      </c>
      <c r="G49" t="s">
        <v>141</v>
      </c>
      <c r="H49" t="s">
        <v>371</v>
      </c>
      <c r="I49" s="14">
        <f>F57</f>
        <v>-0.01</v>
      </c>
      <c r="J49" t="s">
        <v>510</v>
      </c>
      <c r="K49" s="25">
        <v>-0.22</v>
      </c>
    </row>
    <row r="50" spans="1:11" ht="15" thickBot="1">
      <c r="A50" s="1" t="s">
        <v>8</v>
      </c>
      <c r="B50" s="2" t="s">
        <v>9</v>
      </c>
      <c r="C50" t="s">
        <v>9</v>
      </c>
      <c r="D50" t="s">
        <v>87</v>
      </c>
      <c r="E50" s="7" t="s">
        <v>17</v>
      </c>
      <c r="F50" s="4">
        <v>-9.1000000000000004E-3</v>
      </c>
      <c r="G50" t="s">
        <v>141</v>
      </c>
      <c r="H50" t="s">
        <v>190</v>
      </c>
      <c r="I50" s="15">
        <f>AVERAGE(F65:F66)</f>
        <v>-0.22999999999999998</v>
      </c>
      <c r="J50" t="s">
        <v>511</v>
      </c>
      <c r="K50" s="25">
        <v>0.3</v>
      </c>
    </row>
    <row r="51" spans="1:11">
      <c r="A51" s="1" t="s">
        <v>8</v>
      </c>
      <c r="B51" s="2" t="s">
        <v>9</v>
      </c>
      <c r="C51" t="s">
        <v>9</v>
      </c>
      <c r="D51" t="s">
        <v>88</v>
      </c>
      <c r="E51" s="7" t="s">
        <v>17</v>
      </c>
      <c r="F51" s="2">
        <v>-2.35E-2</v>
      </c>
      <c r="G51" t="s">
        <v>141</v>
      </c>
      <c r="H51" t="s">
        <v>191</v>
      </c>
      <c r="I51" s="14">
        <f>AVERAGE(F68:F69)</f>
        <v>0</v>
      </c>
      <c r="J51" t="s">
        <v>512</v>
      </c>
      <c r="K51" s="25">
        <v>0.36</v>
      </c>
    </row>
    <row r="52" spans="1:11">
      <c r="A52" s="1" t="s">
        <v>8</v>
      </c>
      <c r="B52" s="2" t="s">
        <v>9</v>
      </c>
      <c r="C52" t="s">
        <v>9</v>
      </c>
      <c r="D52" t="s">
        <v>89</v>
      </c>
      <c r="E52" s="7" t="s">
        <v>17</v>
      </c>
      <c r="F52" s="2">
        <v>-6.2600000000000003E-2</v>
      </c>
      <c r="G52" t="s">
        <v>141</v>
      </c>
      <c r="H52" t="s">
        <v>192</v>
      </c>
      <c r="I52">
        <f>F71</f>
        <v>0.47</v>
      </c>
      <c r="J52" t="s">
        <v>513</v>
      </c>
      <c r="K52" s="25">
        <v>0.52</v>
      </c>
    </row>
    <row r="53" spans="1:11">
      <c r="A53" s="1" t="s">
        <v>8</v>
      </c>
      <c r="B53" s="2" t="s">
        <v>9</v>
      </c>
      <c r="C53" t="s">
        <v>9</v>
      </c>
      <c r="D53" t="s">
        <v>90</v>
      </c>
      <c r="E53" s="7" t="s">
        <v>17</v>
      </c>
      <c r="F53" s="2">
        <v>5.3600000000000002E-2</v>
      </c>
      <c r="G53" t="s">
        <v>141</v>
      </c>
      <c r="H53" t="s">
        <v>193</v>
      </c>
      <c r="I53">
        <f>F72</f>
        <v>-0.21</v>
      </c>
      <c r="J53" t="s">
        <v>514</v>
      </c>
      <c r="K53" s="25">
        <v>0.01</v>
      </c>
    </row>
    <row r="54" spans="1:11">
      <c r="A54" s="1" t="s">
        <v>8</v>
      </c>
      <c r="B54" s="2" t="s">
        <v>9</v>
      </c>
      <c r="C54" s="11" t="s">
        <v>9</v>
      </c>
      <c r="D54" s="11" t="s">
        <v>9</v>
      </c>
      <c r="E54" s="12" t="s">
        <v>6</v>
      </c>
      <c r="F54" s="2">
        <v>0.34</v>
      </c>
      <c r="G54" t="s">
        <v>141</v>
      </c>
      <c r="H54" t="s">
        <v>194</v>
      </c>
      <c r="I54" s="14">
        <f>AVERAGE(F73:F74)</f>
        <v>-0.13500000000000001</v>
      </c>
      <c r="J54" t="s">
        <v>515</v>
      </c>
      <c r="K54" s="25">
        <v>0.15</v>
      </c>
    </row>
    <row r="55" spans="1:11">
      <c r="A55" s="1" t="s">
        <v>8</v>
      </c>
      <c r="B55" s="2" t="s">
        <v>9</v>
      </c>
      <c r="C55" s="8" t="s">
        <v>12</v>
      </c>
      <c r="D55" s="8" t="s">
        <v>9</v>
      </c>
      <c r="E55" s="8" t="s">
        <v>7</v>
      </c>
      <c r="F55" s="2">
        <v>-0.01</v>
      </c>
      <c r="G55" t="s">
        <v>141</v>
      </c>
      <c r="H55" t="s">
        <v>195</v>
      </c>
      <c r="I55">
        <f>F76</f>
        <v>0.46</v>
      </c>
      <c r="J55" t="s">
        <v>516</v>
      </c>
      <c r="K55">
        <v>0.15</v>
      </c>
    </row>
    <row r="56" spans="1:11">
      <c r="A56" s="1" t="s">
        <v>8</v>
      </c>
      <c r="B56" s="2" t="s">
        <v>9</v>
      </c>
      <c r="C56" s="8" t="s">
        <v>12</v>
      </c>
      <c r="D56" s="8" t="s">
        <v>9</v>
      </c>
      <c r="E56" s="8" t="s">
        <v>7</v>
      </c>
      <c r="F56" s="14" t="s">
        <v>141</v>
      </c>
      <c r="G56">
        <v>0.4</v>
      </c>
      <c r="H56" t="s">
        <v>196</v>
      </c>
      <c r="I56" s="14">
        <f>F77</f>
        <v>-0.05</v>
      </c>
      <c r="J56" t="s">
        <v>517</v>
      </c>
      <c r="K56">
        <v>0.22</v>
      </c>
    </row>
    <row r="57" spans="1:11">
      <c r="A57" s="1" t="s">
        <v>8</v>
      </c>
      <c r="B57" s="2" t="s">
        <v>9</v>
      </c>
      <c r="C57" s="8" t="s">
        <v>13</v>
      </c>
      <c r="D57" s="8" t="s">
        <v>9</v>
      </c>
      <c r="E57" s="8" t="s">
        <v>7</v>
      </c>
      <c r="F57" s="2">
        <v>-0.01</v>
      </c>
      <c r="G57" t="s">
        <v>141</v>
      </c>
      <c r="H57" s="11" t="s">
        <v>197</v>
      </c>
      <c r="I57" s="14"/>
      <c r="J57" t="s">
        <v>518</v>
      </c>
      <c r="K57">
        <v>0.17</v>
      </c>
    </row>
    <row r="58" spans="1:11">
      <c r="A58" s="1" t="s">
        <v>8</v>
      </c>
      <c r="B58" s="2" t="s">
        <v>9</v>
      </c>
      <c r="C58" s="8" t="s">
        <v>13</v>
      </c>
      <c r="D58" s="8" t="s">
        <v>9</v>
      </c>
      <c r="E58" s="8" t="s">
        <v>7</v>
      </c>
      <c r="F58" s="14" t="s">
        <v>141</v>
      </c>
      <c r="G58">
        <v>0.3</v>
      </c>
      <c r="H58" s="11" t="s">
        <v>198</v>
      </c>
      <c r="I58">
        <f>AVERAGE(F80:F81)</f>
        <v>-0.25</v>
      </c>
      <c r="J58" t="s">
        <v>519</v>
      </c>
      <c r="K58">
        <v>0.47</v>
      </c>
    </row>
    <row r="59" spans="1:11">
      <c r="A59" s="1" t="s">
        <v>8</v>
      </c>
      <c r="B59" t="s">
        <v>14</v>
      </c>
      <c r="C59" t="s">
        <v>15</v>
      </c>
      <c r="D59" s="2" t="s">
        <v>16</v>
      </c>
      <c r="E59" s="9" t="s">
        <v>17</v>
      </c>
      <c r="F59" s="2">
        <v>2E-3</v>
      </c>
      <c r="G59" t="s">
        <v>141</v>
      </c>
      <c r="H59" s="11" t="s">
        <v>199</v>
      </c>
      <c r="I59">
        <f>F83</f>
        <v>-0.05</v>
      </c>
      <c r="J59" t="s">
        <v>521</v>
      </c>
      <c r="K59">
        <v>0.08</v>
      </c>
    </row>
    <row r="60" spans="1:11">
      <c r="A60" s="1" t="s">
        <v>8</v>
      </c>
      <c r="B60" t="s">
        <v>14</v>
      </c>
      <c r="C60" t="s">
        <v>15</v>
      </c>
      <c r="D60" s="2" t="s">
        <v>16</v>
      </c>
      <c r="E60" s="9" t="s">
        <v>17</v>
      </c>
      <c r="F60" s="2">
        <v>2E-3</v>
      </c>
      <c r="G60" t="s">
        <v>141</v>
      </c>
      <c r="H60" s="11" t="s">
        <v>200</v>
      </c>
      <c r="I60">
        <f>F84</f>
        <v>-0.1</v>
      </c>
      <c r="J60" t="s">
        <v>520</v>
      </c>
      <c r="K60">
        <v>0.08</v>
      </c>
    </row>
    <row r="61" spans="1:11">
      <c r="A61" s="1" t="s">
        <v>8</v>
      </c>
      <c r="B61" t="s">
        <v>14</v>
      </c>
      <c r="C61" t="s">
        <v>18</v>
      </c>
      <c r="D61" s="2" t="s">
        <v>16</v>
      </c>
      <c r="E61" s="7" t="s">
        <v>7</v>
      </c>
      <c r="F61" s="2">
        <v>-1.2589999999999999</v>
      </c>
      <c r="G61" t="s">
        <v>141</v>
      </c>
      <c r="H61" s="11" t="s">
        <v>378</v>
      </c>
      <c r="I61">
        <f>AVERAGE(F86:F87)</f>
        <v>-0.04</v>
      </c>
    </row>
    <row r="62" spans="1:11">
      <c r="A62" s="1" t="s">
        <v>8</v>
      </c>
      <c r="B62" t="s">
        <v>14</v>
      </c>
      <c r="C62" t="s">
        <v>18</v>
      </c>
      <c r="D62" s="2" t="s">
        <v>16</v>
      </c>
      <c r="E62" s="7" t="s">
        <v>10</v>
      </c>
      <c r="F62" s="2">
        <v>0.90900000000000003</v>
      </c>
      <c r="G62" t="s">
        <v>141</v>
      </c>
      <c r="H62" s="11" t="s">
        <v>201</v>
      </c>
      <c r="I62" s="14"/>
    </row>
    <row r="63" spans="1:11">
      <c r="A63" s="1" t="s">
        <v>8</v>
      </c>
      <c r="B63" t="s">
        <v>14</v>
      </c>
      <c r="C63" t="s">
        <v>18</v>
      </c>
      <c r="D63" s="2" t="s">
        <v>16</v>
      </c>
      <c r="E63" s="7" t="s">
        <v>7</v>
      </c>
      <c r="F63" s="2">
        <v>-1.63</v>
      </c>
      <c r="G63" t="s">
        <v>141</v>
      </c>
      <c r="H63" s="11" t="s">
        <v>202</v>
      </c>
      <c r="I63" s="14">
        <f>AVERAGE(F90:F91)</f>
        <v>-0.35</v>
      </c>
    </row>
    <row r="64" spans="1:11">
      <c r="A64" s="1" t="s">
        <v>8</v>
      </c>
      <c r="B64" t="s">
        <v>14</v>
      </c>
      <c r="C64" t="s">
        <v>18</v>
      </c>
      <c r="D64" s="2" t="s">
        <v>16</v>
      </c>
      <c r="E64" s="7" t="s">
        <v>10</v>
      </c>
      <c r="F64" s="2">
        <v>0.77800000000000002</v>
      </c>
      <c r="G64" t="s">
        <v>141</v>
      </c>
      <c r="H64" s="11" t="s">
        <v>203</v>
      </c>
      <c r="I64" s="14"/>
    </row>
    <row r="65" spans="1:9">
      <c r="A65" s="1" t="s">
        <v>19</v>
      </c>
      <c r="B65" t="s">
        <v>20</v>
      </c>
      <c r="C65" t="s">
        <v>21</v>
      </c>
      <c r="D65" s="2" t="s">
        <v>141</v>
      </c>
      <c r="E65" s="7" t="s">
        <v>7</v>
      </c>
      <c r="F65" s="2">
        <v>-0.25</v>
      </c>
      <c r="G65" t="s">
        <v>141</v>
      </c>
      <c r="H65" s="11" t="s">
        <v>204</v>
      </c>
      <c r="I65" s="14"/>
    </row>
    <row r="66" spans="1:9">
      <c r="A66" s="1" t="s">
        <v>19</v>
      </c>
      <c r="B66" t="s">
        <v>20</v>
      </c>
      <c r="C66" t="s">
        <v>21</v>
      </c>
      <c r="D66" s="2" t="s">
        <v>141</v>
      </c>
      <c r="E66" s="7" t="s">
        <v>7</v>
      </c>
      <c r="F66" s="2">
        <v>-0.21</v>
      </c>
      <c r="G66" t="s">
        <v>141</v>
      </c>
      <c r="H66" s="11" t="s">
        <v>205</v>
      </c>
      <c r="I66">
        <f>F95</f>
        <v>0.5</v>
      </c>
    </row>
    <row r="67" spans="1:9">
      <c r="A67" s="1" t="s">
        <v>19</v>
      </c>
      <c r="B67" t="s">
        <v>20</v>
      </c>
      <c r="C67" t="s">
        <v>21</v>
      </c>
      <c r="D67" s="2" t="s">
        <v>141</v>
      </c>
      <c r="E67" s="7" t="s">
        <v>7</v>
      </c>
      <c r="F67" s="13" t="s">
        <v>141</v>
      </c>
      <c r="G67">
        <v>0.18</v>
      </c>
      <c r="H67" s="11" t="s">
        <v>206</v>
      </c>
      <c r="I67" s="14">
        <f>F96</f>
        <v>-0.17</v>
      </c>
    </row>
    <row r="68" spans="1:9">
      <c r="A68" s="1" t="s">
        <v>19</v>
      </c>
      <c r="B68" t="s">
        <v>22</v>
      </c>
      <c r="C68" t="s">
        <v>22</v>
      </c>
      <c r="D68" s="2" t="s">
        <v>141</v>
      </c>
      <c r="E68" s="7" t="s">
        <v>7</v>
      </c>
      <c r="F68" s="2">
        <v>0.25</v>
      </c>
      <c r="G68" t="s">
        <v>141</v>
      </c>
      <c r="H68" s="11" t="s">
        <v>207</v>
      </c>
      <c r="I68" s="14"/>
    </row>
    <row r="69" spans="1:9">
      <c r="A69" s="1" t="s">
        <v>19</v>
      </c>
      <c r="B69" t="s">
        <v>22</v>
      </c>
      <c r="C69" t="s">
        <v>22</v>
      </c>
      <c r="D69" s="2" t="s">
        <v>141</v>
      </c>
      <c r="E69" s="7" t="s">
        <v>7</v>
      </c>
      <c r="F69" s="2">
        <v>-0.25</v>
      </c>
      <c r="G69" t="s">
        <v>141</v>
      </c>
      <c r="H69" s="11" t="s">
        <v>208</v>
      </c>
      <c r="I69">
        <f>F99</f>
        <v>-0.22</v>
      </c>
    </row>
    <row r="70" spans="1:9">
      <c r="A70" s="1" t="s">
        <v>19</v>
      </c>
      <c r="B70" t="s">
        <v>22</v>
      </c>
      <c r="C70" t="s">
        <v>22</v>
      </c>
      <c r="D70" s="2" t="s">
        <v>141</v>
      </c>
      <c r="E70" s="7" t="s">
        <v>7</v>
      </c>
      <c r="F70" s="14" t="s">
        <v>141</v>
      </c>
      <c r="G70">
        <v>0.32</v>
      </c>
      <c r="H70" s="11" t="s">
        <v>209</v>
      </c>
      <c r="I70" s="14">
        <f>AVERAGE(F100:F101)</f>
        <v>-0.33499999999999996</v>
      </c>
    </row>
    <row r="71" spans="1:9">
      <c r="A71" s="1" t="s">
        <v>19</v>
      </c>
      <c r="B71" t="s">
        <v>9</v>
      </c>
      <c r="C71" s="8" t="s">
        <v>9</v>
      </c>
      <c r="D71" s="2" t="s">
        <v>141</v>
      </c>
      <c r="E71" s="7" t="s">
        <v>6</v>
      </c>
      <c r="F71" s="2">
        <v>0.47</v>
      </c>
      <c r="G71" t="s">
        <v>141</v>
      </c>
      <c r="H71" s="11" t="s">
        <v>210</v>
      </c>
      <c r="I71">
        <f>F103</f>
        <v>0.3</v>
      </c>
    </row>
    <row r="72" spans="1:9">
      <c r="A72" s="1" t="s">
        <v>19</v>
      </c>
      <c r="B72" t="s">
        <v>9</v>
      </c>
      <c r="C72" s="8" t="s">
        <v>23</v>
      </c>
      <c r="D72" s="2" t="s">
        <v>141</v>
      </c>
      <c r="E72" s="7" t="s">
        <v>6</v>
      </c>
      <c r="F72" s="2">
        <v>-0.21</v>
      </c>
      <c r="G72" t="s">
        <v>141</v>
      </c>
      <c r="H72" s="11" t="s">
        <v>211</v>
      </c>
      <c r="I72" s="14">
        <f>F104</f>
        <v>-0.15</v>
      </c>
    </row>
    <row r="73" spans="1:9">
      <c r="A73" s="1" t="s">
        <v>24</v>
      </c>
      <c r="B73" t="s">
        <v>21</v>
      </c>
      <c r="C73" t="s">
        <v>21</v>
      </c>
      <c r="D73" s="2" t="s">
        <v>141</v>
      </c>
      <c r="E73" s="7" t="s">
        <v>7</v>
      </c>
      <c r="F73" s="2">
        <v>-0.12</v>
      </c>
      <c r="G73" t="s">
        <v>141</v>
      </c>
      <c r="H73" t="s">
        <v>372</v>
      </c>
      <c r="I73" s="14"/>
    </row>
    <row r="74" spans="1:9">
      <c r="A74" s="1" t="s">
        <v>24</v>
      </c>
      <c r="B74" t="s">
        <v>21</v>
      </c>
      <c r="C74" t="s">
        <v>21</v>
      </c>
      <c r="D74" s="2" t="s">
        <v>141</v>
      </c>
      <c r="E74" s="7" t="s">
        <v>7</v>
      </c>
      <c r="F74" s="2">
        <v>-0.15</v>
      </c>
      <c r="G74" t="s">
        <v>141</v>
      </c>
      <c r="H74" s="11" t="s">
        <v>212</v>
      </c>
      <c r="I74">
        <f>F107</f>
        <v>0.14000000000000001</v>
      </c>
    </row>
    <row r="75" spans="1:9">
      <c r="A75" s="1" t="s">
        <v>24</v>
      </c>
      <c r="B75" t="s">
        <v>21</v>
      </c>
      <c r="C75" t="s">
        <v>21</v>
      </c>
      <c r="D75" s="2" t="s">
        <v>141</v>
      </c>
      <c r="E75" t="s">
        <v>7</v>
      </c>
      <c r="F75" s="14" t="s">
        <v>141</v>
      </c>
      <c r="G75">
        <v>0.22</v>
      </c>
      <c r="H75" s="11" t="s">
        <v>213</v>
      </c>
      <c r="I75" s="14">
        <f>F108</f>
        <v>-0.55000000000000004</v>
      </c>
    </row>
    <row r="76" spans="1:9">
      <c r="A76" s="1" t="s">
        <v>24</v>
      </c>
      <c r="B76" t="s">
        <v>9</v>
      </c>
      <c r="C76" s="8" t="s">
        <v>9</v>
      </c>
      <c r="D76" s="2" t="s">
        <v>141</v>
      </c>
      <c r="E76" s="7" t="s">
        <v>6</v>
      </c>
      <c r="F76" s="2">
        <v>0.46</v>
      </c>
      <c r="G76" t="s">
        <v>141</v>
      </c>
      <c r="H76" s="11" t="s">
        <v>214</v>
      </c>
      <c r="I76">
        <f>F110</f>
        <v>0.25</v>
      </c>
    </row>
    <row r="77" spans="1:9">
      <c r="A77" s="1" t="s">
        <v>24</v>
      </c>
      <c r="B77" t="s">
        <v>9</v>
      </c>
      <c r="C77" s="8" t="s">
        <v>23</v>
      </c>
      <c r="D77" s="2" t="s">
        <v>141</v>
      </c>
      <c r="E77" s="7" t="s">
        <v>7</v>
      </c>
      <c r="F77" s="2">
        <v>-0.05</v>
      </c>
      <c r="G77" t="s">
        <v>141</v>
      </c>
      <c r="H77" s="11" t="s">
        <v>215</v>
      </c>
      <c r="I77" s="14">
        <f>F111</f>
        <v>-0.15</v>
      </c>
    </row>
    <row r="78" spans="1:9">
      <c r="A78" s="1" t="s">
        <v>24</v>
      </c>
      <c r="B78" t="s">
        <v>9</v>
      </c>
      <c r="C78" s="8" t="s">
        <v>23</v>
      </c>
      <c r="D78" s="2" t="s">
        <v>141</v>
      </c>
      <c r="E78" t="s">
        <v>7</v>
      </c>
      <c r="F78" s="14" t="s">
        <v>141</v>
      </c>
      <c r="G78">
        <v>0.1</v>
      </c>
      <c r="H78" s="11" t="s">
        <v>216</v>
      </c>
      <c r="I78">
        <f>F113</f>
        <v>0.2</v>
      </c>
    </row>
    <row r="79" spans="1:9">
      <c r="A79" s="1" t="s">
        <v>24</v>
      </c>
      <c r="B79" t="s">
        <v>25</v>
      </c>
      <c r="C79" t="s">
        <v>25</v>
      </c>
      <c r="D79" s="2" t="s">
        <v>141</v>
      </c>
      <c r="E79" t="s">
        <v>7</v>
      </c>
      <c r="F79" s="14" t="s">
        <v>141</v>
      </c>
      <c r="G79">
        <v>0.2</v>
      </c>
      <c r="H79" s="11" t="s">
        <v>217</v>
      </c>
      <c r="I79" s="14">
        <f>F114</f>
        <v>-0.35</v>
      </c>
    </row>
    <row r="80" spans="1:9">
      <c r="A80" s="1" t="s">
        <v>26</v>
      </c>
      <c r="B80" t="s">
        <v>21</v>
      </c>
      <c r="C80" t="s">
        <v>21</v>
      </c>
      <c r="D80" s="2" t="s">
        <v>141</v>
      </c>
      <c r="E80" s="7" t="s">
        <v>7</v>
      </c>
      <c r="F80">
        <v>-0.39</v>
      </c>
      <c r="G80" t="s">
        <v>141</v>
      </c>
      <c r="H80" t="s">
        <v>373</v>
      </c>
      <c r="I80" s="14"/>
    </row>
    <row r="81" spans="1:11">
      <c r="A81" s="1" t="s">
        <v>26</v>
      </c>
      <c r="B81" t="s">
        <v>21</v>
      </c>
      <c r="C81" t="s">
        <v>21</v>
      </c>
      <c r="D81" s="2" t="s">
        <v>141</v>
      </c>
      <c r="E81" s="7" t="s">
        <v>7</v>
      </c>
      <c r="F81">
        <v>-0.11</v>
      </c>
      <c r="G81" t="s">
        <v>141</v>
      </c>
      <c r="H81" s="11" t="s">
        <v>218</v>
      </c>
      <c r="I81">
        <f>AVERAGE(F123:F124)</f>
        <v>0.20879999999999999</v>
      </c>
    </row>
    <row r="82" spans="1:11">
      <c r="A82" s="1" t="s">
        <v>26</v>
      </c>
      <c r="B82" t="s">
        <v>21</v>
      </c>
      <c r="C82" t="s">
        <v>21</v>
      </c>
      <c r="D82" s="2" t="s">
        <v>141</v>
      </c>
      <c r="E82" t="s">
        <v>7</v>
      </c>
      <c r="F82" s="14" t="s">
        <v>141</v>
      </c>
      <c r="G82">
        <v>0.42</v>
      </c>
      <c r="H82" s="11" t="s">
        <v>219</v>
      </c>
      <c r="I82">
        <f>F125</f>
        <v>-0.25</v>
      </c>
    </row>
    <row r="83" spans="1:11">
      <c r="A83" s="1" t="s">
        <v>26</v>
      </c>
      <c r="B83" t="s">
        <v>9</v>
      </c>
      <c r="C83" s="8" t="s">
        <v>9</v>
      </c>
      <c r="D83" s="2" t="s">
        <v>141</v>
      </c>
      <c r="E83" s="7" t="s">
        <v>6</v>
      </c>
      <c r="F83">
        <v>-0.05</v>
      </c>
      <c r="G83" t="s">
        <v>141</v>
      </c>
      <c r="H83" s="11" t="s">
        <v>374</v>
      </c>
      <c r="I83">
        <f>F126</f>
        <v>-0.04</v>
      </c>
    </row>
    <row r="84" spans="1:11">
      <c r="A84" s="1" t="s">
        <v>26</v>
      </c>
      <c r="B84" t="s">
        <v>9</v>
      </c>
      <c r="C84" s="8" t="s">
        <v>23</v>
      </c>
      <c r="D84" s="2" t="s">
        <v>141</v>
      </c>
      <c r="E84" s="7" t="s">
        <v>7</v>
      </c>
      <c r="F84">
        <v>-0.1</v>
      </c>
      <c r="G84" t="s">
        <v>141</v>
      </c>
      <c r="H84" s="11" t="s">
        <v>375</v>
      </c>
      <c r="I84" s="14">
        <f>F127</f>
        <v>-0.01</v>
      </c>
    </row>
    <row r="85" spans="1:11">
      <c r="A85" s="1" t="s">
        <v>26</v>
      </c>
      <c r="B85" t="s">
        <v>9</v>
      </c>
      <c r="C85" s="8" t="s">
        <v>23</v>
      </c>
      <c r="D85" s="2" t="s">
        <v>141</v>
      </c>
      <c r="E85" t="s">
        <v>7</v>
      </c>
      <c r="F85" s="14" t="s">
        <v>141</v>
      </c>
      <c r="G85">
        <v>7.0000000000000007E-2</v>
      </c>
      <c r="H85" s="11" t="s">
        <v>220</v>
      </c>
      <c r="I85">
        <f>AVERAGE(F392:F393,F429:F430)</f>
        <v>-0.30000000000000004</v>
      </c>
    </row>
    <row r="86" spans="1:11">
      <c r="A86" s="1" t="s">
        <v>26</v>
      </c>
      <c r="B86" t="s">
        <v>22</v>
      </c>
      <c r="C86" t="s">
        <v>22</v>
      </c>
      <c r="D86" s="2" t="s">
        <v>141</v>
      </c>
      <c r="E86" s="7" t="s">
        <v>7</v>
      </c>
      <c r="F86">
        <v>-0.16</v>
      </c>
      <c r="G86" t="s">
        <v>141</v>
      </c>
      <c r="H86" s="6" t="s">
        <v>224</v>
      </c>
      <c r="I86">
        <f>AVERAGE(F129:F130)</f>
        <v>-0.13</v>
      </c>
      <c r="J86" t="s">
        <v>229</v>
      </c>
    </row>
    <row r="87" spans="1:11">
      <c r="A87" s="1" t="s">
        <v>26</v>
      </c>
      <c r="B87" t="s">
        <v>22</v>
      </c>
      <c r="C87" t="s">
        <v>22</v>
      </c>
      <c r="D87" s="2" t="s">
        <v>141</v>
      </c>
      <c r="E87" s="7" t="s">
        <v>7</v>
      </c>
      <c r="F87">
        <v>0.08</v>
      </c>
      <c r="G87" t="s">
        <v>141</v>
      </c>
      <c r="H87" s="17" t="s">
        <v>225</v>
      </c>
      <c r="I87" s="14">
        <f>AVERAGE(F131:F132)</f>
        <v>-0.13</v>
      </c>
      <c r="K87" s="16"/>
    </row>
    <row r="88" spans="1:11">
      <c r="A88" s="1" t="s">
        <v>26</v>
      </c>
      <c r="B88" t="s">
        <v>22</v>
      </c>
      <c r="C88" t="s">
        <v>22</v>
      </c>
      <c r="D88" s="2" t="s">
        <v>141</v>
      </c>
      <c r="E88" t="s">
        <v>7</v>
      </c>
      <c r="F88" s="14" t="s">
        <v>141</v>
      </c>
      <c r="G88">
        <v>0.34</v>
      </c>
      <c r="H88" s="6" t="s">
        <v>226</v>
      </c>
      <c r="I88">
        <f>F134</f>
        <v>-0.1</v>
      </c>
    </row>
    <row r="89" spans="1:11">
      <c r="A89" s="1" t="s">
        <v>26</v>
      </c>
      <c r="B89" t="s">
        <v>25</v>
      </c>
      <c r="C89" t="s">
        <v>25</v>
      </c>
      <c r="D89" s="2" t="s">
        <v>141</v>
      </c>
      <c r="E89" t="s">
        <v>7</v>
      </c>
      <c r="F89" s="14" t="s">
        <v>141</v>
      </c>
      <c r="G89">
        <v>0.2</v>
      </c>
      <c r="H89" s="17" t="s">
        <v>227</v>
      </c>
      <c r="I89">
        <f>AVERAGE(F136,F144,F149,F157,F171,F188,F194:F195,F266,F268,F274)</f>
        <v>0.93679999999999997</v>
      </c>
    </row>
    <row r="90" spans="1:11">
      <c r="A90" s="1" t="s">
        <v>27</v>
      </c>
      <c r="B90" t="s">
        <v>21</v>
      </c>
      <c r="C90" t="s">
        <v>21</v>
      </c>
      <c r="D90" s="2" t="s">
        <v>141</v>
      </c>
      <c r="E90" s="7" t="s">
        <v>7</v>
      </c>
      <c r="F90" s="16">
        <v>-0.33</v>
      </c>
      <c r="G90" t="s">
        <v>141</v>
      </c>
      <c r="H90" s="6" t="s">
        <v>228</v>
      </c>
      <c r="I90">
        <f>AVERAGE(F137,F145,F153)</f>
        <v>-0.02</v>
      </c>
    </row>
    <row r="91" spans="1:11">
      <c r="A91" s="1" t="s">
        <v>27</v>
      </c>
      <c r="B91" t="s">
        <v>21</v>
      </c>
      <c r="C91" t="s">
        <v>21</v>
      </c>
      <c r="D91" s="2" t="s">
        <v>141</v>
      </c>
      <c r="E91" s="7" t="s">
        <v>7</v>
      </c>
      <c r="F91" s="16">
        <v>-0.37</v>
      </c>
      <c r="G91" t="s">
        <v>141</v>
      </c>
      <c r="H91" s="17" t="s">
        <v>230</v>
      </c>
      <c r="I91">
        <f>AVERAGE(F138,F146,F154,F178,F203,F220,F237)</f>
        <v>0.4444285714285714</v>
      </c>
    </row>
    <row r="92" spans="1:11">
      <c r="A92" s="1" t="s">
        <v>27</v>
      </c>
      <c r="B92" t="s">
        <v>21</v>
      </c>
      <c r="C92" t="s">
        <v>21</v>
      </c>
      <c r="D92" s="2" t="s">
        <v>141</v>
      </c>
      <c r="E92" t="s">
        <v>7</v>
      </c>
      <c r="F92" s="14" t="s">
        <v>141</v>
      </c>
      <c r="G92">
        <v>0.7</v>
      </c>
      <c r="H92" s="6" t="s">
        <v>231</v>
      </c>
      <c r="I92">
        <f>AVERAGE(F139,F147,F155,F179)</f>
        <v>6.275E-2</v>
      </c>
      <c r="J92" t="s">
        <v>233</v>
      </c>
    </row>
    <row r="93" spans="1:11">
      <c r="A93" s="1" t="s">
        <v>28</v>
      </c>
      <c r="B93" t="s">
        <v>25</v>
      </c>
      <c r="C93" t="s">
        <v>25</v>
      </c>
      <c r="D93" s="2" t="s">
        <v>141</v>
      </c>
      <c r="E93" t="s">
        <v>7</v>
      </c>
      <c r="F93" s="14" t="s">
        <v>141</v>
      </c>
      <c r="G93">
        <v>0.11</v>
      </c>
      <c r="H93" s="17" t="s">
        <v>232</v>
      </c>
      <c r="I93">
        <f>AVERAGE(F140,F156,F170,F173:F176,F189,F192:F193,F196,F270,F276)</f>
        <v>-0.53279230769230768</v>
      </c>
    </row>
    <row r="94" spans="1:11">
      <c r="A94" s="1" t="s">
        <v>29</v>
      </c>
      <c r="B94" t="s">
        <v>25</v>
      </c>
      <c r="C94" t="s">
        <v>25</v>
      </c>
      <c r="D94" s="2" t="s">
        <v>141</v>
      </c>
      <c r="E94" t="s">
        <v>7</v>
      </c>
      <c r="F94" s="14" t="s">
        <v>141</v>
      </c>
      <c r="G94">
        <v>0.1</v>
      </c>
      <c r="H94" s="6" t="s">
        <v>234</v>
      </c>
      <c r="I94">
        <f>AVERAGE(F141,F150,F158)</f>
        <v>5.1666666666666666E-2</v>
      </c>
    </row>
    <row r="95" spans="1:11">
      <c r="A95" s="1" t="s">
        <v>30</v>
      </c>
      <c r="B95" t="s">
        <v>9</v>
      </c>
      <c r="C95" s="8" t="s">
        <v>9</v>
      </c>
      <c r="D95" s="2" t="s">
        <v>141</v>
      </c>
      <c r="E95" s="7" t="s">
        <v>6</v>
      </c>
      <c r="F95">
        <v>0.5</v>
      </c>
      <c r="G95" t="s">
        <v>141</v>
      </c>
      <c r="H95" s="17" t="s">
        <v>235</v>
      </c>
      <c r="I95">
        <f>AVERAGE(F142,F151,F159,F172,F186,F212,F229,F246,F263)</f>
        <v>-8.1111111111111106E-3</v>
      </c>
      <c r="J95" t="s">
        <v>377</v>
      </c>
    </row>
    <row r="96" spans="1:11">
      <c r="A96" s="1" t="s">
        <v>30</v>
      </c>
      <c r="B96" t="s">
        <v>9</v>
      </c>
      <c r="C96" s="8" t="s">
        <v>23</v>
      </c>
      <c r="D96" s="2" t="s">
        <v>141</v>
      </c>
      <c r="E96" s="7" t="s">
        <v>7</v>
      </c>
      <c r="F96">
        <v>-0.17</v>
      </c>
      <c r="G96" t="s">
        <v>141</v>
      </c>
      <c r="H96" s="6" t="s">
        <v>236</v>
      </c>
      <c r="I96">
        <f>AVERAGE(F143,F152,F160,F187,F272,F278, F271,F277)</f>
        <v>0.48042499999999999</v>
      </c>
      <c r="J96" t="s">
        <v>237</v>
      </c>
    </row>
    <row r="97" spans="1:10">
      <c r="A97" s="1" t="s">
        <v>30</v>
      </c>
      <c r="B97" t="s">
        <v>9</v>
      </c>
      <c r="C97" s="8" t="s">
        <v>23</v>
      </c>
      <c r="D97" s="2" t="s">
        <v>141</v>
      </c>
      <c r="E97" t="s">
        <v>7</v>
      </c>
      <c r="F97" s="14" t="s">
        <v>141</v>
      </c>
      <c r="G97">
        <v>0.21</v>
      </c>
      <c r="H97" s="17" t="s">
        <v>238</v>
      </c>
      <c r="I97">
        <f>AVERAGE(F161,F198,F215,F232,F249)</f>
        <v>1.2800000000000002E-2</v>
      </c>
    </row>
    <row r="98" spans="1:10">
      <c r="A98" s="1" t="s">
        <v>31</v>
      </c>
      <c r="B98" t="s">
        <v>25</v>
      </c>
      <c r="C98" t="s">
        <v>25</v>
      </c>
      <c r="D98" s="2" t="s">
        <v>141</v>
      </c>
      <c r="E98" t="s">
        <v>7</v>
      </c>
      <c r="F98" s="14" t="s">
        <v>141</v>
      </c>
      <c r="G98">
        <v>0.1</v>
      </c>
      <c r="H98" s="6" t="s">
        <v>239</v>
      </c>
      <c r="I98">
        <f>F162</f>
        <v>-0.11600000000000001</v>
      </c>
      <c r="J98" t="s">
        <v>242</v>
      </c>
    </row>
    <row r="99" spans="1:10">
      <c r="A99" s="1" t="s">
        <v>32</v>
      </c>
      <c r="B99" t="s">
        <v>21</v>
      </c>
      <c r="C99" t="s">
        <v>21</v>
      </c>
      <c r="D99" s="2" t="s">
        <v>141</v>
      </c>
      <c r="E99" s="7" t="s">
        <v>7</v>
      </c>
      <c r="F99">
        <v>-0.22</v>
      </c>
      <c r="G99" t="s">
        <v>141</v>
      </c>
      <c r="H99" s="17" t="s">
        <v>240</v>
      </c>
      <c r="I99">
        <f>AVERAGE(F163,F200,F217,F234,F251)</f>
        <v>6.359999999999999E-2</v>
      </c>
    </row>
    <row r="100" spans="1:10">
      <c r="A100" s="1" t="s">
        <v>33</v>
      </c>
      <c r="B100" t="s">
        <v>21</v>
      </c>
      <c r="C100" t="s">
        <v>21</v>
      </c>
      <c r="D100" s="2" t="s">
        <v>141</v>
      </c>
      <c r="E100" s="7" t="s">
        <v>7</v>
      </c>
      <c r="F100">
        <v>-0.36</v>
      </c>
      <c r="G100" t="s">
        <v>141</v>
      </c>
      <c r="H100" s="6" t="s">
        <v>241</v>
      </c>
      <c r="I100">
        <f>AVERAGE(F164)</f>
        <v>-0.193</v>
      </c>
      <c r="J100" t="s">
        <v>243</v>
      </c>
    </row>
    <row r="101" spans="1:10">
      <c r="A101" s="1" t="s">
        <v>33</v>
      </c>
      <c r="B101" t="s">
        <v>21</v>
      </c>
      <c r="C101" t="s">
        <v>21</v>
      </c>
      <c r="D101" s="2" t="s">
        <v>141</v>
      </c>
      <c r="E101" s="7" t="s">
        <v>7</v>
      </c>
      <c r="F101">
        <v>-0.31</v>
      </c>
      <c r="G101" t="s">
        <v>141</v>
      </c>
      <c r="H101" s="17" t="s">
        <v>246</v>
      </c>
      <c r="I101">
        <f>AVERAGE(F165,F177,F202,F219,F236,F253)</f>
        <v>-7.0999999999999994E-2</v>
      </c>
    </row>
    <row r="102" spans="1:10">
      <c r="A102" s="1" t="s">
        <v>33</v>
      </c>
      <c r="B102" t="s">
        <v>21</v>
      </c>
      <c r="C102" t="s">
        <v>21</v>
      </c>
      <c r="D102" s="2" t="s">
        <v>141</v>
      </c>
      <c r="E102" t="s">
        <v>7</v>
      </c>
      <c r="F102" s="14" t="s">
        <v>141</v>
      </c>
      <c r="G102">
        <v>0.25</v>
      </c>
      <c r="H102" s="6" t="s">
        <v>247</v>
      </c>
      <c r="I102">
        <f>AVERAGE(F166,F273)</f>
        <v>8.1549999999999997E-2</v>
      </c>
    </row>
    <row r="103" spans="1:10">
      <c r="A103" s="1" t="s">
        <v>33</v>
      </c>
      <c r="B103" t="s">
        <v>9</v>
      </c>
      <c r="C103" t="s">
        <v>9</v>
      </c>
      <c r="D103" s="2" t="s">
        <v>141</v>
      </c>
      <c r="E103" s="7" t="s">
        <v>6</v>
      </c>
      <c r="F103">
        <v>0.3</v>
      </c>
      <c r="G103" t="s">
        <v>141</v>
      </c>
      <c r="H103" s="17" t="s">
        <v>248</v>
      </c>
      <c r="I103">
        <f>AVERAGE(F167,F180,F206,F223,F240,F257)</f>
        <v>1.6833333333333329E-2</v>
      </c>
    </row>
    <row r="104" spans="1:10">
      <c r="A104" s="1" t="s">
        <v>33</v>
      </c>
      <c r="B104" t="s">
        <v>9</v>
      </c>
      <c r="C104" t="s">
        <v>13</v>
      </c>
      <c r="D104" s="2" t="s">
        <v>141</v>
      </c>
      <c r="E104" s="7" t="s">
        <v>7</v>
      </c>
      <c r="F104">
        <v>-0.15</v>
      </c>
      <c r="G104" t="s">
        <v>141</v>
      </c>
      <c r="H104" s="6" t="s">
        <v>249</v>
      </c>
      <c r="I104">
        <f>AVERAGE(F168,F207,F224,F241,F258)</f>
        <v>-3.6000000000000003E-3</v>
      </c>
    </row>
    <row r="105" spans="1:10">
      <c r="A105" s="1" t="s">
        <v>33</v>
      </c>
      <c r="B105" t="s">
        <v>9</v>
      </c>
      <c r="C105" t="s">
        <v>13</v>
      </c>
      <c r="D105" s="2" t="s">
        <v>141</v>
      </c>
      <c r="E105" t="s">
        <v>7</v>
      </c>
      <c r="F105" s="14" t="s">
        <v>141</v>
      </c>
      <c r="G105">
        <v>0.16</v>
      </c>
      <c r="H105" s="17" t="s">
        <v>250</v>
      </c>
      <c r="I105">
        <f>AVERAGE(F169,F181,F209,F226,F243,F260)</f>
        <v>-5.8500000000000003E-2</v>
      </c>
    </row>
    <row r="106" spans="1:10">
      <c r="A106" s="1" t="s">
        <v>33</v>
      </c>
      <c r="B106" t="s">
        <v>25</v>
      </c>
      <c r="C106" t="s">
        <v>25</v>
      </c>
      <c r="D106" s="2" t="s">
        <v>141</v>
      </c>
      <c r="E106" t="s">
        <v>7</v>
      </c>
      <c r="F106" s="14" t="s">
        <v>141</v>
      </c>
      <c r="G106">
        <v>0.1</v>
      </c>
      <c r="H106" s="6" t="s">
        <v>251</v>
      </c>
      <c r="I106">
        <f>AVERAGE(F182,F210,F227,F244,F261)</f>
        <v>-1.0722</v>
      </c>
    </row>
    <row r="107" spans="1:10">
      <c r="A107" s="1" t="s">
        <v>34</v>
      </c>
      <c r="B107" t="s">
        <v>9</v>
      </c>
      <c r="C107" t="s">
        <v>9</v>
      </c>
      <c r="D107" s="2" t="s">
        <v>141</v>
      </c>
      <c r="E107" s="7" t="s">
        <v>6</v>
      </c>
      <c r="F107">
        <v>0.14000000000000001</v>
      </c>
      <c r="G107" t="s">
        <v>141</v>
      </c>
      <c r="H107" s="17" t="s">
        <v>252</v>
      </c>
      <c r="I107" s="16">
        <f>AVERAGE(F183)</f>
        <v>-0.64</v>
      </c>
    </row>
    <row r="108" spans="1:10">
      <c r="A108" s="1" t="s">
        <v>34</v>
      </c>
      <c r="B108" t="s">
        <v>9</v>
      </c>
      <c r="C108" t="s">
        <v>23</v>
      </c>
      <c r="D108" s="2" t="s">
        <v>141</v>
      </c>
      <c r="E108" s="7" t="s">
        <v>7</v>
      </c>
      <c r="F108">
        <v>-0.55000000000000004</v>
      </c>
      <c r="G108" t="s">
        <v>141</v>
      </c>
      <c r="H108" s="6" t="s">
        <v>253</v>
      </c>
      <c r="I108">
        <f>F184</f>
        <v>-0.17</v>
      </c>
    </row>
    <row r="109" spans="1:10">
      <c r="A109" s="1" t="s">
        <v>34</v>
      </c>
      <c r="B109" t="s">
        <v>9</v>
      </c>
      <c r="C109" t="s">
        <v>23</v>
      </c>
      <c r="D109" s="2" t="s">
        <v>141</v>
      </c>
      <c r="E109" t="s">
        <v>7</v>
      </c>
      <c r="F109" s="14" t="s">
        <v>141</v>
      </c>
      <c r="G109">
        <v>0.56999999999999995</v>
      </c>
      <c r="H109" s="17" t="s">
        <v>254</v>
      </c>
      <c r="I109">
        <f>F185</f>
        <v>-0.5</v>
      </c>
    </row>
    <row r="110" spans="1:10">
      <c r="A110" s="1" t="s">
        <v>35</v>
      </c>
      <c r="B110" t="s">
        <v>9</v>
      </c>
      <c r="C110" t="s">
        <v>9</v>
      </c>
      <c r="D110" s="2" t="s">
        <v>141</v>
      </c>
      <c r="E110" s="7" t="s">
        <v>6</v>
      </c>
      <c r="F110">
        <v>0.25</v>
      </c>
      <c r="G110" t="s">
        <v>141</v>
      </c>
      <c r="H110" s="6" t="s">
        <v>255</v>
      </c>
      <c r="I110">
        <f>AVERAGE(F197,F214,F231,F248)</f>
        <v>1.1250000000000003E-2</v>
      </c>
    </row>
    <row r="111" spans="1:10">
      <c r="A111" s="1" t="s">
        <v>35</v>
      </c>
      <c r="B111" t="s">
        <v>9</v>
      </c>
      <c r="C111" t="s">
        <v>23</v>
      </c>
      <c r="D111" s="2" t="s">
        <v>141</v>
      </c>
      <c r="E111" s="7" t="s">
        <v>7</v>
      </c>
      <c r="F111">
        <v>-0.15</v>
      </c>
      <c r="G111" t="s">
        <v>141</v>
      </c>
      <c r="H111" s="17" t="s">
        <v>256</v>
      </c>
      <c r="I111">
        <f>AVERAGE(F199,F216,F233,F250)</f>
        <v>2.3E-2</v>
      </c>
    </row>
    <row r="112" spans="1:10">
      <c r="A112" s="1" t="s">
        <v>35</v>
      </c>
      <c r="B112" t="s">
        <v>9</v>
      </c>
      <c r="C112" t="s">
        <v>23</v>
      </c>
      <c r="D112" s="2" t="s">
        <v>141</v>
      </c>
      <c r="E112" t="s">
        <v>7</v>
      </c>
      <c r="F112" s="14" t="s">
        <v>141</v>
      </c>
      <c r="G112">
        <v>0.1</v>
      </c>
      <c r="H112" s="6" t="s">
        <v>257</v>
      </c>
      <c r="I112">
        <f>AVERAGE(F201,F218,F235,F252)</f>
        <v>1.6632499999999999</v>
      </c>
    </row>
    <row r="113" spans="1:10">
      <c r="A113" s="1" t="s">
        <v>36</v>
      </c>
      <c r="B113" t="s">
        <v>9</v>
      </c>
      <c r="C113" t="s">
        <v>9</v>
      </c>
      <c r="D113" s="2" t="s">
        <v>141</v>
      </c>
      <c r="E113" s="7" t="s">
        <v>6</v>
      </c>
      <c r="F113">
        <v>0.2</v>
      </c>
      <c r="G113" t="s">
        <v>141</v>
      </c>
      <c r="H113" s="17" t="s">
        <v>258</v>
      </c>
      <c r="I113">
        <f>AVERAGE(F204,F221,F238,F255)</f>
        <v>0.21400000000000002</v>
      </c>
    </row>
    <row r="114" spans="1:10">
      <c r="A114" s="1" t="s">
        <v>36</v>
      </c>
      <c r="B114" t="s">
        <v>9</v>
      </c>
      <c r="C114" t="s">
        <v>23</v>
      </c>
      <c r="D114" s="2" t="s">
        <v>141</v>
      </c>
      <c r="E114" s="7" t="s">
        <v>7</v>
      </c>
      <c r="F114">
        <v>-0.35</v>
      </c>
      <c r="G114" t="s">
        <v>141</v>
      </c>
      <c r="H114" s="6" t="s">
        <v>259</v>
      </c>
      <c r="I114">
        <f>AVERAGE(F205,F222,F239,F256)</f>
        <v>2.0250000000000001E-2</v>
      </c>
    </row>
    <row r="115" spans="1:10">
      <c r="A115" s="1" t="s">
        <v>36</v>
      </c>
      <c r="B115" t="s">
        <v>9</v>
      </c>
      <c r="C115" t="s">
        <v>23</v>
      </c>
      <c r="D115" s="2" t="s">
        <v>141</v>
      </c>
      <c r="E115" t="s">
        <v>7</v>
      </c>
      <c r="F115" s="14" t="s">
        <v>141</v>
      </c>
      <c r="G115">
        <v>0.01</v>
      </c>
      <c r="H115" s="17" t="s">
        <v>260</v>
      </c>
      <c r="I115">
        <f>AVERAGE(F208,F225,F242,F259)</f>
        <v>0.83799999999999997</v>
      </c>
    </row>
    <row r="116" spans="1:10">
      <c r="A116" s="1" t="s">
        <v>36</v>
      </c>
      <c r="B116" t="s">
        <v>25</v>
      </c>
      <c r="C116" t="s">
        <v>25</v>
      </c>
      <c r="D116" s="2" t="s">
        <v>141</v>
      </c>
      <c r="E116" t="s">
        <v>7</v>
      </c>
      <c r="F116" s="14" t="s">
        <v>141</v>
      </c>
      <c r="G116">
        <v>0.06</v>
      </c>
      <c r="H116" s="6" t="s">
        <v>261</v>
      </c>
      <c r="I116">
        <f>AVERAGE(F211,F228,F245,F262)</f>
        <v>1.7250000000000001E-2</v>
      </c>
    </row>
    <row r="117" spans="1:10">
      <c r="A117" s="1" t="s">
        <v>37</v>
      </c>
      <c r="B117" t="s">
        <v>21</v>
      </c>
      <c r="C117" t="s">
        <v>21</v>
      </c>
      <c r="D117" s="2" t="s">
        <v>141</v>
      </c>
      <c r="E117" t="s">
        <v>7</v>
      </c>
      <c r="F117">
        <v>-0.39</v>
      </c>
      <c r="G117" t="s">
        <v>141</v>
      </c>
      <c r="H117" s="17" t="s">
        <v>262</v>
      </c>
      <c r="I117">
        <f>AVERAGE(F213,F230,F247,F264)</f>
        <v>9.0749999999999997E-2</v>
      </c>
    </row>
    <row r="118" spans="1:10">
      <c r="A118" s="1" t="s">
        <v>37</v>
      </c>
      <c r="B118" t="s">
        <v>21</v>
      </c>
      <c r="C118" t="s">
        <v>21</v>
      </c>
      <c r="D118" s="2" t="s">
        <v>141</v>
      </c>
      <c r="E118" t="s">
        <v>7</v>
      </c>
      <c r="F118" s="14" t="s">
        <v>141</v>
      </c>
      <c r="G118">
        <v>0.28000000000000003</v>
      </c>
      <c r="H118" s="17" t="s">
        <v>263</v>
      </c>
      <c r="I118">
        <f>AVERAGE(F265,F269,F275)</f>
        <v>0.45293333333333335</v>
      </c>
    </row>
    <row r="119" spans="1:10">
      <c r="A119" s="1" t="s">
        <v>37</v>
      </c>
      <c r="B119" t="s">
        <v>9</v>
      </c>
      <c r="C119" t="s">
        <v>9</v>
      </c>
      <c r="D119" s="2" t="s">
        <v>141</v>
      </c>
      <c r="E119" s="7" t="s">
        <v>6</v>
      </c>
      <c r="F119">
        <v>0.1</v>
      </c>
      <c r="G119" t="s">
        <v>141</v>
      </c>
      <c r="H119" s="17" t="s">
        <v>264</v>
      </c>
      <c r="I119" s="14">
        <f>AVERAGE(F279:F280)</f>
        <v>-0.1</v>
      </c>
      <c r="J119" t="s">
        <v>265</v>
      </c>
    </row>
    <row r="120" spans="1:10">
      <c r="A120" s="1" t="s">
        <v>37</v>
      </c>
      <c r="B120" t="s">
        <v>9</v>
      </c>
      <c r="C120" t="s">
        <v>23</v>
      </c>
      <c r="D120" s="2" t="s">
        <v>141</v>
      </c>
      <c r="E120" s="7" t="s">
        <v>7</v>
      </c>
      <c r="F120">
        <v>-0.18</v>
      </c>
      <c r="G120" t="s">
        <v>141</v>
      </c>
      <c r="H120" s="17" t="s">
        <v>267</v>
      </c>
      <c r="I120">
        <f>AVERAGE(F282)</f>
        <v>-0.1171</v>
      </c>
    </row>
    <row r="121" spans="1:10">
      <c r="A121" s="1" t="s">
        <v>37</v>
      </c>
      <c r="B121" t="s">
        <v>9</v>
      </c>
      <c r="C121" t="s">
        <v>23</v>
      </c>
      <c r="D121" s="2" t="s">
        <v>141</v>
      </c>
      <c r="E121" t="s">
        <v>7</v>
      </c>
      <c r="F121" s="14" t="s">
        <v>141</v>
      </c>
      <c r="G121">
        <v>0.28999999999999998</v>
      </c>
      <c r="H121" s="17" t="s">
        <v>268</v>
      </c>
      <c r="I121">
        <f>AVERAGE(F283,F295)</f>
        <v>3.3349999999999998E-2</v>
      </c>
    </row>
    <row r="122" spans="1:10">
      <c r="A122" s="1" t="s">
        <v>37</v>
      </c>
      <c r="B122" t="s">
        <v>25</v>
      </c>
      <c r="C122" t="s">
        <v>25</v>
      </c>
      <c r="D122" s="2" t="s">
        <v>141</v>
      </c>
      <c r="E122" t="s">
        <v>7</v>
      </c>
      <c r="F122" s="14" t="s">
        <v>141</v>
      </c>
      <c r="G122">
        <v>7.0000000000000007E-2</v>
      </c>
      <c r="H122" s="17" t="s">
        <v>269</v>
      </c>
      <c r="I122">
        <f>AVERAGE(F284)</f>
        <v>-8.7499999999999994E-2</v>
      </c>
    </row>
    <row r="123" spans="1:10">
      <c r="A123" s="1" t="s">
        <v>38</v>
      </c>
      <c r="B123" t="s">
        <v>9</v>
      </c>
      <c r="C123" t="s">
        <v>9</v>
      </c>
      <c r="D123" s="2" t="s">
        <v>9</v>
      </c>
      <c r="E123" s="7" t="s">
        <v>6</v>
      </c>
      <c r="F123" s="2">
        <v>0.31759999999999999</v>
      </c>
      <c r="G123" t="s">
        <v>141</v>
      </c>
      <c r="H123" s="17" t="s">
        <v>270</v>
      </c>
      <c r="I123">
        <f>AVERAGE(F285,F297)</f>
        <v>9.1699999999999993E-3</v>
      </c>
    </row>
    <row r="124" spans="1:10">
      <c r="A124" s="1" t="s">
        <v>38</v>
      </c>
      <c r="B124" t="s">
        <v>9</v>
      </c>
      <c r="C124" t="s">
        <v>9</v>
      </c>
      <c r="D124" s="2" t="s">
        <v>141</v>
      </c>
      <c r="E124" s="7" t="s">
        <v>6</v>
      </c>
      <c r="F124">
        <v>0.1</v>
      </c>
      <c r="G124" t="s">
        <v>141</v>
      </c>
      <c r="H124" s="17" t="s">
        <v>273</v>
      </c>
      <c r="I124">
        <f>AVERAGE(F286)</f>
        <v>1.2699999999999999E-2</v>
      </c>
    </row>
    <row r="125" spans="1:10">
      <c r="A125" s="1" t="s">
        <v>38</v>
      </c>
      <c r="B125" t="s">
        <v>9</v>
      </c>
      <c r="C125" t="s">
        <v>23</v>
      </c>
      <c r="D125" s="2" t="s">
        <v>141</v>
      </c>
      <c r="E125" s="7" t="s">
        <v>7</v>
      </c>
      <c r="F125">
        <v>-0.25</v>
      </c>
      <c r="G125" t="s">
        <v>141</v>
      </c>
      <c r="H125" s="17" t="s">
        <v>271</v>
      </c>
      <c r="I125">
        <f>AVERAGE(F287,F302)</f>
        <v>9.7250000000000003E-2</v>
      </c>
    </row>
    <row r="126" spans="1:10">
      <c r="A126" s="1" t="s">
        <v>39</v>
      </c>
      <c r="B126" t="s">
        <v>9</v>
      </c>
      <c r="C126" t="s">
        <v>9</v>
      </c>
      <c r="D126" s="2" t="s">
        <v>141</v>
      </c>
      <c r="E126" s="7" t="s">
        <v>6</v>
      </c>
      <c r="F126">
        <v>-0.04</v>
      </c>
      <c r="G126" t="s">
        <v>141</v>
      </c>
      <c r="H126" s="17" t="s">
        <v>272</v>
      </c>
      <c r="I126">
        <f>AVERAGE(F288,F304)</f>
        <v>-4.3949999999999996E-2</v>
      </c>
    </row>
    <row r="127" spans="1:10">
      <c r="A127" s="1" t="s">
        <v>39</v>
      </c>
      <c r="B127" t="s">
        <v>9</v>
      </c>
      <c r="C127" t="s">
        <v>23</v>
      </c>
      <c r="D127" s="2" t="s">
        <v>141</v>
      </c>
      <c r="E127" s="7" t="s">
        <v>7</v>
      </c>
      <c r="F127">
        <v>-0.01</v>
      </c>
      <c r="G127" t="s">
        <v>141</v>
      </c>
      <c r="H127" s="17" t="s">
        <v>274</v>
      </c>
      <c r="I127">
        <f>AVERAGE(F289:F290,F306)</f>
        <v>-0.24203333333333332</v>
      </c>
    </row>
    <row r="128" spans="1:10">
      <c r="A128" s="1" t="s">
        <v>39</v>
      </c>
      <c r="B128" t="s">
        <v>9</v>
      </c>
      <c r="C128" t="s">
        <v>23</v>
      </c>
      <c r="D128" s="2" t="s">
        <v>141</v>
      </c>
      <c r="E128" t="s">
        <v>7</v>
      </c>
      <c r="F128" s="14" t="s">
        <v>141</v>
      </c>
      <c r="G128">
        <v>0.25</v>
      </c>
      <c r="H128" s="17" t="s">
        <v>275</v>
      </c>
      <c r="I128">
        <f>AVERAGE(F291,F307)</f>
        <v>1.8675000000000001E-2</v>
      </c>
    </row>
    <row r="129" spans="1:9">
      <c r="A129" s="1" t="s">
        <v>40</v>
      </c>
      <c r="B129" t="s">
        <v>9</v>
      </c>
      <c r="C129" t="s">
        <v>9</v>
      </c>
      <c r="D129" s="2" t="s">
        <v>141</v>
      </c>
      <c r="E129" s="7" t="s">
        <v>6</v>
      </c>
      <c r="F129">
        <v>-7.0000000000000007E-2</v>
      </c>
      <c r="G129" t="s">
        <v>141</v>
      </c>
      <c r="H129" s="17" t="s">
        <v>276</v>
      </c>
      <c r="I129">
        <f>AVERAGE(F292)</f>
        <v>3.0000000000000001E-3</v>
      </c>
    </row>
    <row r="130" spans="1:9">
      <c r="A130" s="1" t="s">
        <v>40</v>
      </c>
      <c r="B130" t="s">
        <v>9</v>
      </c>
      <c r="C130" t="s">
        <v>9</v>
      </c>
      <c r="D130" s="2" t="s">
        <v>141</v>
      </c>
      <c r="E130" s="7" t="s">
        <v>6</v>
      </c>
      <c r="F130">
        <v>-0.19</v>
      </c>
      <c r="G130" t="s">
        <v>141</v>
      </c>
      <c r="H130" s="17" t="s">
        <v>277</v>
      </c>
      <c r="I130">
        <f>AVERAGE(F293)</f>
        <v>1E-3</v>
      </c>
    </row>
    <row r="131" spans="1:9">
      <c r="A131" s="1" t="s">
        <v>40</v>
      </c>
      <c r="B131" t="s">
        <v>9</v>
      </c>
      <c r="C131" t="s">
        <v>23</v>
      </c>
      <c r="D131" s="2" t="s">
        <v>141</v>
      </c>
      <c r="E131" s="7" t="s">
        <v>7</v>
      </c>
      <c r="F131">
        <v>-0.16</v>
      </c>
      <c r="G131" t="s">
        <v>141</v>
      </c>
      <c r="H131" s="17" t="s">
        <v>278</v>
      </c>
      <c r="I131">
        <f>AVERAGE(F294)</f>
        <v>-4.0000000000000002E-4</v>
      </c>
    </row>
    <row r="132" spans="1:9">
      <c r="A132" s="1" t="s">
        <v>40</v>
      </c>
      <c r="B132" t="s">
        <v>9</v>
      </c>
      <c r="C132" t="s">
        <v>23</v>
      </c>
      <c r="D132" s="2" t="s">
        <v>141</v>
      </c>
      <c r="E132" s="7" t="s">
        <v>7</v>
      </c>
      <c r="F132">
        <v>-0.1</v>
      </c>
      <c r="G132" t="s">
        <v>141</v>
      </c>
      <c r="H132" s="17" t="s">
        <v>279</v>
      </c>
      <c r="I132">
        <f>AVERAGE(F296)</f>
        <v>4.0000000000000001E-3</v>
      </c>
    </row>
    <row r="133" spans="1:9">
      <c r="A133" s="1" t="s">
        <v>40</v>
      </c>
      <c r="B133" t="s">
        <v>9</v>
      </c>
      <c r="C133" t="s">
        <v>23</v>
      </c>
      <c r="D133" s="2" t="s">
        <v>141</v>
      </c>
      <c r="E133" t="s">
        <v>7</v>
      </c>
      <c r="F133" s="14" t="s">
        <v>141</v>
      </c>
      <c r="G133">
        <v>0.16</v>
      </c>
      <c r="H133" s="17" t="s">
        <v>280</v>
      </c>
      <c r="I133">
        <f>AVERAGE(F298)</f>
        <v>2E-3</v>
      </c>
    </row>
    <row r="134" spans="1:9">
      <c r="A134" s="1" t="s">
        <v>40</v>
      </c>
      <c r="B134" t="s">
        <v>9</v>
      </c>
      <c r="C134" t="s">
        <v>13</v>
      </c>
      <c r="D134" s="2" t="s">
        <v>141</v>
      </c>
      <c r="E134" s="7" t="s">
        <v>7</v>
      </c>
      <c r="F134">
        <v>-0.1</v>
      </c>
      <c r="G134" t="s">
        <v>141</v>
      </c>
      <c r="H134" s="17" t="s">
        <v>281</v>
      </c>
      <c r="I134">
        <f>AVERAGE(F299)</f>
        <v>2.8000000000000001E-2</v>
      </c>
    </row>
    <row r="135" spans="1:9">
      <c r="A135" s="1" t="s">
        <v>40</v>
      </c>
      <c r="B135" t="s">
        <v>9</v>
      </c>
      <c r="C135" t="s">
        <v>13</v>
      </c>
      <c r="D135" s="2" t="s">
        <v>141</v>
      </c>
      <c r="E135" t="s">
        <v>7</v>
      </c>
      <c r="F135" s="14" t="s">
        <v>141</v>
      </c>
      <c r="G135">
        <v>0.16</v>
      </c>
      <c r="H135" s="17" t="s">
        <v>282</v>
      </c>
      <c r="I135">
        <f>F300</f>
        <v>3.9E-2</v>
      </c>
    </row>
    <row r="136" spans="1:9">
      <c r="A136" s="1" t="s">
        <v>40</v>
      </c>
      <c r="B136" t="s">
        <v>9</v>
      </c>
      <c r="C136" t="s">
        <v>9</v>
      </c>
      <c r="D136" s="2" t="s">
        <v>9</v>
      </c>
      <c r="E136" s="7" t="s">
        <v>10</v>
      </c>
      <c r="F136" s="2">
        <v>0.38</v>
      </c>
      <c r="G136" t="s">
        <v>141</v>
      </c>
      <c r="H136" s="17" t="s">
        <v>283</v>
      </c>
      <c r="I136">
        <f>F301</f>
        <v>3.9E-2</v>
      </c>
    </row>
    <row r="137" spans="1:9" ht="15" thickBot="1">
      <c r="A137" s="1" t="s">
        <v>40</v>
      </c>
      <c r="B137" t="s">
        <v>9</v>
      </c>
      <c r="C137" t="s">
        <v>9</v>
      </c>
      <c r="D137" s="2" t="s">
        <v>41</v>
      </c>
      <c r="E137" s="7" t="s">
        <v>17</v>
      </c>
      <c r="F137" s="2">
        <v>-0.186</v>
      </c>
      <c r="G137" t="s">
        <v>141</v>
      </c>
      <c r="H137" s="17" t="s">
        <v>284</v>
      </c>
      <c r="I137">
        <f>F305</f>
        <v>5.0000000000000001E-3</v>
      </c>
    </row>
    <row r="138" spans="1:9" ht="15" thickBot="1">
      <c r="A138" s="1" t="s">
        <v>40</v>
      </c>
      <c r="B138" t="s">
        <v>9</v>
      </c>
      <c r="C138" t="s">
        <v>9</v>
      </c>
      <c r="D138" s="2" t="s">
        <v>42</v>
      </c>
      <c r="E138" s="7" t="s">
        <v>17</v>
      </c>
      <c r="F138" s="3">
        <v>0.54500000000000004</v>
      </c>
      <c r="G138" t="s">
        <v>141</v>
      </c>
      <c r="H138" s="17" t="s">
        <v>285</v>
      </c>
      <c r="I138">
        <f>F308</f>
        <v>2.1999999999999999E-2</v>
      </c>
    </row>
    <row r="139" spans="1:9">
      <c r="A139" s="1" t="s">
        <v>40</v>
      </c>
      <c r="B139" t="s">
        <v>9</v>
      </c>
      <c r="C139" t="s">
        <v>9</v>
      </c>
      <c r="D139" s="2" t="s">
        <v>43</v>
      </c>
      <c r="E139" s="7" t="s">
        <v>17</v>
      </c>
      <c r="F139" s="2">
        <v>0.10199999999999999</v>
      </c>
      <c r="G139" t="s">
        <v>141</v>
      </c>
      <c r="H139" s="17" t="s">
        <v>286</v>
      </c>
      <c r="I139">
        <f>F309</f>
        <v>0.436</v>
      </c>
    </row>
    <row r="140" spans="1:9">
      <c r="A140" s="1" t="s">
        <v>40</v>
      </c>
      <c r="B140" t="s">
        <v>9</v>
      </c>
      <c r="C140" t="s">
        <v>9</v>
      </c>
      <c r="D140" s="2" t="s">
        <v>9</v>
      </c>
      <c r="E140" s="7" t="s">
        <v>7</v>
      </c>
      <c r="F140" s="2">
        <v>-0.54700000000000004</v>
      </c>
      <c r="G140" t="s">
        <v>141</v>
      </c>
      <c r="H140" s="17" t="s">
        <v>287</v>
      </c>
      <c r="I140" s="14">
        <f>AVERAGE(F310:F311)</f>
        <v>-2.5000000000000008E-2</v>
      </c>
    </row>
    <row r="141" spans="1:9">
      <c r="A141" s="1" t="s">
        <v>40</v>
      </c>
      <c r="B141" t="s">
        <v>9</v>
      </c>
      <c r="C141" t="s">
        <v>9</v>
      </c>
      <c r="D141" s="2" t="s">
        <v>44</v>
      </c>
      <c r="E141" s="7" t="s">
        <v>17</v>
      </c>
      <c r="F141" s="2">
        <v>-2.7E-2</v>
      </c>
      <c r="G141" t="s">
        <v>141</v>
      </c>
      <c r="H141" s="17" t="s">
        <v>288</v>
      </c>
      <c r="I141">
        <f>AVERAGE(F313)</f>
        <v>-0.1171</v>
      </c>
    </row>
    <row r="142" spans="1:9">
      <c r="A142" s="1" t="s">
        <v>40</v>
      </c>
      <c r="B142" t="s">
        <v>9</v>
      </c>
      <c r="C142" t="s">
        <v>9</v>
      </c>
      <c r="D142" s="2" t="s">
        <v>45</v>
      </c>
      <c r="E142" s="7" t="s">
        <v>17</v>
      </c>
      <c r="F142" s="2">
        <v>0.06</v>
      </c>
      <c r="G142" t="s">
        <v>141</v>
      </c>
      <c r="H142" s="17" t="s">
        <v>289</v>
      </c>
      <c r="I142">
        <f>AVERAGE(F314,F326,F343,F360,F377)</f>
        <v>1.2539999999999999E-2</v>
      </c>
    </row>
    <row r="143" spans="1:9">
      <c r="A143" s="1" t="s">
        <v>40</v>
      </c>
      <c r="B143" t="s">
        <v>9</v>
      </c>
      <c r="C143" t="s">
        <v>9</v>
      </c>
      <c r="D143" s="2" t="s">
        <v>46</v>
      </c>
      <c r="E143" s="7" t="s">
        <v>17</v>
      </c>
      <c r="F143" s="2">
        <v>0.13500000000000001</v>
      </c>
      <c r="G143" t="s">
        <v>141</v>
      </c>
      <c r="H143" s="17" t="s">
        <v>290</v>
      </c>
      <c r="I143">
        <f>AVERAGE(F315)</f>
        <v>-8.7499999999999994E-2</v>
      </c>
    </row>
    <row r="144" spans="1:9">
      <c r="A144" s="1" t="s">
        <v>40</v>
      </c>
      <c r="B144" t="s">
        <v>9</v>
      </c>
      <c r="C144" t="s">
        <v>9</v>
      </c>
      <c r="D144" s="2" t="s">
        <v>9</v>
      </c>
      <c r="E144" s="7" t="s">
        <v>10</v>
      </c>
      <c r="F144" s="2">
        <v>0.313</v>
      </c>
      <c r="G144" t="s">
        <v>141</v>
      </c>
      <c r="H144" s="17" t="s">
        <v>291</v>
      </c>
      <c r="I144">
        <f>AVERAGE(F316,F328,F345,F362,F379)</f>
        <v>3.5879999999999996E-3</v>
      </c>
    </row>
    <row r="145" spans="1:10">
      <c r="A145" s="1" t="s">
        <v>40</v>
      </c>
      <c r="B145" t="s">
        <v>9</v>
      </c>
      <c r="C145" t="s">
        <v>9</v>
      </c>
      <c r="D145" s="2" t="s">
        <v>41</v>
      </c>
      <c r="E145" s="7" t="s">
        <v>17</v>
      </c>
      <c r="F145" s="2">
        <v>-0.03</v>
      </c>
      <c r="G145" t="s">
        <v>141</v>
      </c>
      <c r="H145" s="17" t="s">
        <v>292</v>
      </c>
      <c r="I145">
        <f>AVERAGE(F317)</f>
        <v>1.2699999999999999E-2</v>
      </c>
    </row>
    <row r="146" spans="1:10" ht="15" thickBot="1">
      <c r="A146" s="1" t="s">
        <v>40</v>
      </c>
      <c r="B146" t="s">
        <v>9</v>
      </c>
      <c r="C146" t="s">
        <v>9</v>
      </c>
      <c r="D146" s="2" t="s">
        <v>42</v>
      </c>
      <c r="E146" s="7" t="s">
        <v>17</v>
      </c>
      <c r="F146" s="2">
        <v>0.13900000000000001</v>
      </c>
      <c r="G146" t="s">
        <v>141</v>
      </c>
      <c r="H146" s="17" t="s">
        <v>293</v>
      </c>
      <c r="I146">
        <f>AVERAGE(F318,F333,F350,F367,F384)</f>
        <v>3.7100000000000001E-2</v>
      </c>
    </row>
    <row r="147" spans="1:10" ht="15" thickBot="1">
      <c r="A147" s="1" t="s">
        <v>40</v>
      </c>
      <c r="B147" t="s">
        <v>9</v>
      </c>
      <c r="C147" t="s">
        <v>9</v>
      </c>
      <c r="D147" s="2" t="s">
        <v>43</v>
      </c>
      <c r="E147" s="7" t="s">
        <v>17</v>
      </c>
      <c r="F147" s="3">
        <v>4.0000000000000001E-3</v>
      </c>
      <c r="G147" t="s">
        <v>141</v>
      </c>
      <c r="H147" s="17" t="s">
        <v>294</v>
      </c>
      <c r="I147">
        <f>AVERAGE(F319,F335,F352,F369,F386)</f>
        <v>-1.9179999999999999E-2</v>
      </c>
    </row>
    <row r="148" spans="1:10">
      <c r="A148" s="1" t="s">
        <v>40</v>
      </c>
      <c r="B148" t="s">
        <v>9</v>
      </c>
      <c r="C148" t="s">
        <v>9</v>
      </c>
      <c r="D148" s="2" t="s">
        <v>9</v>
      </c>
      <c r="E148" s="7" t="s">
        <v>7</v>
      </c>
      <c r="F148" s="2">
        <v>-0.70899999999999996</v>
      </c>
      <c r="G148" t="s">
        <v>141</v>
      </c>
      <c r="H148" s="17" t="s">
        <v>295</v>
      </c>
      <c r="I148">
        <f>AVERAGE(F320,F371,F388)</f>
        <v>-0.89349999999999996</v>
      </c>
    </row>
    <row r="149" spans="1:10">
      <c r="A149" s="1" t="s">
        <v>40</v>
      </c>
      <c r="B149" t="s">
        <v>9</v>
      </c>
      <c r="C149" t="s">
        <v>9</v>
      </c>
      <c r="D149" s="2" t="s">
        <v>9</v>
      </c>
      <c r="E149" s="7" t="s">
        <v>10</v>
      </c>
      <c r="F149" s="2">
        <v>0.70199999999999996</v>
      </c>
      <c r="G149" t="s">
        <v>141</v>
      </c>
      <c r="H149" s="17" t="s">
        <v>296</v>
      </c>
      <c r="I149">
        <f>AVERAGE(F321)</f>
        <v>0.78739999999999999</v>
      </c>
    </row>
    <row r="150" spans="1:10">
      <c r="A150" s="1" t="s">
        <v>40</v>
      </c>
      <c r="B150" t="s">
        <v>9</v>
      </c>
      <c r="C150" t="s">
        <v>9</v>
      </c>
      <c r="D150" s="2" t="s">
        <v>44</v>
      </c>
      <c r="E150" s="7" t="s">
        <v>17</v>
      </c>
      <c r="F150" s="2">
        <v>1.4E-2</v>
      </c>
      <c r="G150" t="s">
        <v>141</v>
      </c>
      <c r="H150" s="17" t="s">
        <v>297</v>
      </c>
      <c r="I150">
        <f>AVERAGE(F322,F338,F355,F372,F389)</f>
        <v>7.3900000000000007E-3</v>
      </c>
    </row>
    <row r="151" spans="1:10">
      <c r="A151" s="1" t="s">
        <v>40</v>
      </c>
      <c r="B151" t="s">
        <v>9</v>
      </c>
      <c r="C151" t="s">
        <v>9</v>
      </c>
      <c r="D151" s="2" t="s">
        <v>45</v>
      </c>
      <c r="E151" s="7" t="s">
        <v>17</v>
      </c>
      <c r="F151" s="2">
        <v>-7.0999999999999994E-2</v>
      </c>
      <c r="G151" t="s">
        <v>141</v>
      </c>
      <c r="H151" s="17" t="s">
        <v>298</v>
      </c>
      <c r="I151">
        <f>AVERAGE(F323,F340,F357,F374)</f>
        <v>-1.75E-3</v>
      </c>
    </row>
    <row r="152" spans="1:10">
      <c r="A152" s="1" t="s">
        <v>40</v>
      </c>
      <c r="B152" t="s">
        <v>9</v>
      </c>
      <c r="C152" t="s">
        <v>9</v>
      </c>
      <c r="D152" s="2" t="s">
        <v>46</v>
      </c>
      <c r="E152" s="7" t="s">
        <v>17</v>
      </c>
      <c r="F152" s="2">
        <v>4.2999999999999997E-2</v>
      </c>
      <c r="G152" t="s">
        <v>141</v>
      </c>
      <c r="H152" s="17" t="s">
        <v>299</v>
      </c>
      <c r="I152">
        <f>AVERAGE(F324,F341,F358,F375)</f>
        <v>-1.25E-3</v>
      </c>
    </row>
    <row r="153" spans="1:10">
      <c r="A153" s="1" t="s">
        <v>40</v>
      </c>
      <c r="B153" t="s">
        <v>9</v>
      </c>
      <c r="C153" t="s">
        <v>9</v>
      </c>
      <c r="D153" s="2" t="s">
        <v>41</v>
      </c>
      <c r="E153" s="7" t="s">
        <v>17</v>
      </c>
      <c r="F153" s="2">
        <v>0.156</v>
      </c>
      <c r="G153" t="s">
        <v>141</v>
      </c>
      <c r="H153" s="17" t="s">
        <v>300</v>
      </c>
      <c r="I153">
        <f>AVERAGE(F325,F342,F359,F376)</f>
        <v>6.8999999999999999E-3</v>
      </c>
    </row>
    <row r="154" spans="1:10">
      <c r="A154" s="1" t="s">
        <v>40</v>
      </c>
      <c r="B154" t="s">
        <v>9</v>
      </c>
      <c r="C154" t="s">
        <v>9</v>
      </c>
      <c r="D154" s="2" t="s">
        <v>42</v>
      </c>
      <c r="E154" s="7" t="s">
        <v>17</v>
      </c>
      <c r="F154" s="2">
        <v>0.18099999999999999</v>
      </c>
      <c r="G154" t="s">
        <v>141</v>
      </c>
      <c r="H154" s="17" t="s">
        <v>301</v>
      </c>
      <c r="I154">
        <f>AVERAGE(F327,F344,F361,F378)</f>
        <v>2.5000000000000001E-4</v>
      </c>
    </row>
    <row r="155" spans="1:10">
      <c r="A155" s="1" t="s">
        <v>40</v>
      </c>
      <c r="B155" t="s">
        <v>9</v>
      </c>
      <c r="C155" t="s">
        <v>9</v>
      </c>
      <c r="D155" s="2" t="s">
        <v>43</v>
      </c>
      <c r="E155" s="7" t="s">
        <v>17</v>
      </c>
      <c r="F155" s="2">
        <v>0.14799999999999999</v>
      </c>
      <c r="G155" t="s">
        <v>141</v>
      </c>
      <c r="H155" s="17" t="s">
        <v>302</v>
      </c>
      <c r="I155">
        <f>AVERAGE(F329,F346,F363,F380)</f>
        <v>2.5000000000000001E-4</v>
      </c>
    </row>
    <row r="156" spans="1:10">
      <c r="A156" s="1" t="s">
        <v>40</v>
      </c>
      <c r="B156" t="s">
        <v>9</v>
      </c>
      <c r="C156" t="s">
        <v>9</v>
      </c>
      <c r="D156" s="2" t="s">
        <v>9</v>
      </c>
      <c r="E156" s="7" t="s">
        <v>7</v>
      </c>
      <c r="F156" s="2">
        <v>-0.629</v>
      </c>
      <c r="G156" t="s">
        <v>141</v>
      </c>
      <c r="H156" s="17" t="s">
        <v>303</v>
      </c>
      <c r="I156">
        <f>AVERAGE(F330,F364,F381)</f>
        <v>2.0333333333333332E-2</v>
      </c>
    </row>
    <row r="157" spans="1:10">
      <c r="A157" s="1" t="s">
        <v>40</v>
      </c>
      <c r="B157" t="s">
        <v>9</v>
      </c>
      <c r="C157" t="s">
        <v>9</v>
      </c>
      <c r="D157" s="2" t="s">
        <v>9</v>
      </c>
      <c r="E157" s="7" t="s">
        <v>10</v>
      </c>
      <c r="F157" s="2">
        <v>0.496</v>
      </c>
      <c r="G157" t="s">
        <v>141</v>
      </c>
      <c r="H157" s="17" t="s">
        <v>304</v>
      </c>
      <c r="I157">
        <f>AVERAGE(F331,F348,F365,F382)</f>
        <v>2.7250000000000003E-2</v>
      </c>
    </row>
    <row r="158" spans="1:10">
      <c r="A158" s="1" t="s">
        <v>40</v>
      </c>
      <c r="B158" t="s">
        <v>9</v>
      </c>
      <c r="C158" t="s">
        <v>9</v>
      </c>
      <c r="D158" s="2" t="s">
        <v>44</v>
      </c>
      <c r="E158" s="7" t="s">
        <v>17</v>
      </c>
      <c r="F158" s="2">
        <v>0.16800000000000001</v>
      </c>
      <c r="G158" t="s">
        <v>141</v>
      </c>
      <c r="H158" s="17" t="s">
        <v>305</v>
      </c>
      <c r="I158">
        <f>AVERAGE(F332,F349,F366,F383)</f>
        <v>2.8500000000000001E-2</v>
      </c>
    </row>
    <row r="159" spans="1:10">
      <c r="A159" s="1" t="s">
        <v>40</v>
      </c>
      <c r="B159" t="s">
        <v>9</v>
      </c>
      <c r="C159" t="s">
        <v>9</v>
      </c>
      <c r="D159" s="2" t="s">
        <v>45</v>
      </c>
      <c r="E159" s="7" t="s">
        <v>17</v>
      </c>
      <c r="F159" s="2">
        <v>3.5999999999999997E-2</v>
      </c>
      <c r="G159" t="s">
        <v>141</v>
      </c>
      <c r="H159" s="17" t="s">
        <v>306</v>
      </c>
      <c r="I159">
        <f>AVERAGE(F334,F351,F368,F385)</f>
        <v>0</v>
      </c>
    </row>
    <row r="160" spans="1:10">
      <c r="A160" s="1" t="s">
        <v>40</v>
      </c>
      <c r="B160" t="s">
        <v>9</v>
      </c>
      <c r="C160" t="s">
        <v>9</v>
      </c>
      <c r="D160" s="2" t="s">
        <v>46</v>
      </c>
      <c r="E160" s="7" t="s">
        <v>17</v>
      </c>
      <c r="F160" s="2">
        <v>0.16600000000000001</v>
      </c>
      <c r="G160" t="s">
        <v>141</v>
      </c>
      <c r="H160" s="17" t="s">
        <v>307</v>
      </c>
      <c r="I160">
        <f>AVERAGE(F336)</f>
        <v>5.0000000000000001E-3</v>
      </c>
      <c r="J160" t="s">
        <v>308</v>
      </c>
    </row>
    <row r="161" spans="1:9">
      <c r="A161" s="1" t="s">
        <v>40</v>
      </c>
      <c r="B161" t="s">
        <v>9</v>
      </c>
      <c r="C161" t="s">
        <v>9</v>
      </c>
      <c r="D161" s="2" t="s">
        <v>47</v>
      </c>
      <c r="E161" s="7" t="s">
        <v>17</v>
      </c>
      <c r="F161" s="2">
        <v>2.1000000000000001E-2</v>
      </c>
      <c r="G161" t="s">
        <v>141</v>
      </c>
      <c r="H161" s="17" t="s">
        <v>309</v>
      </c>
      <c r="I161">
        <f>AVERAGE(F337,F354)</f>
        <v>-0.61899999999999999</v>
      </c>
    </row>
    <row r="162" spans="1:9">
      <c r="A162" s="1" t="s">
        <v>40</v>
      </c>
      <c r="B162" t="s">
        <v>9</v>
      </c>
      <c r="C162" t="s">
        <v>9</v>
      </c>
      <c r="D162" s="2" t="s">
        <v>48</v>
      </c>
      <c r="E162" s="7" t="s">
        <v>17</v>
      </c>
      <c r="F162" s="2">
        <v>-0.11600000000000001</v>
      </c>
      <c r="G162" t="s">
        <v>141</v>
      </c>
      <c r="H162" s="17" t="s">
        <v>310</v>
      </c>
      <c r="I162">
        <f>AVERAGE(F339,F356,F373,F390)</f>
        <v>1.6249999999999997E-2</v>
      </c>
    </row>
    <row r="163" spans="1:9">
      <c r="A163" s="1" t="s">
        <v>40</v>
      </c>
      <c r="B163" t="s">
        <v>9</v>
      </c>
      <c r="C163" t="s">
        <v>9</v>
      </c>
      <c r="D163" s="2" t="s">
        <v>49</v>
      </c>
      <c r="E163" s="7" t="s">
        <v>17</v>
      </c>
      <c r="F163" s="2">
        <v>0.28499999999999998</v>
      </c>
      <c r="G163" t="s">
        <v>141</v>
      </c>
      <c r="H163" s="17" t="s">
        <v>311</v>
      </c>
      <c r="I163">
        <f>AVERAGE(F353,F370,F387)</f>
        <v>-1.3333333333333333E-3</v>
      </c>
    </row>
    <row r="164" spans="1:9">
      <c r="A164" s="1" t="s">
        <v>40</v>
      </c>
      <c r="B164" t="s">
        <v>9</v>
      </c>
      <c r="C164" t="s">
        <v>9</v>
      </c>
      <c r="D164" s="2" t="s">
        <v>50</v>
      </c>
      <c r="E164" s="7" t="s">
        <v>17</v>
      </c>
      <c r="F164" s="2">
        <v>-0.193</v>
      </c>
      <c r="G164" t="s">
        <v>141</v>
      </c>
      <c r="H164" s="17" t="s">
        <v>376</v>
      </c>
      <c r="I164" s="14"/>
    </row>
    <row r="165" spans="1:9">
      <c r="A165" s="1" t="s">
        <v>40</v>
      </c>
      <c r="B165" t="s">
        <v>9</v>
      </c>
      <c r="C165" t="s">
        <v>9</v>
      </c>
      <c r="D165" s="2" t="s">
        <v>51</v>
      </c>
      <c r="E165" s="7" t="s">
        <v>17</v>
      </c>
      <c r="F165" s="2">
        <v>-0.185</v>
      </c>
      <c r="G165" t="s">
        <v>141</v>
      </c>
      <c r="H165" s="6" t="s">
        <v>312</v>
      </c>
      <c r="I165">
        <f>F394</f>
        <v>-0.12</v>
      </c>
    </row>
    <row r="166" spans="1:9">
      <c r="A166" s="1" t="s">
        <v>40</v>
      </c>
      <c r="B166" t="s">
        <v>9</v>
      </c>
      <c r="C166" t="s">
        <v>9</v>
      </c>
      <c r="D166" s="2" t="s">
        <v>52</v>
      </c>
      <c r="E166" s="7" t="s">
        <v>17</v>
      </c>
      <c r="F166" s="2">
        <v>0.126</v>
      </c>
      <c r="G166" t="s">
        <v>141</v>
      </c>
      <c r="H166" s="6" t="s">
        <v>313</v>
      </c>
      <c r="I166">
        <f>AVERAGE(F395:F396)</f>
        <v>-2.0000000000000004E-2</v>
      </c>
    </row>
    <row r="167" spans="1:9">
      <c r="A167" s="1" t="s">
        <v>40</v>
      </c>
      <c r="B167" t="s">
        <v>9</v>
      </c>
      <c r="C167" t="s">
        <v>9</v>
      </c>
      <c r="D167" s="2" t="s">
        <v>53</v>
      </c>
      <c r="E167" s="7" t="s">
        <v>17</v>
      </c>
      <c r="F167" s="2">
        <v>0.153</v>
      </c>
      <c r="G167" t="s">
        <v>141</v>
      </c>
      <c r="H167" s="6" t="s">
        <v>314</v>
      </c>
      <c r="I167">
        <f t="shared" ref="I167:I177" si="1">F397</f>
        <v>8.7999999999999995E-2</v>
      </c>
    </row>
    <row r="168" spans="1:9">
      <c r="A168" s="1" t="s">
        <v>40</v>
      </c>
      <c r="B168" t="s">
        <v>9</v>
      </c>
      <c r="C168" t="s">
        <v>9</v>
      </c>
      <c r="D168" s="2" t="s">
        <v>54</v>
      </c>
      <c r="E168" s="7" t="s">
        <v>17</v>
      </c>
      <c r="F168" s="2">
        <v>-5.8000000000000003E-2</v>
      </c>
      <c r="G168" t="s">
        <v>141</v>
      </c>
      <c r="H168" s="6" t="s">
        <v>315</v>
      </c>
      <c r="I168">
        <f t="shared" si="1"/>
        <v>0.21299999999999999</v>
      </c>
    </row>
    <row r="169" spans="1:9">
      <c r="A169" s="1" t="s">
        <v>40</v>
      </c>
      <c r="B169" t="s">
        <v>9</v>
      </c>
      <c r="C169" t="s">
        <v>9</v>
      </c>
      <c r="D169" s="2" t="s">
        <v>55</v>
      </c>
      <c r="E169" s="7" t="s">
        <v>17</v>
      </c>
      <c r="F169" s="2">
        <v>-0.183</v>
      </c>
      <c r="G169" t="s">
        <v>141</v>
      </c>
      <c r="H169" s="6" t="s">
        <v>316</v>
      </c>
      <c r="I169">
        <f t="shared" si="1"/>
        <v>5.2999999999999999E-2</v>
      </c>
    </row>
    <row r="170" spans="1:9">
      <c r="A170" s="1" t="s">
        <v>40</v>
      </c>
      <c r="B170" t="s">
        <v>9</v>
      </c>
      <c r="C170" t="s">
        <v>9</v>
      </c>
      <c r="D170" s="2" t="s">
        <v>9</v>
      </c>
      <c r="E170" s="7" t="s">
        <v>7</v>
      </c>
      <c r="F170" s="2">
        <v>-0.60299999999999998</v>
      </c>
      <c r="G170" t="s">
        <v>141</v>
      </c>
      <c r="H170" s="6" t="s">
        <v>317</v>
      </c>
      <c r="I170">
        <f t="shared" si="1"/>
        <v>0.13</v>
      </c>
    </row>
    <row r="171" spans="1:9">
      <c r="A171" s="1" t="s">
        <v>40</v>
      </c>
      <c r="B171" t="s">
        <v>9</v>
      </c>
      <c r="C171" t="s">
        <v>9</v>
      </c>
      <c r="D171" s="2" t="s">
        <v>9</v>
      </c>
      <c r="E171" s="7" t="s">
        <v>10</v>
      </c>
      <c r="F171" s="2">
        <v>0.96799999999999997</v>
      </c>
      <c r="G171" t="s">
        <v>141</v>
      </c>
      <c r="H171" s="6" t="s">
        <v>318</v>
      </c>
      <c r="I171">
        <f t="shared" si="1"/>
        <v>6.5000000000000002E-2</v>
      </c>
    </row>
    <row r="172" spans="1:9">
      <c r="A172" s="1" t="s">
        <v>40</v>
      </c>
      <c r="B172" t="s">
        <v>9</v>
      </c>
      <c r="C172" t="s">
        <v>9</v>
      </c>
      <c r="D172" s="2" t="s">
        <v>45</v>
      </c>
      <c r="E172" s="7" t="s">
        <v>7</v>
      </c>
      <c r="F172" s="2">
        <v>2.5000000000000001E-2</v>
      </c>
      <c r="G172" t="s">
        <v>141</v>
      </c>
      <c r="H172" s="6" t="s">
        <v>319</v>
      </c>
      <c r="I172">
        <f t="shared" si="1"/>
        <v>-3.2000000000000001E-2</v>
      </c>
    </row>
    <row r="173" spans="1:9">
      <c r="A173" s="1" t="s">
        <v>40</v>
      </c>
      <c r="B173" t="s">
        <v>9</v>
      </c>
      <c r="C173" t="s">
        <v>9</v>
      </c>
      <c r="D173" s="2" t="s">
        <v>9</v>
      </c>
      <c r="E173" s="7" t="s">
        <v>7</v>
      </c>
      <c r="F173" s="2">
        <v>-0.57699999999999996</v>
      </c>
      <c r="G173" t="s">
        <v>141</v>
      </c>
      <c r="H173" s="6" t="s">
        <v>320</v>
      </c>
      <c r="I173">
        <f t="shared" si="1"/>
        <v>6.4000000000000001E-2</v>
      </c>
    </row>
    <row r="174" spans="1:9">
      <c r="A174" s="1" t="s">
        <v>40</v>
      </c>
      <c r="B174" t="s">
        <v>9</v>
      </c>
      <c r="C174" t="s">
        <v>9</v>
      </c>
      <c r="D174" s="2" t="s">
        <v>9</v>
      </c>
      <c r="E174" s="7" t="s">
        <v>7</v>
      </c>
      <c r="F174" s="2">
        <v>-4.2999999999999997E-2</v>
      </c>
      <c r="G174" t="s">
        <v>141</v>
      </c>
      <c r="H174" s="17" t="s">
        <v>321</v>
      </c>
      <c r="I174">
        <f t="shared" si="1"/>
        <v>-0.42399999999999999</v>
      </c>
    </row>
    <row r="175" spans="1:9">
      <c r="A175" s="1" t="s">
        <v>40</v>
      </c>
      <c r="B175" t="s">
        <v>9</v>
      </c>
      <c r="C175" t="s">
        <v>9</v>
      </c>
      <c r="D175" s="2" t="s">
        <v>9</v>
      </c>
      <c r="E175" s="7" t="s">
        <v>7</v>
      </c>
      <c r="F175" s="2">
        <v>-0.60299999999999998</v>
      </c>
      <c r="G175" t="s">
        <v>141</v>
      </c>
      <c r="H175" s="6" t="s">
        <v>322</v>
      </c>
      <c r="I175">
        <f t="shared" si="1"/>
        <v>2.5000000000000001E-2</v>
      </c>
    </row>
    <row r="176" spans="1:9" ht="15" thickBot="1">
      <c r="A176" s="1" t="s">
        <v>40</v>
      </c>
      <c r="B176" t="s">
        <v>9</v>
      </c>
      <c r="C176" t="s">
        <v>9</v>
      </c>
      <c r="D176" s="2" t="s">
        <v>9</v>
      </c>
      <c r="E176" s="7" t="s">
        <v>7</v>
      </c>
      <c r="F176" s="2">
        <v>0.95699999999999996</v>
      </c>
      <c r="G176" t="s">
        <v>141</v>
      </c>
      <c r="H176" s="6" t="s">
        <v>323</v>
      </c>
      <c r="I176">
        <f t="shared" si="1"/>
        <v>-5.7000000000000002E-2</v>
      </c>
    </row>
    <row r="177" spans="1:9" ht="15" thickBot="1">
      <c r="A177" s="1" t="s">
        <v>40</v>
      </c>
      <c r="B177" t="s">
        <v>9</v>
      </c>
      <c r="C177" t="s">
        <v>9</v>
      </c>
      <c r="D177" s="2" t="s">
        <v>51</v>
      </c>
      <c r="E177" s="7" t="s">
        <v>17</v>
      </c>
      <c r="F177" s="3">
        <v>-0.01</v>
      </c>
      <c r="G177" t="s">
        <v>141</v>
      </c>
      <c r="H177" s="6" t="s">
        <v>324</v>
      </c>
      <c r="I177">
        <f t="shared" si="1"/>
        <v>-5.0000000000000001E-3</v>
      </c>
    </row>
    <row r="178" spans="1:9">
      <c r="A178" s="1" t="s">
        <v>40</v>
      </c>
      <c r="B178" t="s">
        <v>9</v>
      </c>
      <c r="C178" t="s">
        <v>9</v>
      </c>
      <c r="D178" s="2" t="s">
        <v>42</v>
      </c>
      <c r="E178" s="7" t="s">
        <v>17</v>
      </c>
      <c r="F178" s="2">
        <v>0.37</v>
      </c>
      <c r="G178" t="s">
        <v>141</v>
      </c>
      <c r="H178" s="6" t="s">
        <v>325</v>
      </c>
      <c r="I178" s="14">
        <f>AVERAGE(F408:F409)</f>
        <v>-0.18</v>
      </c>
    </row>
    <row r="179" spans="1:9" ht="15" thickBot="1">
      <c r="A179" s="1" t="s">
        <v>40</v>
      </c>
      <c r="B179" t="s">
        <v>9</v>
      </c>
      <c r="C179" t="s">
        <v>9</v>
      </c>
      <c r="D179" s="2" t="s">
        <v>43</v>
      </c>
      <c r="E179" s="7" t="s">
        <v>17</v>
      </c>
      <c r="F179" s="2">
        <v>-3.0000000000000001E-3</v>
      </c>
      <c r="G179" t="s">
        <v>141</v>
      </c>
      <c r="H179" s="6" t="s">
        <v>326</v>
      </c>
      <c r="I179" s="14"/>
    </row>
    <row r="180" spans="1:9" ht="15" thickBot="1">
      <c r="A180" s="1" t="s">
        <v>40</v>
      </c>
      <c r="B180" t="s">
        <v>9</v>
      </c>
      <c r="C180" t="s">
        <v>9</v>
      </c>
      <c r="D180" s="2" t="s">
        <v>92</v>
      </c>
      <c r="E180" s="7" t="s">
        <v>17</v>
      </c>
      <c r="F180" s="3">
        <v>-0.17</v>
      </c>
      <c r="G180" t="s">
        <v>141</v>
      </c>
      <c r="H180" t="s">
        <v>223</v>
      </c>
      <c r="I180" s="14">
        <f>AVERAGE(F412:F413)</f>
        <v>3.0000000000000013E-2</v>
      </c>
    </row>
    <row r="181" spans="1:9">
      <c r="A181" s="1" t="s">
        <v>40</v>
      </c>
      <c r="B181" t="s">
        <v>9</v>
      </c>
      <c r="C181" t="s">
        <v>9</v>
      </c>
      <c r="D181" s="2" t="s">
        <v>55</v>
      </c>
      <c r="E181" s="7" t="s">
        <v>17</v>
      </c>
      <c r="F181" s="2">
        <v>-0.21</v>
      </c>
      <c r="G181" t="s">
        <v>141</v>
      </c>
      <c r="H181" t="s">
        <v>221</v>
      </c>
      <c r="I181">
        <f>AVERAGE(F415)</f>
        <v>-0.04</v>
      </c>
    </row>
    <row r="182" spans="1:9">
      <c r="A182" s="1" t="s">
        <v>40</v>
      </c>
      <c r="B182" t="s">
        <v>9</v>
      </c>
      <c r="C182" t="s">
        <v>9</v>
      </c>
      <c r="D182" s="2" t="s">
        <v>9</v>
      </c>
      <c r="E182" s="7" t="s">
        <v>17</v>
      </c>
      <c r="F182" s="2">
        <v>-0.46</v>
      </c>
      <c r="G182" t="s">
        <v>141</v>
      </c>
      <c r="H182" t="s">
        <v>222</v>
      </c>
      <c r="I182" s="14">
        <f>AVERAGE(F416)</f>
        <v>-0.2</v>
      </c>
    </row>
    <row r="183" spans="1:9">
      <c r="A183" s="1" t="s">
        <v>40</v>
      </c>
      <c r="B183" t="s">
        <v>9</v>
      </c>
      <c r="C183" t="s">
        <v>9</v>
      </c>
      <c r="D183" s="18" t="s">
        <v>93</v>
      </c>
      <c r="E183" s="7" t="s">
        <v>17</v>
      </c>
      <c r="F183" s="2">
        <v>-0.64</v>
      </c>
      <c r="G183" t="s">
        <v>141</v>
      </c>
      <c r="H183" t="s">
        <v>327</v>
      </c>
      <c r="I183">
        <f>AVERAGE(F418:F419)</f>
        <v>-7.4999999999999997E-2</v>
      </c>
    </row>
    <row r="184" spans="1:9">
      <c r="A184" s="1" t="s">
        <v>40</v>
      </c>
      <c r="B184" t="s">
        <v>9</v>
      </c>
      <c r="C184" t="s">
        <v>9</v>
      </c>
      <c r="D184" s="18" t="s">
        <v>94</v>
      </c>
      <c r="E184" s="7" t="s">
        <v>17</v>
      </c>
      <c r="F184" s="2">
        <v>-0.17</v>
      </c>
      <c r="G184" t="s">
        <v>141</v>
      </c>
      <c r="H184" t="s">
        <v>328</v>
      </c>
      <c r="I184" s="14"/>
    </row>
    <row r="185" spans="1:9">
      <c r="A185" s="1" t="s">
        <v>40</v>
      </c>
      <c r="B185" t="s">
        <v>9</v>
      </c>
      <c r="C185" t="s">
        <v>9</v>
      </c>
      <c r="D185" s="18" t="s">
        <v>95</v>
      </c>
      <c r="E185" s="7" t="s">
        <v>17</v>
      </c>
      <c r="F185" s="2">
        <v>-0.5</v>
      </c>
      <c r="G185" t="s">
        <v>141</v>
      </c>
      <c r="H185" t="s">
        <v>329</v>
      </c>
      <c r="I185">
        <f>F422</f>
        <v>0.2</v>
      </c>
    </row>
    <row r="186" spans="1:9">
      <c r="A186" s="1" t="s">
        <v>40</v>
      </c>
      <c r="B186" t="s">
        <v>9</v>
      </c>
      <c r="C186" t="s">
        <v>9</v>
      </c>
      <c r="D186" s="2" t="s">
        <v>45</v>
      </c>
      <c r="E186" s="7" t="s">
        <v>17</v>
      </c>
      <c r="F186" s="2">
        <v>-0.03</v>
      </c>
      <c r="G186" t="s">
        <v>141</v>
      </c>
      <c r="H186" t="s">
        <v>330</v>
      </c>
      <c r="I186" s="14"/>
    </row>
    <row r="187" spans="1:9">
      <c r="A187" s="1" t="s">
        <v>40</v>
      </c>
      <c r="B187" t="s">
        <v>9</v>
      </c>
      <c r="C187" t="s">
        <v>9</v>
      </c>
      <c r="D187" s="2" t="s">
        <v>46</v>
      </c>
      <c r="E187" s="7" t="s">
        <v>17</v>
      </c>
      <c r="F187" s="2">
        <v>-0.06</v>
      </c>
      <c r="G187" t="s">
        <v>141</v>
      </c>
      <c r="H187" t="s">
        <v>331</v>
      </c>
      <c r="I187" s="14"/>
    </row>
    <row r="188" spans="1:9">
      <c r="A188" s="1" t="s">
        <v>40</v>
      </c>
      <c r="B188" t="s">
        <v>9</v>
      </c>
      <c r="C188" t="s">
        <v>9</v>
      </c>
      <c r="D188" s="2" t="s">
        <v>9</v>
      </c>
      <c r="E188" s="7" t="s">
        <v>10</v>
      </c>
      <c r="F188" s="2">
        <v>1.27</v>
      </c>
      <c r="G188" t="s">
        <v>141</v>
      </c>
      <c r="H188" t="s">
        <v>332</v>
      </c>
      <c r="I188">
        <f>F426</f>
        <v>0.14000000000000001</v>
      </c>
    </row>
    <row r="189" spans="1:9">
      <c r="A189" s="1" t="s">
        <v>40</v>
      </c>
      <c r="B189" t="s">
        <v>9</v>
      </c>
      <c r="C189" t="s">
        <v>9</v>
      </c>
      <c r="D189" s="2" t="s">
        <v>9</v>
      </c>
      <c r="E189" s="7" t="s">
        <v>7</v>
      </c>
      <c r="F189" s="2">
        <v>-0.34</v>
      </c>
      <c r="G189" t="s">
        <v>141</v>
      </c>
      <c r="H189" t="s">
        <v>333</v>
      </c>
      <c r="I189" s="14">
        <f>F427</f>
        <v>-0.1</v>
      </c>
    </row>
    <row r="190" spans="1:9">
      <c r="A190" s="1" t="s">
        <v>40</v>
      </c>
      <c r="B190" t="s">
        <v>9</v>
      </c>
      <c r="C190" t="s">
        <v>9</v>
      </c>
      <c r="D190" s="2" t="s">
        <v>9</v>
      </c>
      <c r="E190" s="7" t="s">
        <v>10</v>
      </c>
      <c r="F190" s="2">
        <v>1.26</v>
      </c>
      <c r="G190" t="s">
        <v>141</v>
      </c>
      <c r="H190" t="s">
        <v>334</v>
      </c>
      <c r="I190">
        <f>AVERAGE(F431:F432)</f>
        <v>-0.11499999999999999</v>
      </c>
    </row>
    <row r="191" spans="1:9">
      <c r="A191" s="1" t="s">
        <v>40</v>
      </c>
      <c r="B191" t="s">
        <v>9</v>
      </c>
      <c r="C191" t="s">
        <v>9</v>
      </c>
      <c r="D191" s="2" t="s">
        <v>9</v>
      </c>
      <c r="E191" s="7" t="s">
        <v>10</v>
      </c>
      <c r="F191" s="2">
        <v>1.21</v>
      </c>
      <c r="G191" t="s">
        <v>141</v>
      </c>
      <c r="H191" t="s">
        <v>335</v>
      </c>
      <c r="I191">
        <f>F433</f>
        <v>-0.26</v>
      </c>
    </row>
    <row r="192" spans="1:9">
      <c r="A192" s="1" t="s">
        <v>40</v>
      </c>
      <c r="B192" t="s">
        <v>9</v>
      </c>
      <c r="C192" t="s">
        <v>9</v>
      </c>
      <c r="D192" s="2" t="s">
        <v>9</v>
      </c>
      <c r="E192" s="7" t="s">
        <v>7</v>
      </c>
      <c r="F192" s="2">
        <v>-0.66</v>
      </c>
      <c r="G192" t="s">
        <v>141</v>
      </c>
      <c r="H192" t="s">
        <v>336</v>
      </c>
      <c r="I192" s="14">
        <f>F434</f>
        <v>-0.11</v>
      </c>
    </row>
    <row r="193" spans="1:9">
      <c r="A193" s="1" t="s">
        <v>40</v>
      </c>
      <c r="B193" t="s">
        <v>9</v>
      </c>
      <c r="C193" t="s">
        <v>9</v>
      </c>
      <c r="D193" s="2" t="s">
        <v>9</v>
      </c>
      <c r="E193" s="7" t="s">
        <v>7</v>
      </c>
      <c r="F193" s="2">
        <v>-0.46</v>
      </c>
      <c r="G193" t="s">
        <v>141</v>
      </c>
      <c r="H193" t="s">
        <v>337</v>
      </c>
      <c r="I193" s="14">
        <f>AVERAGE(F436:F437)</f>
        <v>-7.5000000000000011E-2</v>
      </c>
    </row>
    <row r="194" spans="1:9">
      <c r="A194" s="1" t="s">
        <v>40</v>
      </c>
      <c r="B194" t="s">
        <v>9</v>
      </c>
      <c r="C194" t="s">
        <v>9</v>
      </c>
      <c r="D194" s="2" t="s">
        <v>9</v>
      </c>
      <c r="E194" s="7" t="s">
        <v>10</v>
      </c>
      <c r="F194" s="2">
        <v>1.31</v>
      </c>
      <c r="G194" t="s">
        <v>141</v>
      </c>
      <c r="H194" t="s">
        <v>338</v>
      </c>
      <c r="I194" s="14"/>
    </row>
    <row r="195" spans="1:9">
      <c r="A195" s="1" t="s">
        <v>40</v>
      </c>
      <c r="B195" t="s">
        <v>9</v>
      </c>
      <c r="C195" t="s">
        <v>9</v>
      </c>
      <c r="D195" s="2" t="s">
        <v>9</v>
      </c>
      <c r="E195" s="7" t="s">
        <v>10</v>
      </c>
      <c r="F195" s="2">
        <v>1.27</v>
      </c>
      <c r="G195" t="s">
        <v>141</v>
      </c>
      <c r="H195" t="s">
        <v>342</v>
      </c>
      <c r="I195" s="14">
        <f>AVERAGE(F440:F441)</f>
        <v>-0.29000000000000004</v>
      </c>
    </row>
    <row r="196" spans="1:9">
      <c r="A196" s="1" t="s">
        <v>40</v>
      </c>
      <c r="B196" t="s">
        <v>9</v>
      </c>
      <c r="C196" t="s">
        <v>9</v>
      </c>
      <c r="D196" s="2" t="s">
        <v>9</v>
      </c>
      <c r="E196" s="7" t="s">
        <v>7</v>
      </c>
      <c r="F196" s="2">
        <v>-0.46</v>
      </c>
      <c r="G196" t="s">
        <v>141</v>
      </c>
      <c r="H196" t="s">
        <v>341</v>
      </c>
      <c r="I196">
        <f>F443</f>
        <v>0.09</v>
      </c>
    </row>
    <row r="197" spans="1:9">
      <c r="A197" s="1" t="s">
        <v>40</v>
      </c>
      <c r="B197" t="s">
        <v>9</v>
      </c>
      <c r="C197" t="s">
        <v>9</v>
      </c>
      <c r="D197" s="18" t="s">
        <v>96</v>
      </c>
      <c r="E197" s="7" t="s">
        <v>17</v>
      </c>
      <c r="F197" s="2">
        <v>5.7000000000000002E-2</v>
      </c>
      <c r="G197" t="s">
        <v>141</v>
      </c>
      <c r="H197" t="s">
        <v>340</v>
      </c>
      <c r="I197" s="14"/>
    </row>
    <row r="198" spans="1:9">
      <c r="A198" s="1" t="s">
        <v>40</v>
      </c>
      <c r="B198" t="s">
        <v>9</v>
      </c>
      <c r="C198" t="s">
        <v>9</v>
      </c>
      <c r="D198" s="18" t="s">
        <v>47</v>
      </c>
      <c r="E198" s="7" t="s">
        <v>17</v>
      </c>
      <c r="F198" s="2">
        <v>3.2000000000000001E-2</v>
      </c>
      <c r="G198" t="s">
        <v>141</v>
      </c>
      <c r="H198" t="s">
        <v>339</v>
      </c>
      <c r="I198">
        <f>F445</f>
        <v>0.13</v>
      </c>
    </row>
    <row r="199" spans="1:9">
      <c r="A199" s="1" t="s">
        <v>40</v>
      </c>
      <c r="B199" t="s">
        <v>9</v>
      </c>
      <c r="C199" t="s">
        <v>9</v>
      </c>
      <c r="D199" s="2" t="s">
        <v>97</v>
      </c>
      <c r="E199" s="7" t="s">
        <v>17</v>
      </c>
      <c r="F199" s="2">
        <v>6.6000000000000003E-2</v>
      </c>
      <c r="G199" t="s">
        <v>141</v>
      </c>
      <c r="H199" t="s">
        <v>343</v>
      </c>
      <c r="I199" s="14">
        <f>F446</f>
        <v>-0.1</v>
      </c>
    </row>
    <row r="200" spans="1:9">
      <c r="A200" s="1" t="s">
        <v>40</v>
      </c>
      <c r="B200" t="s">
        <v>9</v>
      </c>
      <c r="C200" t="s">
        <v>9</v>
      </c>
      <c r="D200" s="2" t="s">
        <v>49</v>
      </c>
      <c r="E200" s="7" t="s">
        <v>17</v>
      </c>
      <c r="F200" s="2">
        <v>2.3E-2</v>
      </c>
      <c r="G200" t="s">
        <v>141</v>
      </c>
      <c r="H200" t="s">
        <v>344</v>
      </c>
      <c r="I200" s="14">
        <f>F448</f>
        <v>-0.39</v>
      </c>
    </row>
    <row r="201" spans="1:9">
      <c r="A201" s="1" t="s">
        <v>40</v>
      </c>
      <c r="B201" t="s">
        <v>9</v>
      </c>
      <c r="C201" t="s">
        <v>9</v>
      </c>
      <c r="D201" s="2" t="s">
        <v>70</v>
      </c>
      <c r="E201" s="7" t="s">
        <v>17</v>
      </c>
      <c r="F201" s="2">
        <v>3.1160000000000001</v>
      </c>
      <c r="G201" t="s">
        <v>141</v>
      </c>
      <c r="H201" t="s">
        <v>345</v>
      </c>
      <c r="I201">
        <f>F450</f>
        <v>0.1</v>
      </c>
    </row>
    <row r="202" spans="1:9">
      <c r="A202" s="1" t="s">
        <v>40</v>
      </c>
      <c r="B202" t="s">
        <v>9</v>
      </c>
      <c r="C202" t="s">
        <v>9</v>
      </c>
      <c r="D202" s="2" t="s">
        <v>98</v>
      </c>
      <c r="E202" s="7" t="s">
        <v>17</v>
      </c>
      <c r="F202" s="2">
        <v>-4.9000000000000002E-2</v>
      </c>
      <c r="G202" t="s">
        <v>141</v>
      </c>
      <c r="H202" t="s">
        <v>346</v>
      </c>
      <c r="I202">
        <f>AVERAGE(F451:F452)</f>
        <v>5.4999999999999993E-2</v>
      </c>
    </row>
    <row r="203" spans="1:9">
      <c r="A203" s="1" t="s">
        <v>40</v>
      </c>
      <c r="B203" t="s">
        <v>9</v>
      </c>
      <c r="C203" t="s">
        <v>9</v>
      </c>
      <c r="D203" s="2" t="s">
        <v>42</v>
      </c>
      <c r="E203" s="7" t="s">
        <v>17</v>
      </c>
      <c r="F203" s="2">
        <v>0.76700000000000002</v>
      </c>
      <c r="G203" t="s">
        <v>141</v>
      </c>
      <c r="H203" t="s">
        <v>347</v>
      </c>
      <c r="I203" s="14"/>
    </row>
    <row r="204" spans="1:9">
      <c r="A204" s="1" t="s">
        <v>40</v>
      </c>
      <c r="B204" t="s">
        <v>9</v>
      </c>
      <c r="C204" t="s">
        <v>9</v>
      </c>
      <c r="D204" s="18" t="s">
        <v>99</v>
      </c>
      <c r="E204" s="7" t="s">
        <v>17</v>
      </c>
      <c r="F204" s="2">
        <v>0.40400000000000003</v>
      </c>
      <c r="G204" t="s">
        <v>141</v>
      </c>
      <c r="H204" t="s">
        <v>348</v>
      </c>
      <c r="I204">
        <f>F454</f>
        <v>0.15</v>
      </c>
    </row>
    <row r="205" spans="1:9">
      <c r="A205" s="1" t="s">
        <v>40</v>
      </c>
      <c r="B205" t="s">
        <v>9</v>
      </c>
      <c r="C205" t="s">
        <v>9</v>
      </c>
      <c r="D205" s="2" t="s">
        <v>100</v>
      </c>
      <c r="E205" s="7" t="s">
        <v>17</v>
      </c>
      <c r="F205" s="2">
        <v>6.0999999999999999E-2</v>
      </c>
      <c r="G205" t="s">
        <v>141</v>
      </c>
      <c r="H205" t="s">
        <v>349</v>
      </c>
      <c r="I205" s="14">
        <f>F455</f>
        <v>-0.25</v>
      </c>
    </row>
    <row r="206" spans="1:9">
      <c r="A206" s="1" t="s">
        <v>40</v>
      </c>
      <c r="B206" t="s">
        <v>9</v>
      </c>
      <c r="C206" t="s">
        <v>9</v>
      </c>
      <c r="D206" s="2" t="s">
        <v>53</v>
      </c>
      <c r="E206" s="7" t="s">
        <v>17</v>
      </c>
      <c r="F206" s="2">
        <v>8.5999999999999993E-2</v>
      </c>
      <c r="G206" t="s">
        <v>141</v>
      </c>
      <c r="H206" t="s">
        <v>350</v>
      </c>
      <c r="I206" s="14"/>
    </row>
    <row r="207" spans="1:9">
      <c r="A207" s="1" t="s">
        <v>40</v>
      </c>
      <c r="B207" t="s">
        <v>9</v>
      </c>
      <c r="C207" t="s">
        <v>9</v>
      </c>
      <c r="D207" s="2" t="s">
        <v>54</v>
      </c>
      <c r="E207" s="7" t="s">
        <v>17</v>
      </c>
      <c r="F207" s="10">
        <v>4.8000000000000001E-2</v>
      </c>
      <c r="G207" t="s">
        <v>141</v>
      </c>
      <c r="H207" t="s">
        <v>351</v>
      </c>
      <c r="I207" s="14">
        <f>AVERAGE(F458:F459)</f>
        <v>-0.28500000000000003</v>
      </c>
    </row>
    <row r="208" spans="1:9">
      <c r="A208" s="1" t="s">
        <v>40</v>
      </c>
      <c r="B208" t="s">
        <v>9</v>
      </c>
      <c r="C208" t="s">
        <v>9</v>
      </c>
      <c r="D208" s="2" t="s">
        <v>83</v>
      </c>
      <c r="E208" s="7" t="s">
        <v>17</v>
      </c>
      <c r="F208" s="2">
        <v>1.2949999999999999</v>
      </c>
      <c r="G208" t="s">
        <v>141</v>
      </c>
      <c r="H208" t="s">
        <v>352</v>
      </c>
      <c r="I208" s="14">
        <f>F461</f>
        <v>-0.38</v>
      </c>
    </row>
    <row r="209" spans="1:9">
      <c r="A209" s="1" t="s">
        <v>40</v>
      </c>
      <c r="B209" t="s">
        <v>9</v>
      </c>
      <c r="C209" t="s">
        <v>9</v>
      </c>
      <c r="D209" s="2" t="s">
        <v>55</v>
      </c>
      <c r="E209" s="7" t="s">
        <v>17</v>
      </c>
      <c r="F209" s="2">
        <v>5.2999999999999999E-2</v>
      </c>
      <c r="G209" t="s">
        <v>141</v>
      </c>
      <c r="H209" t="s">
        <v>353</v>
      </c>
      <c r="I209">
        <f>F463</f>
        <v>-0.27</v>
      </c>
    </row>
    <row r="210" spans="1:9">
      <c r="A210" s="1" t="s">
        <v>40</v>
      </c>
      <c r="B210" t="s">
        <v>9</v>
      </c>
      <c r="C210" t="s">
        <v>9</v>
      </c>
      <c r="D210" s="2" t="s">
        <v>9</v>
      </c>
      <c r="E210" s="7" t="s">
        <v>17</v>
      </c>
      <c r="F210" s="2">
        <v>-1.581</v>
      </c>
      <c r="G210" t="s">
        <v>141</v>
      </c>
      <c r="H210" t="s">
        <v>354</v>
      </c>
      <c r="I210" s="14">
        <f>F464</f>
        <v>-0.54</v>
      </c>
    </row>
    <row r="211" spans="1:9" ht="15" thickBot="1">
      <c r="A211" s="1" t="s">
        <v>40</v>
      </c>
      <c r="B211" t="s">
        <v>9</v>
      </c>
      <c r="C211" t="s">
        <v>9</v>
      </c>
      <c r="D211" s="2" t="s">
        <v>85</v>
      </c>
      <c r="E211" s="7" t="s">
        <v>17</v>
      </c>
      <c r="F211" s="2">
        <v>4.4999999999999998E-2</v>
      </c>
      <c r="G211" t="s">
        <v>141</v>
      </c>
      <c r="H211" t="s">
        <v>355</v>
      </c>
      <c r="I211" s="14">
        <f>AVERAGE(F466:F467)</f>
        <v>0.05</v>
      </c>
    </row>
    <row r="212" spans="1:9" ht="15" thickBot="1">
      <c r="A212" s="1" t="s">
        <v>40</v>
      </c>
      <c r="B212" t="s">
        <v>9</v>
      </c>
      <c r="C212" t="s">
        <v>9</v>
      </c>
      <c r="D212" s="2" t="s">
        <v>101</v>
      </c>
      <c r="E212" s="7" t="s">
        <v>17</v>
      </c>
      <c r="F212" s="3">
        <v>-4.2999999999999997E-2</v>
      </c>
      <c r="G212" t="s">
        <v>141</v>
      </c>
      <c r="H212" t="s">
        <v>356</v>
      </c>
      <c r="I212" s="14">
        <f>AVERAGE(F469:F470)</f>
        <v>-0.31</v>
      </c>
    </row>
    <row r="213" spans="1:9" ht="15" thickBot="1">
      <c r="A213" s="1" t="s">
        <v>40</v>
      </c>
      <c r="B213" t="s">
        <v>9</v>
      </c>
      <c r="C213" t="s">
        <v>9</v>
      </c>
      <c r="D213" s="2" t="s">
        <v>102</v>
      </c>
      <c r="E213" s="7" t="s">
        <v>17</v>
      </c>
      <c r="F213" s="2">
        <v>0.316</v>
      </c>
      <c r="G213" t="s">
        <v>141</v>
      </c>
      <c r="H213" t="s">
        <v>357</v>
      </c>
      <c r="I213">
        <f>F472</f>
        <v>-0.03</v>
      </c>
    </row>
    <row r="214" spans="1:9" ht="15" thickBot="1">
      <c r="A214" s="1" t="s">
        <v>40</v>
      </c>
      <c r="B214" t="s">
        <v>9</v>
      </c>
      <c r="C214" t="s">
        <v>9</v>
      </c>
      <c r="D214" s="2" t="s">
        <v>96</v>
      </c>
      <c r="E214" s="7" t="s">
        <v>17</v>
      </c>
      <c r="F214" s="3">
        <v>-5.8999999999999997E-2</v>
      </c>
      <c r="G214" t="s">
        <v>141</v>
      </c>
      <c r="H214" t="s">
        <v>358</v>
      </c>
      <c r="I214" s="14">
        <f>F473</f>
        <v>-0.02</v>
      </c>
    </row>
    <row r="215" spans="1:9">
      <c r="A215" s="1" t="s">
        <v>40</v>
      </c>
      <c r="B215" t="s">
        <v>9</v>
      </c>
      <c r="C215" t="s">
        <v>9</v>
      </c>
      <c r="D215" s="2" t="s">
        <v>47</v>
      </c>
      <c r="E215" s="7" t="s">
        <v>17</v>
      </c>
      <c r="F215" s="2">
        <v>-3.3000000000000002E-2</v>
      </c>
      <c r="G215" t="s">
        <v>141</v>
      </c>
      <c r="H215" t="s">
        <v>359</v>
      </c>
      <c r="I215" s="14">
        <f>AVERAGE(F475:F476)</f>
        <v>-7.4999999999999997E-2</v>
      </c>
    </row>
    <row r="216" spans="1:9">
      <c r="A216" s="1" t="s">
        <v>40</v>
      </c>
      <c r="B216" t="s">
        <v>9</v>
      </c>
      <c r="C216" t="s">
        <v>9</v>
      </c>
      <c r="D216" s="2" t="s">
        <v>97</v>
      </c>
      <c r="E216" s="7" t="s">
        <v>17</v>
      </c>
      <c r="F216" s="2">
        <v>5.0000000000000001E-3</v>
      </c>
      <c r="G216" t="s">
        <v>141</v>
      </c>
      <c r="H216" t="s">
        <v>360</v>
      </c>
      <c r="I216" s="14">
        <f>AVERAGE(F478:F479)</f>
        <v>-0.12</v>
      </c>
    </row>
    <row r="217" spans="1:9">
      <c r="A217" s="1" t="s">
        <v>40</v>
      </c>
      <c r="B217" t="s">
        <v>9</v>
      </c>
      <c r="C217" t="s">
        <v>9</v>
      </c>
      <c r="D217" s="2" t="s">
        <v>49</v>
      </c>
      <c r="E217" s="7" t="s">
        <v>17</v>
      </c>
      <c r="F217" s="2">
        <v>-2.3E-2</v>
      </c>
      <c r="G217" t="s">
        <v>141</v>
      </c>
      <c r="H217" t="s">
        <v>361</v>
      </c>
      <c r="I217">
        <f>F481</f>
        <v>-0.16</v>
      </c>
    </row>
    <row r="218" spans="1:9">
      <c r="A218" s="1" t="s">
        <v>40</v>
      </c>
      <c r="B218" t="s">
        <v>9</v>
      </c>
      <c r="C218" t="s">
        <v>9</v>
      </c>
      <c r="D218" s="2" t="s">
        <v>70</v>
      </c>
      <c r="E218" s="7" t="s">
        <v>17</v>
      </c>
      <c r="F218" s="2">
        <v>3.0379999999999998</v>
      </c>
      <c r="G218" t="s">
        <v>141</v>
      </c>
      <c r="H218" t="s">
        <v>362</v>
      </c>
      <c r="I218" s="14">
        <f>F482</f>
        <v>-0.05</v>
      </c>
    </row>
    <row r="219" spans="1:9">
      <c r="A219" s="1" t="s">
        <v>40</v>
      </c>
      <c r="B219" t="s">
        <v>9</v>
      </c>
      <c r="C219" t="s">
        <v>9</v>
      </c>
      <c r="D219" s="2" t="s">
        <v>103</v>
      </c>
      <c r="E219" s="7" t="s">
        <v>17</v>
      </c>
      <c r="F219" s="2">
        <v>-0.127</v>
      </c>
      <c r="G219" t="s">
        <v>141</v>
      </c>
      <c r="H219" t="s">
        <v>363</v>
      </c>
      <c r="I219" s="14"/>
    </row>
    <row r="220" spans="1:9">
      <c r="A220" s="1" t="s">
        <v>40</v>
      </c>
      <c r="B220" t="s">
        <v>9</v>
      </c>
      <c r="C220" t="s">
        <v>9</v>
      </c>
      <c r="D220" s="2" t="s">
        <v>42</v>
      </c>
      <c r="E220" s="7" t="s">
        <v>17</v>
      </c>
      <c r="F220" s="2">
        <v>0.72099999999999997</v>
      </c>
      <c r="G220" t="s">
        <v>141</v>
      </c>
      <c r="H220" t="s">
        <v>364</v>
      </c>
      <c r="I220">
        <f>F485</f>
        <v>0.4</v>
      </c>
    </row>
    <row r="221" spans="1:9">
      <c r="A221" s="1" t="s">
        <v>40</v>
      </c>
      <c r="B221" t="s">
        <v>9</v>
      </c>
      <c r="C221" t="s">
        <v>9</v>
      </c>
      <c r="D221" s="2" t="s">
        <v>99</v>
      </c>
      <c r="E221" s="7" t="s">
        <v>17</v>
      </c>
      <c r="F221" s="2">
        <v>0.27700000000000002</v>
      </c>
      <c r="G221" t="s">
        <v>141</v>
      </c>
      <c r="H221" t="s">
        <v>365</v>
      </c>
      <c r="I221" s="14">
        <f>F486</f>
        <v>-0.15</v>
      </c>
    </row>
    <row r="222" spans="1:9">
      <c r="A222" s="1" t="s">
        <v>40</v>
      </c>
      <c r="B222" t="s">
        <v>9</v>
      </c>
      <c r="C222" t="s">
        <v>9</v>
      </c>
      <c r="D222" s="2" t="s">
        <v>100</v>
      </c>
      <c r="E222" s="7" t="s">
        <v>17</v>
      </c>
      <c r="F222" s="2">
        <v>4.0000000000000001E-3</v>
      </c>
      <c r="G222" t="s">
        <v>141</v>
      </c>
      <c r="H222" t="s">
        <v>366</v>
      </c>
      <c r="I222" s="14">
        <f>AVERAGE(F488:F489)</f>
        <v>-0.16</v>
      </c>
    </row>
    <row r="223" spans="1:9">
      <c r="A223" s="1" t="s">
        <v>40</v>
      </c>
      <c r="B223" t="s">
        <v>9</v>
      </c>
      <c r="C223" t="s">
        <v>9</v>
      </c>
      <c r="D223" s="2" t="s">
        <v>53</v>
      </c>
      <c r="E223" s="7" t="s">
        <v>17</v>
      </c>
      <c r="F223" s="2">
        <v>6.0000000000000001E-3</v>
      </c>
      <c r="G223" t="s">
        <v>141</v>
      </c>
      <c r="H223" s="19" t="s">
        <v>367</v>
      </c>
      <c r="I223">
        <f>F491</f>
        <v>-0.23</v>
      </c>
    </row>
    <row r="224" spans="1:9">
      <c r="A224" s="1" t="s">
        <v>40</v>
      </c>
      <c r="B224" t="s">
        <v>9</v>
      </c>
      <c r="C224" t="s">
        <v>9</v>
      </c>
      <c r="D224" s="2" t="s">
        <v>54</v>
      </c>
      <c r="E224" s="7" t="s">
        <v>17</v>
      </c>
      <c r="F224" s="2">
        <v>-4.9000000000000002E-2</v>
      </c>
      <c r="G224" t="s">
        <v>141</v>
      </c>
      <c r="H224" t="s">
        <v>368</v>
      </c>
      <c r="I224" s="14">
        <f>F492</f>
        <v>-0.2</v>
      </c>
    </row>
    <row r="225" spans="1:7">
      <c r="A225" s="1" t="s">
        <v>40</v>
      </c>
      <c r="B225" t="s">
        <v>9</v>
      </c>
      <c r="C225" t="s">
        <v>9</v>
      </c>
      <c r="D225" s="2" t="s">
        <v>83</v>
      </c>
      <c r="E225" s="7" t="s">
        <v>17</v>
      </c>
      <c r="F225" s="2">
        <v>1.2509999999999999</v>
      </c>
      <c r="G225" t="s">
        <v>141</v>
      </c>
    </row>
    <row r="226" spans="1:7">
      <c r="A226" s="1" t="s">
        <v>40</v>
      </c>
      <c r="B226" t="s">
        <v>9</v>
      </c>
      <c r="C226" t="s">
        <v>9</v>
      </c>
      <c r="D226" s="2" t="s">
        <v>55</v>
      </c>
      <c r="E226" s="7" t="s">
        <v>17</v>
      </c>
      <c r="F226" s="2">
        <v>-5.3999999999999999E-2</v>
      </c>
      <c r="G226" t="s">
        <v>141</v>
      </c>
    </row>
    <row r="227" spans="1:7">
      <c r="A227" s="1" t="s">
        <v>40</v>
      </c>
      <c r="B227" t="s">
        <v>9</v>
      </c>
      <c r="C227" t="s">
        <v>9</v>
      </c>
      <c r="D227" s="2" t="s">
        <v>9</v>
      </c>
      <c r="E227" s="7" t="s">
        <v>17</v>
      </c>
      <c r="F227" s="2">
        <v>-1.6890000000000001</v>
      </c>
      <c r="G227" t="s">
        <v>141</v>
      </c>
    </row>
    <row r="228" spans="1:7">
      <c r="A228" s="1" t="s">
        <v>40</v>
      </c>
      <c r="B228" t="s">
        <v>9</v>
      </c>
      <c r="C228" t="s">
        <v>9</v>
      </c>
      <c r="D228" s="2" t="s">
        <v>85</v>
      </c>
      <c r="E228" s="7" t="s">
        <v>17</v>
      </c>
      <c r="F228" s="2">
        <v>3.0000000000000001E-3</v>
      </c>
      <c r="G228" t="s">
        <v>141</v>
      </c>
    </row>
    <row r="229" spans="1:7">
      <c r="A229" s="1" t="s">
        <v>40</v>
      </c>
      <c r="B229" t="s">
        <v>9</v>
      </c>
      <c r="C229" t="s">
        <v>9</v>
      </c>
      <c r="D229" s="2" t="s">
        <v>101</v>
      </c>
      <c r="E229" s="7" t="s">
        <v>17</v>
      </c>
      <c r="F229" s="2">
        <v>3.0000000000000001E-3</v>
      </c>
      <c r="G229" t="s">
        <v>141</v>
      </c>
    </row>
    <row r="230" spans="1:7">
      <c r="A230" s="1" t="s">
        <v>40</v>
      </c>
      <c r="B230" t="s">
        <v>9</v>
      </c>
      <c r="C230" t="s">
        <v>9</v>
      </c>
      <c r="D230" s="2" t="s">
        <v>102</v>
      </c>
      <c r="E230" s="7" t="s">
        <v>17</v>
      </c>
      <c r="F230" s="2">
        <v>-0.112</v>
      </c>
      <c r="G230" t="s">
        <v>141</v>
      </c>
    </row>
    <row r="231" spans="1:7" ht="15" thickBot="1">
      <c r="A231" s="1" t="s">
        <v>40</v>
      </c>
      <c r="B231" t="s">
        <v>9</v>
      </c>
      <c r="C231" t="s">
        <v>9</v>
      </c>
      <c r="D231" s="2" t="s">
        <v>96</v>
      </c>
      <c r="E231" s="7" t="s">
        <v>17</v>
      </c>
      <c r="F231" s="2">
        <v>7.3999999999999996E-2</v>
      </c>
      <c r="G231" t="s">
        <v>141</v>
      </c>
    </row>
    <row r="232" spans="1:7" ht="15" thickBot="1">
      <c r="A232" s="1" t="s">
        <v>40</v>
      </c>
      <c r="B232" t="s">
        <v>9</v>
      </c>
      <c r="C232" t="s">
        <v>9</v>
      </c>
      <c r="D232" s="2" t="s">
        <v>47</v>
      </c>
      <c r="E232" s="7" t="s">
        <v>17</v>
      </c>
      <c r="F232" s="3">
        <v>7.0000000000000007E-2</v>
      </c>
      <c r="G232" t="s">
        <v>141</v>
      </c>
    </row>
    <row r="233" spans="1:7">
      <c r="A233" s="1" t="s">
        <v>40</v>
      </c>
      <c r="B233" t="s">
        <v>9</v>
      </c>
      <c r="C233" t="s">
        <v>9</v>
      </c>
      <c r="D233" s="2" t="s">
        <v>97</v>
      </c>
      <c r="E233" s="7" t="s">
        <v>17</v>
      </c>
      <c r="F233" s="2">
        <v>4.4999999999999998E-2</v>
      </c>
      <c r="G233" t="s">
        <v>141</v>
      </c>
    </row>
    <row r="234" spans="1:7">
      <c r="A234" s="1" t="s">
        <v>40</v>
      </c>
      <c r="B234" t="s">
        <v>9</v>
      </c>
      <c r="C234" t="s">
        <v>9</v>
      </c>
      <c r="D234" s="2" t="s">
        <v>49</v>
      </c>
      <c r="E234" s="7" t="s">
        <v>17</v>
      </c>
      <c r="F234" s="2">
        <v>5.2999999999999999E-2</v>
      </c>
      <c r="G234" t="s">
        <v>141</v>
      </c>
    </row>
    <row r="235" spans="1:7">
      <c r="A235" s="1" t="s">
        <v>40</v>
      </c>
      <c r="B235" t="s">
        <v>9</v>
      </c>
      <c r="C235" t="s">
        <v>9</v>
      </c>
      <c r="D235" s="2" t="s">
        <v>70</v>
      </c>
      <c r="E235" s="7" t="s">
        <v>17</v>
      </c>
      <c r="F235" s="2">
        <v>0.29399999999999998</v>
      </c>
      <c r="G235" t="s">
        <v>141</v>
      </c>
    </row>
    <row r="236" spans="1:7" ht="15" thickBot="1">
      <c r="A236" s="1" t="s">
        <v>40</v>
      </c>
      <c r="B236" t="s">
        <v>9</v>
      </c>
      <c r="C236" t="s">
        <v>9</v>
      </c>
      <c r="D236" s="2" t="s">
        <v>98</v>
      </c>
      <c r="E236" s="7" t="s">
        <v>17</v>
      </c>
      <c r="F236" s="2">
        <v>0.01</v>
      </c>
      <c r="G236" t="s">
        <v>141</v>
      </c>
    </row>
    <row r="237" spans="1:7" ht="15" thickBot="1">
      <c r="A237" s="1" t="s">
        <v>40</v>
      </c>
      <c r="B237" t="s">
        <v>9</v>
      </c>
      <c r="C237" t="s">
        <v>9</v>
      </c>
      <c r="D237" s="2" t="s">
        <v>104</v>
      </c>
      <c r="E237" s="7" t="s">
        <v>17</v>
      </c>
      <c r="F237" s="3">
        <v>0.38800000000000001</v>
      </c>
      <c r="G237" t="s">
        <v>141</v>
      </c>
    </row>
    <row r="238" spans="1:7">
      <c r="A238" s="1" t="s">
        <v>40</v>
      </c>
      <c r="B238" t="s">
        <v>9</v>
      </c>
      <c r="C238" t="s">
        <v>9</v>
      </c>
      <c r="D238" s="2" t="s">
        <v>99</v>
      </c>
      <c r="E238" s="7" t="s">
        <v>17</v>
      </c>
      <c r="F238" s="2">
        <v>0.128</v>
      </c>
      <c r="G238" t="s">
        <v>141</v>
      </c>
    </row>
    <row r="239" spans="1:7">
      <c r="A239" s="1" t="s">
        <v>40</v>
      </c>
      <c r="B239" t="s">
        <v>9</v>
      </c>
      <c r="C239" t="s">
        <v>9</v>
      </c>
      <c r="D239" s="2" t="s">
        <v>100</v>
      </c>
      <c r="E239" s="7" t="s">
        <v>17</v>
      </c>
      <c r="F239" s="2">
        <v>3.4000000000000002E-2</v>
      </c>
      <c r="G239" t="s">
        <v>141</v>
      </c>
    </row>
    <row r="240" spans="1:7">
      <c r="A240" s="1" t="s">
        <v>40</v>
      </c>
      <c r="B240" t="s">
        <v>9</v>
      </c>
      <c r="C240" t="s">
        <v>9</v>
      </c>
      <c r="D240" s="2" t="s">
        <v>53</v>
      </c>
      <c r="E240" s="7" t="s">
        <v>17</v>
      </c>
      <c r="F240" s="2">
        <v>5.5E-2</v>
      </c>
      <c r="G240" t="s">
        <v>141</v>
      </c>
    </row>
    <row r="241" spans="1:7">
      <c r="A241" s="1" t="s">
        <v>40</v>
      </c>
      <c r="B241" t="s">
        <v>9</v>
      </c>
      <c r="C241" t="s">
        <v>9</v>
      </c>
      <c r="D241" s="2" t="s">
        <v>54</v>
      </c>
      <c r="E241" s="7" t="s">
        <v>17</v>
      </c>
      <c r="F241" s="2">
        <v>6.5000000000000002E-2</v>
      </c>
      <c r="G241" t="s">
        <v>141</v>
      </c>
    </row>
    <row r="242" spans="1:7" ht="15" thickBot="1">
      <c r="A242" s="1" t="s">
        <v>40</v>
      </c>
      <c r="B242" t="s">
        <v>9</v>
      </c>
      <c r="C242" t="s">
        <v>9</v>
      </c>
      <c r="D242" s="2" t="s">
        <v>83</v>
      </c>
      <c r="E242" s="7" t="s">
        <v>17</v>
      </c>
      <c r="F242" s="2">
        <v>0.436</v>
      </c>
      <c r="G242" t="s">
        <v>141</v>
      </c>
    </row>
    <row r="243" spans="1:7" ht="15" thickBot="1">
      <c r="A243" s="1" t="s">
        <v>40</v>
      </c>
      <c r="B243" t="s">
        <v>9</v>
      </c>
      <c r="C243" t="s">
        <v>9</v>
      </c>
      <c r="D243" s="2" t="s">
        <v>55</v>
      </c>
      <c r="E243" s="7" t="s">
        <v>17</v>
      </c>
      <c r="F243" s="3">
        <v>6.9000000000000006E-2</v>
      </c>
      <c r="G243" t="s">
        <v>141</v>
      </c>
    </row>
    <row r="244" spans="1:7">
      <c r="A244" s="1" t="s">
        <v>40</v>
      </c>
      <c r="B244" t="s">
        <v>9</v>
      </c>
      <c r="C244" t="s">
        <v>9</v>
      </c>
      <c r="D244" s="2" t="s">
        <v>9</v>
      </c>
      <c r="E244" s="7" t="s">
        <v>17</v>
      </c>
      <c r="F244" s="2">
        <v>-0.76900000000000002</v>
      </c>
      <c r="G244" t="s">
        <v>141</v>
      </c>
    </row>
    <row r="245" spans="1:7">
      <c r="A245" s="1" t="s">
        <v>40</v>
      </c>
      <c r="B245" t="s">
        <v>9</v>
      </c>
      <c r="C245" t="s">
        <v>9</v>
      </c>
      <c r="D245" s="2" t="s">
        <v>85</v>
      </c>
      <c r="E245" s="7" t="s">
        <v>17</v>
      </c>
      <c r="F245" s="2">
        <v>4.4999999999999998E-2</v>
      </c>
      <c r="G245" t="s">
        <v>141</v>
      </c>
    </row>
    <row r="246" spans="1:7">
      <c r="A246" s="1" t="s">
        <v>40</v>
      </c>
      <c r="B246" t="s">
        <v>9</v>
      </c>
      <c r="C246" t="s">
        <v>9</v>
      </c>
      <c r="D246" s="2" t="s">
        <v>101</v>
      </c>
      <c r="E246" s="7" t="s">
        <v>17</v>
      </c>
      <c r="F246" s="2">
        <v>8.9999999999999993E-3</v>
      </c>
      <c r="G246" t="s">
        <v>141</v>
      </c>
    </row>
    <row r="247" spans="1:7" ht="15" thickBot="1">
      <c r="A247" s="1" t="s">
        <v>40</v>
      </c>
      <c r="B247" t="s">
        <v>9</v>
      </c>
      <c r="C247" t="s">
        <v>9</v>
      </c>
      <c r="D247" s="2" t="s">
        <v>102</v>
      </c>
      <c r="E247" s="7" t="s">
        <v>17</v>
      </c>
      <c r="F247" s="2">
        <v>0.11700000000000001</v>
      </c>
      <c r="G247" t="s">
        <v>141</v>
      </c>
    </row>
    <row r="248" spans="1:7" ht="15" thickBot="1">
      <c r="A248" s="1" t="s">
        <v>40</v>
      </c>
      <c r="B248" t="s">
        <v>9</v>
      </c>
      <c r="C248" t="s">
        <v>9</v>
      </c>
      <c r="D248" s="2" t="s">
        <v>96</v>
      </c>
      <c r="E248" s="7" t="s">
        <v>17</v>
      </c>
      <c r="F248" s="3">
        <v>-2.7E-2</v>
      </c>
      <c r="G248" t="s">
        <v>141</v>
      </c>
    </row>
    <row r="249" spans="1:7" ht="15" thickBot="1">
      <c r="A249" s="1" t="s">
        <v>40</v>
      </c>
      <c r="B249" t="s">
        <v>9</v>
      </c>
      <c r="C249" t="s">
        <v>9</v>
      </c>
      <c r="D249" s="2" t="s">
        <v>47</v>
      </c>
      <c r="E249" s="7" t="s">
        <v>17</v>
      </c>
      <c r="F249" s="4">
        <v>-2.5999999999999999E-2</v>
      </c>
      <c r="G249" t="s">
        <v>141</v>
      </c>
    </row>
    <row r="250" spans="1:7" ht="15" thickBot="1">
      <c r="A250" s="1" t="s">
        <v>40</v>
      </c>
      <c r="B250" t="s">
        <v>9</v>
      </c>
      <c r="C250" t="s">
        <v>9</v>
      </c>
      <c r="D250" s="2" t="s">
        <v>97</v>
      </c>
      <c r="E250" s="7" t="s">
        <v>17</v>
      </c>
      <c r="F250" s="3">
        <v>-2.4E-2</v>
      </c>
      <c r="G250" t="s">
        <v>141</v>
      </c>
    </row>
    <row r="251" spans="1:7">
      <c r="A251" s="1" t="s">
        <v>40</v>
      </c>
      <c r="B251" t="s">
        <v>9</v>
      </c>
      <c r="C251" t="s">
        <v>9</v>
      </c>
      <c r="D251" s="2" t="s">
        <v>49</v>
      </c>
      <c r="E251" s="7" t="s">
        <v>17</v>
      </c>
      <c r="F251" s="2">
        <v>-0.02</v>
      </c>
      <c r="G251" t="s">
        <v>141</v>
      </c>
    </row>
    <row r="252" spans="1:7">
      <c r="A252" s="1" t="s">
        <v>40</v>
      </c>
      <c r="B252" t="s">
        <v>9</v>
      </c>
      <c r="C252" t="s">
        <v>9</v>
      </c>
      <c r="D252" s="2" t="s">
        <v>70</v>
      </c>
      <c r="E252" s="7" t="s">
        <v>17</v>
      </c>
      <c r="F252" s="2">
        <v>0.20499999999999999</v>
      </c>
      <c r="G252" t="s">
        <v>141</v>
      </c>
    </row>
    <row r="253" spans="1:7">
      <c r="A253" s="1" t="s">
        <v>40</v>
      </c>
      <c r="B253" t="s">
        <v>9</v>
      </c>
      <c r="C253" t="s">
        <v>9</v>
      </c>
      <c r="D253" s="2" t="s">
        <v>98</v>
      </c>
      <c r="E253" s="7" t="s">
        <v>17</v>
      </c>
      <c r="F253" s="2">
        <v>-6.5000000000000002E-2</v>
      </c>
      <c r="G253" t="s">
        <v>141</v>
      </c>
    </row>
    <row r="254" spans="1:7">
      <c r="A254" s="1" t="s">
        <v>40</v>
      </c>
      <c r="B254" t="s">
        <v>9</v>
      </c>
      <c r="C254" t="s">
        <v>9</v>
      </c>
      <c r="D254" s="2" t="s">
        <v>42</v>
      </c>
      <c r="E254" s="7" t="s">
        <v>17</v>
      </c>
      <c r="F254" s="2">
        <v>0.313</v>
      </c>
      <c r="G254" t="s">
        <v>141</v>
      </c>
    </row>
    <row r="255" spans="1:7">
      <c r="A255" s="1" t="s">
        <v>40</v>
      </c>
      <c r="B255" t="s">
        <v>9</v>
      </c>
      <c r="C255" t="s">
        <v>9</v>
      </c>
      <c r="D255" s="2" t="s">
        <v>99</v>
      </c>
      <c r="E255" s="7" t="s">
        <v>17</v>
      </c>
      <c r="F255" s="2">
        <v>4.7E-2</v>
      </c>
      <c r="G255" t="s">
        <v>141</v>
      </c>
    </row>
    <row r="256" spans="1:7">
      <c r="A256" s="1" t="s">
        <v>40</v>
      </c>
      <c r="B256" t="s">
        <v>9</v>
      </c>
      <c r="C256" t="s">
        <v>9</v>
      </c>
      <c r="D256" s="2" t="s">
        <v>100</v>
      </c>
      <c r="E256" s="7" t="s">
        <v>17</v>
      </c>
      <c r="F256" s="2">
        <v>-1.7999999999999999E-2</v>
      </c>
      <c r="G256" t="s">
        <v>141</v>
      </c>
    </row>
    <row r="257" spans="1:7" ht="15" thickBot="1">
      <c r="A257" s="1" t="s">
        <v>40</v>
      </c>
      <c r="B257" t="s">
        <v>9</v>
      </c>
      <c r="C257" t="s">
        <v>9</v>
      </c>
      <c r="D257" s="2" t="s">
        <v>53</v>
      </c>
      <c r="E257" s="7" t="s">
        <v>17</v>
      </c>
      <c r="F257" s="4">
        <v>-2.9000000000000001E-2</v>
      </c>
      <c r="G257" t="s">
        <v>141</v>
      </c>
    </row>
    <row r="258" spans="1:7">
      <c r="A258" s="1" t="s">
        <v>40</v>
      </c>
      <c r="B258" t="s">
        <v>9</v>
      </c>
      <c r="C258" t="s">
        <v>9</v>
      </c>
      <c r="D258" s="2" t="s">
        <v>54</v>
      </c>
      <c r="E258" s="7" t="s">
        <v>17</v>
      </c>
      <c r="F258" s="2">
        <v>-2.4E-2</v>
      </c>
      <c r="G258" t="s">
        <v>141</v>
      </c>
    </row>
    <row r="259" spans="1:7">
      <c r="A259" s="1" t="s">
        <v>40</v>
      </c>
      <c r="B259" t="s">
        <v>9</v>
      </c>
      <c r="C259" t="s">
        <v>9</v>
      </c>
      <c r="D259" s="2" t="s">
        <v>83</v>
      </c>
      <c r="E259" s="7" t="s">
        <v>17</v>
      </c>
      <c r="F259" s="2">
        <v>0.37</v>
      </c>
      <c r="G259" t="s">
        <v>141</v>
      </c>
    </row>
    <row r="260" spans="1:7">
      <c r="A260" s="1" t="s">
        <v>40</v>
      </c>
      <c r="B260" t="s">
        <v>9</v>
      </c>
      <c r="C260" t="s">
        <v>9</v>
      </c>
      <c r="D260" s="2" t="s">
        <v>55</v>
      </c>
      <c r="E260" s="7" t="s">
        <v>17</v>
      </c>
      <c r="F260" s="2">
        <v>-2.5999999999999999E-2</v>
      </c>
      <c r="G260" t="s">
        <v>141</v>
      </c>
    </row>
    <row r="261" spans="1:7" ht="15" thickBot="1">
      <c r="A261" s="1" t="s">
        <v>40</v>
      </c>
      <c r="B261" t="s">
        <v>9</v>
      </c>
      <c r="C261" t="s">
        <v>9</v>
      </c>
      <c r="D261" s="2" t="s">
        <v>9</v>
      </c>
      <c r="E261" s="7" t="s">
        <v>17</v>
      </c>
      <c r="F261" s="2">
        <v>-0.86199999999999999</v>
      </c>
      <c r="G261" t="s">
        <v>141</v>
      </c>
    </row>
    <row r="262" spans="1:7" ht="15" thickBot="1">
      <c r="A262" s="1" t="s">
        <v>40</v>
      </c>
      <c r="B262" t="s">
        <v>9</v>
      </c>
      <c r="C262" t="s">
        <v>9</v>
      </c>
      <c r="D262" s="2" t="s">
        <v>85</v>
      </c>
      <c r="E262" s="7" t="s">
        <v>17</v>
      </c>
      <c r="F262" s="3">
        <v>-2.4E-2</v>
      </c>
      <c r="G262" t="s">
        <v>141</v>
      </c>
    </row>
    <row r="263" spans="1:7">
      <c r="A263" s="1" t="s">
        <v>40</v>
      </c>
      <c r="B263" t="s">
        <v>9</v>
      </c>
      <c r="C263" t="s">
        <v>9</v>
      </c>
      <c r="D263" s="2" t="s">
        <v>101</v>
      </c>
      <c r="E263" s="7" t="s">
        <v>17</v>
      </c>
      <c r="F263" s="2">
        <v>-6.2E-2</v>
      </c>
      <c r="G263" t="s">
        <v>141</v>
      </c>
    </row>
    <row r="264" spans="1:7">
      <c r="A264" s="1" t="s">
        <v>40</v>
      </c>
      <c r="B264" t="s">
        <v>9</v>
      </c>
      <c r="C264" t="s">
        <v>9</v>
      </c>
      <c r="D264" s="2" t="s">
        <v>102</v>
      </c>
      <c r="E264" s="7" t="s">
        <v>17</v>
      </c>
      <c r="F264" s="2">
        <v>4.2000000000000003E-2</v>
      </c>
      <c r="G264" t="s">
        <v>141</v>
      </c>
    </row>
    <row r="265" spans="1:7">
      <c r="A265" s="1" t="s">
        <v>40</v>
      </c>
      <c r="B265" t="s">
        <v>9</v>
      </c>
      <c r="C265" t="s">
        <v>9</v>
      </c>
      <c r="D265" s="2" t="s">
        <v>9</v>
      </c>
      <c r="E265" s="7" t="s">
        <v>6</v>
      </c>
      <c r="F265" s="2">
        <v>0.44309999999999999</v>
      </c>
      <c r="G265" t="s">
        <v>141</v>
      </c>
    </row>
    <row r="266" spans="1:7">
      <c r="A266" s="1" t="s">
        <v>40</v>
      </c>
      <c r="B266" t="s">
        <v>9</v>
      </c>
      <c r="C266" t="s">
        <v>9</v>
      </c>
      <c r="D266" s="2" t="s">
        <v>9</v>
      </c>
      <c r="E266" s="7" t="s">
        <v>10</v>
      </c>
      <c r="F266" s="2">
        <v>1.1726000000000001</v>
      </c>
      <c r="G266" t="s">
        <v>141</v>
      </c>
    </row>
    <row r="267" spans="1:7">
      <c r="A267" s="1" t="s">
        <v>40</v>
      </c>
      <c r="B267" t="s">
        <v>9</v>
      </c>
      <c r="C267" t="s">
        <v>9</v>
      </c>
      <c r="D267" s="2" t="s">
        <v>52</v>
      </c>
      <c r="E267" s="7" t="s">
        <v>17</v>
      </c>
      <c r="F267" s="2">
        <v>-0.22370000000000001</v>
      </c>
      <c r="G267" t="s">
        <v>141</v>
      </c>
    </row>
    <row r="268" spans="1:7">
      <c r="A268" s="1" t="s">
        <v>40</v>
      </c>
      <c r="B268" t="s">
        <v>9</v>
      </c>
      <c r="C268" t="s">
        <v>9</v>
      </c>
      <c r="D268" s="2" t="s">
        <v>9</v>
      </c>
      <c r="E268" s="7" t="s">
        <v>10</v>
      </c>
      <c r="F268" s="2">
        <v>1.2283999999999999</v>
      </c>
      <c r="G268" t="s">
        <v>141</v>
      </c>
    </row>
    <row r="269" spans="1:7">
      <c r="A269" s="1" t="s">
        <v>40</v>
      </c>
      <c r="B269" t="s">
        <v>9</v>
      </c>
      <c r="C269" t="s">
        <v>9</v>
      </c>
      <c r="D269" s="2" t="s">
        <v>9</v>
      </c>
      <c r="E269" s="7" t="s">
        <v>6</v>
      </c>
      <c r="F269" s="2">
        <v>0.4642</v>
      </c>
      <c r="G269" t="s">
        <v>141</v>
      </c>
    </row>
    <row r="270" spans="1:7">
      <c r="A270" s="1" t="s">
        <v>40</v>
      </c>
      <c r="B270" t="s">
        <v>9</v>
      </c>
      <c r="C270" t="s">
        <v>9</v>
      </c>
      <c r="D270" s="2" t="s">
        <v>9</v>
      </c>
      <c r="E270" s="7" t="s">
        <v>7</v>
      </c>
      <c r="F270" s="2">
        <v>-1.7936000000000001</v>
      </c>
      <c r="G270" t="s">
        <v>141</v>
      </c>
    </row>
    <row r="271" spans="1:7">
      <c r="A271" s="1" t="s">
        <v>40</v>
      </c>
      <c r="B271" t="s">
        <v>9</v>
      </c>
      <c r="C271" t="s">
        <v>9</v>
      </c>
      <c r="D271" s="2" t="s">
        <v>46</v>
      </c>
      <c r="E271" s="7" t="s">
        <v>17</v>
      </c>
      <c r="F271" s="2">
        <v>0.53810000000000002</v>
      </c>
      <c r="G271" t="s">
        <v>141</v>
      </c>
    </row>
    <row r="272" spans="1:7">
      <c r="A272" s="1" t="s">
        <v>40</v>
      </c>
      <c r="B272" t="s">
        <v>9</v>
      </c>
      <c r="C272" t="s">
        <v>9</v>
      </c>
      <c r="D272" s="2" t="s">
        <v>105</v>
      </c>
      <c r="E272" s="7" t="s">
        <v>17</v>
      </c>
      <c r="F272" s="2">
        <v>0.54500000000000004</v>
      </c>
      <c r="G272" t="s">
        <v>141</v>
      </c>
    </row>
    <row r="273" spans="1:7">
      <c r="A273" s="1" t="s">
        <v>40</v>
      </c>
      <c r="B273" t="s">
        <v>9</v>
      </c>
      <c r="C273" t="s">
        <v>9</v>
      </c>
      <c r="D273" s="2" t="s">
        <v>52</v>
      </c>
      <c r="E273" s="7" t="s">
        <v>17</v>
      </c>
      <c r="F273" s="2">
        <v>3.7100000000000001E-2</v>
      </c>
      <c r="G273" t="s">
        <v>141</v>
      </c>
    </row>
    <row r="274" spans="1:7">
      <c r="A274" s="1" t="s">
        <v>40</v>
      </c>
      <c r="B274" t="s">
        <v>9</v>
      </c>
      <c r="C274" t="s">
        <v>9</v>
      </c>
      <c r="D274" s="2" t="s">
        <v>9</v>
      </c>
      <c r="E274" s="7" t="s">
        <v>10</v>
      </c>
      <c r="F274" s="2">
        <v>1.1948000000000001</v>
      </c>
      <c r="G274" t="s">
        <v>141</v>
      </c>
    </row>
    <row r="275" spans="1:7">
      <c r="A275" s="1" t="s">
        <v>40</v>
      </c>
      <c r="B275" t="s">
        <v>9</v>
      </c>
      <c r="C275" t="s">
        <v>9</v>
      </c>
      <c r="D275" s="2" t="s">
        <v>9</v>
      </c>
      <c r="E275" s="7" t="s">
        <v>6</v>
      </c>
      <c r="F275" s="2">
        <v>0.45150000000000001</v>
      </c>
      <c r="G275" t="s">
        <v>141</v>
      </c>
    </row>
    <row r="276" spans="1:7">
      <c r="A276" s="1" t="s">
        <v>40</v>
      </c>
      <c r="B276" t="s">
        <v>9</v>
      </c>
      <c r="C276" t="s">
        <v>9</v>
      </c>
      <c r="D276" s="2" t="s">
        <v>9</v>
      </c>
      <c r="E276" s="7" t="s">
        <v>7</v>
      </c>
      <c r="F276" s="2">
        <v>-1.1677</v>
      </c>
      <c r="G276" t="s">
        <v>141</v>
      </c>
    </row>
    <row r="277" spans="1:7" ht="15" thickBot="1">
      <c r="A277" s="1" t="s">
        <v>40</v>
      </c>
      <c r="B277" t="s">
        <v>9</v>
      </c>
      <c r="C277" t="s">
        <v>9</v>
      </c>
      <c r="D277" s="2" t="s">
        <v>46</v>
      </c>
      <c r="E277" s="7" t="s">
        <v>17</v>
      </c>
      <c r="F277" s="2">
        <v>1.3169</v>
      </c>
      <c r="G277" t="s">
        <v>141</v>
      </c>
    </row>
    <row r="278" spans="1:7" ht="15" thickBot="1">
      <c r="A278" s="1" t="s">
        <v>40</v>
      </c>
      <c r="B278" t="s">
        <v>9</v>
      </c>
      <c r="C278" t="s">
        <v>9</v>
      </c>
      <c r="D278" s="2" t="s">
        <v>105</v>
      </c>
      <c r="E278" s="7" t="s">
        <v>17</v>
      </c>
      <c r="F278" s="5">
        <v>1.1594</v>
      </c>
      <c r="G278" t="s">
        <v>141</v>
      </c>
    </row>
    <row r="279" spans="1:7">
      <c r="A279" s="1" t="s">
        <v>40</v>
      </c>
      <c r="B279" t="s">
        <v>21</v>
      </c>
      <c r="C279" t="s">
        <v>21</v>
      </c>
      <c r="D279" s="2" t="s">
        <v>141</v>
      </c>
      <c r="E279" s="7" t="s">
        <v>7</v>
      </c>
      <c r="F279" s="6">
        <v>-0.06</v>
      </c>
      <c r="G279" t="s">
        <v>141</v>
      </c>
    </row>
    <row r="280" spans="1:7">
      <c r="A280" s="1" t="s">
        <v>40</v>
      </c>
      <c r="B280" t="s">
        <v>21</v>
      </c>
      <c r="C280" t="s">
        <v>21</v>
      </c>
      <c r="D280" s="2" t="s">
        <v>141</v>
      </c>
      <c r="E280" s="7" t="s">
        <v>7</v>
      </c>
      <c r="F280" s="6">
        <v>-0.14000000000000001</v>
      </c>
      <c r="G280" t="s">
        <v>141</v>
      </c>
    </row>
    <row r="281" spans="1:7">
      <c r="A281" s="1" t="s">
        <v>40</v>
      </c>
      <c r="B281" t="s">
        <v>21</v>
      </c>
      <c r="C281" t="s">
        <v>21</v>
      </c>
      <c r="D281" s="2" t="s">
        <v>141</v>
      </c>
      <c r="E281" s="7" t="s">
        <v>7</v>
      </c>
      <c r="F281" s="14" t="s">
        <v>141</v>
      </c>
      <c r="G281">
        <v>0.13</v>
      </c>
    </row>
    <row r="282" spans="1:7">
      <c r="A282" s="1" t="s">
        <v>40</v>
      </c>
      <c r="B282" t="s">
        <v>21</v>
      </c>
      <c r="C282" t="s">
        <v>21</v>
      </c>
      <c r="D282" s="2" t="s">
        <v>106</v>
      </c>
      <c r="E282" s="7" t="s">
        <v>17</v>
      </c>
      <c r="F282" s="2">
        <v>-0.1171</v>
      </c>
      <c r="G282" t="s">
        <v>141</v>
      </c>
    </row>
    <row r="283" spans="1:7" ht="15" thickBot="1">
      <c r="A283" s="1" t="s">
        <v>40</v>
      </c>
      <c r="B283" t="s">
        <v>21</v>
      </c>
      <c r="C283" t="s">
        <v>21</v>
      </c>
      <c r="D283" s="2" t="s">
        <v>49</v>
      </c>
      <c r="E283" s="7" t="s">
        <v>17</v>
      </c>
      <c r="F283" s="2">
        <v>6.5699999999999995E-2</v>
      </c>
      <c r="G283" t="s">
        <v>141</v>
      </c>
    </row>
    <row r="284" spans="1:7" ht="15" thickBot="1">
      <c r="A284" s="1" t="s">
        <v>40</v>
      </c>
      <c r="B284" t="s">
        <v>21</v>
      </c>
      <c r="C284" t="s">
        <v>21</v>
      </c>
      <c r="D284" s="2" t="s">
        <v>50</v>
      </c>
      <c r="E284" s="7" t="s">
        <v>17</v>
      </c>
      <c r="F284" s="3">
        <v>-8.7499999999999994E-2</v>
      </c>
      <c r="G284" t="s">
        <v>141</v>
      </c>
    </row>
    <row r="285" spans="1:7">
      <c r="A285" s="1" t="s">
        <v>40</v>
      </c>
      <c r="B285" t="s">
        <v>21</v>
      </c>
      <c r="C285" t="s">
        <v>21</v>
      </c>
      <c r="D285" s="2" t="s">
        <v>51</v>
      </c>
      <c r="E285" s="7" t="s">
        <v>17</v>
      </c>
      <c r="F285" s="2">
        <v>1.84E-2</v>
      </c>
      <c r="G285" t="s">
        <v>141</v>
      </c>
    </row>
    <row r="286" spans="1:7">
      <c r="A286" s="1" t="s">
        <v>40</v>
      </c>
      <c r="B286" t="s">
        <v>21</v>
      </c>
      <c r="C286" t="s">
        <v>21</v>
      </c>
      <c r="D286" s="2" t="s">
        <v>107</v>
      </c>
      <c r="E286" s="7" t="s">
        <v>17</v>
      </c>
      <c r="F286" s="2">
        <v>1.2699999999999999E-2</v>
      </c>
      <c r="G286" t="s">
        <v>141</v>
      </c>
    </row>
    <row r="287" spans="1:7">
      <c r="A287" s="1" t="s">
        <v>40</v>
      </c>
      <c r="B287" t="s">
        <v>21</v>
      </c>
      <c r="C287" t="s">
        <v>21</v>
      </c>
      <c r="D287" s="2" t="s">
        <v>54</v>
      </c>
      <c r="E287" s="7" t="s">
        <v>17</v>
      </c>
      <c r="F287" s="2">
        <v>0.1925</v>
      </c>
      <c r="G287" t="s">
        <v>141</v>
      </c>
    </row>
    <row r="288" spans="1:7" ht="15" thickBot="1">
      <c r="A288" s="1" t="s">
        <v>40</v>
      </c>
      <c r="B288" t="s">
        <v>21</v>
      </c>
      <c r="C288" t="s">
        <v>21</v>
      </c>
      <c r="D288" s="2" t="s">
        <v>55</v>
      </c>
      <c r="E288" s="7" t="s">
        <v>17</v>
      </c>
      <c r="F288" s="2">
        <v>-8.9899999999999994E-2</v>
      </c>
      <c r="G288" t="s">
        <v>141</v>
      </c>
    </row>
    <row r="289" spans="1:7" ht="15" thickBot="1">
      <c r="A289" s="1" t="s">
        <v>40</v>
      </c>
      <c r="B289" t="s">
        <v>21</v>
      </c>
      <c r="C289" t="s">
        <v>21</v>
      </c>
      <c r="D289" s="2" t="s">
        <v>85</v>
      </c>
      <c r="E289" s="7" t="s">
        <v>17</v>
      </c>
      <c r="F289" s="3">
        <v>-0.89649999999999996</v>
      </c>
      <c r="G289" t="s">
        <v>141</v>
      </c>
    </row>
    <row r="290" spans="1:7">
      <c r="A290" s="1" t="s">
        <v>40</v>
      </c>
      <c r="B290" t="s">
        <v>21</v>
      </c>
      <c r="C290" t="s">
        <v>21</v>
      </c>
      <c r="D290" s="2" t="s">
        <v>85</v>
      </c>
      <c r="E290" s="7" t="s">
        <v>17</v>
      </c>
      <c r="F290" s="2">
        <v>0.78739999999999999</v>
      </c>
      <c r="G290" t="s">
        <v>141</v>
      </c>
    </row>
    <row r="291" spans="1:7">
      <c r="A291" s="1" t="s">
        <v>40</v>
      </c>
      <c r="B291" t="s">
        <v>21</v>
      </c>
      <c r="C291" t="s">
        <v>21</v>
      </c>
      <c r="D291" s="2" t="s">
        <v>101</v>
      </c>
      <c r="E291" s="7" t="s">
        <v>17</v>
      </c>
      <c r="F291" s="2">
        <v>3.7400000000000003E-2</v>
      </c>
      <c r="G291" t="s">
        <v>141</v>
      </c>
    </row>
    <row r="292" spans="1:7">
      <c r="A292" s="1" t="s">
        <v>40</v>
      </c>
      <c r="B292" t="s">
        <v>21</v>
      </c>
      <c r="C292" t="s">
        <v>21</v>
      </c>
      <c r="D292" s="2" t="s">
        <v>96</v>
      </c>
      <c r="E292" s="7" t="s">
        <v>17</v>
      </c>
      <c r="F292" s="2">
        <v>3.0000000000000001E-3</v>
      </c>
      <c r="G292" t="s">
        <v>141</v>
      </c>
    </row>
    <row r="293" spans="1:7">
      <c r="A293" s="1" t="s">
        <v>40</v>
      </c>
      <c r="B293" t="s">
        <v>21</v>
      </c>
      <c r="C293" t="s">
        <v>21</v>
      </c>
      <c r="D293" s="2" t="s">
        <v>47</v>
      </c>
      <c r="E293" s="7" t="s">
        <v>17</v>
      </c>
      <c r="F293" s="2">
        <v>1E-3</v>
      </c>
      <c r="G293" t="s">
        <v>141</v>
      </c>
    </row>
    <row r="294" spans="1:7">
      <c r="A294" s="1" t="s">
        <v>40</v>
      </c>
      <c r="B294" t="s">
        <v>21</v>
      </c>
      <c r="C294" t="s">
        <v>21</v>
      </c>
      <c r="D294" s="2" t="s">
        <v>97</v>
      </c>
      <c r="E294" s="7" t="s">
        <v>17</v>
      </c>
      <c r="F294" s="2">
        <v>-4.0000000000000002E-4</v>
      </c>
      <c r="G294" t="s">
        <v>141</v>
      </c>
    </row>
    <row r="295" spans="1:7">
      <c r="A295" s="1" t="s">
        <v>40</v>
      </c>
      <c r="B295" t="s">
        <v>21</v>
      </c>
      <c r="C295" t="s">
        <v>21</v>
      </c>
      <c r="D295" s="2" t="s">
        <v>49</v>
      </c>
      <c r="E295" s="7" t="s">
        <v>17</v>
      </c>
      <c r="F295" s="2">
        <v>1E-3</v>
      </c>
      <c r="G295" t="s">
        <v>141</v>
      </c>
    </row>
    <row r="296" spans="1:7">
      <c r="A296" s="1" t="s">
        <v>40</v>
      </c>
      <c r="B296" t="s">
        <v>21</v>
      </c>
      <c r="C296" t="s">
        <v>21</v>
      </c>
      <c r="D296" s="2" t="s">
        <v>70</v>
      </c>
      <c r="E296" s="7" t="s">
        <v>17</v>
      </c>
      <c r="F296" s="2">
        <v>4.0000000000000001E-3</v>
      </c>
      <c r="G296" t="s">
        <v>141</v>
      </c>
    </row>
    <row r="297" spans="1:7">
      <c r="A297" s="1" t="s">
        <v>40</v>
      </c>
      <c r="B297" t="s">
        <v>21</v>
      </c>
      <c r="C297" t="s">
        <v>21</v>
      </c>
      <c r="D297" s="2" t="s">
        <v>98</v>
      </c>
      <c r="E297" s="7" t="s">
        <v>17</v>
      </c>
      <c r="F297" s="2">
        <v>-6.0000000000000002E-5</v>
      </c>
      <c r="G297" t="s">
        <v>141</v>
      </c>
    </row>
    <row r="298" spans="1:7">
      <c r="A298" s="1" t="s">
        <v>40</v>
      </c>
      <c r="B298" t="s">
        <v>21</v>
      </c>
      <c r="C298" t="s">
        <v>21</v>
      </c>
      <c r="D298" s="2" t="s">
        <v>104</v>
      </c>
      <c r="E298" s="7" t="s">
        <v>17</v>
      </c>
      <c r="F298" s="2">
        <v>2E-3</v>
      </c>
      <c r="G298" t="s">
        <v>141</v>
      </c>
    </row>
    <row r="299" spans="1:7">
      <c r="A299" s="1" t="s">
        <v>40</v>
      </c>
      <c r="B299" t="s">
        <v>21</v>
      </c>
      <c r="C299" t="s">
        <v>21</v>
      </c>
      <c r="D299" s="2" t="s">
        <v>99</v>
      </c>
      <c r="E299" s="7" t="s">
        <v>17</v>
      </c>
      <c r="F299" s="2">
        <v>2.8000000000000001E-2</v>
      </c>
      <c r="G299" t="s">
        <v>141</v>
      </c>
    </row>
    <row r="300" spans="1:7">
      <c r="A300" s="1" t="s">
        <v>40</v>
      </c>
      <c r="B300" t="s">
        <v>21</v>
      </c>
      <c r="C300" t="s">
        <v>21</v>
      </c>
      <c r="D300" s="2" t="s">
        <v>100</v>
      </c>
      <c r="E300" s="7" t="s">
        <v>17</v>
      </c>
      <c r="F300" s="2">
        <v>3.9E-2</v>
      </c>
      <c r="G300" t="s">
        <v>141</v>
      </c>
    </row>
    <row r="301" spans="1:7">
      <c r="A301" s="1" t="s">
        <v>40</v>
      </c>
      <c r="B301" t="s">
        <v>21</v>
      </c>
      <c r="C301" t="s">
        <v>21</v>
      </c>
      <c r="D301" s="2" t="s">
        <v>53</v>
      </c>
      <c r="E301" s="7" t="s">
        <v>17</v>
      </c>
      <c r="F301" s="2">
        <v>3.9E-2</v>
      </c>
      <c r="G301" t="s">
        <v>141</v>
      </c>
    </row>
    <row r="302" spans="1:7">
      <c r="A302" s="1" t="s">
        <v>40</v>
      </c>
      <c r="B302" t="s">
        <v>21</v>
      </c>
      <c r="C302" t="s">
        <v>21</v>
      </c>
      <c r="D302" s="2" t="s">
        <v>54</v>
      </c>
      <c r="E302" s="7" t="s">
        <v>17</v>
      </c>
      <c r="F302" s="2">
        <v>2E-3</v>
      </c>
      <c r="G302" t="s">
        <v>141</v>
      </c>
    </row>
    <row r="303" spans="1:7">
      <c r="A303" s="1" t="s">
        <v>40</v>
      </c>
      <c r="B303" t="s">
        <v>21</v>
      </c>
      <c r="C303" t="s">
        <v>21</v>
      </c>
      <c r="D303" s="2" t="s">
        <v>83</v>
      </c>
      <c r="E303" s="7" t="s">
        <v>17</v>
      </c>
      <c r="F303" s="2">
        <v>2E-3</v>
      </c>
      <c r="G303" t="s">
        <v>141</v>
      </c>
    </row>
    <row r="304" spans="1:7">
      <c r="A304" s="1" t="s">
        <v>40</v>
      </c>
      <c r="B304" t="s">
        <v>21</v>
      </c>
      <c r="C304" t="s">
        <v>21</v>
      </c>
      <c r="D304" s="2" t="s">
        <v>55</v>
      </c>
      <c r="E304" s="7" t="s">
        <v>17</v>
      </c>
      <c r="F304" s="2">
        <v>2E-3</v>
      </c>
      <c r="G304" t="s">
        <v>141</v>
      </c>
    </row>
    <row r="305" spans="1:7">
      <c r="A305" s="1" t="s">
        <v>40</v>
      </c>
      <c r="B305" t="s">
        <v>21</v>
      </c>
      <c r="C305" t="s">
        <v>21</v>
      </c>
      <c r="D305" s="2" t="s">
        <v>9</v>
      </c>
      <c r="E305" s="7" t="s">
        <v>17</v>
      </c>
      <c r="F305" s="2">
        <v>5.0000000000000001E-3</v>
      </c>
      <c r="G305" t="s">
        <v>141</v>
      </c>
    </row>
    <row r="306" spans="1:7" ht="15" thickBot="1">
      <c r="A306" s="1" t="s">
        <v>40</v>
      </c>
      <c r="B306" t="s">
        <v>21</v>
      </c>
      <c r="C306" t="s">
        <v>21</v>
      </c>
      <c r="D306" s="2" t="s">
        <v>85</v>
      </c>
      <c r="E306" s="7" t="s">
        <v>17</v>
      </c>
      <c r="F306" s="2">
        <v>-0.61699999999999999</v>
      </c>
      <c r="G306" t="s">
        <v>141</v>
      </c>
    </row>
    <row r="307" spans="1:7" ht="15" thickBot="1">
      <c r="A307" s="1" t="s">
        <v>40</v>
      </c>
      <c r="B307" t="s">
        <v>21</v>
      </c>
      <c r="C307" t="s">
        <v>21</v>
      </c>
      <c r="D307" s="2" t="s">
        <v>108</v>
      </c>
      <c r="E307" s="7" t="s">
        <v>17</v>
      </c>
      <c r="F307" s="3">
        <v>-5.0000000000000002E-5</v>
      </c>
      <c r="G307" t="s">
        <v>141</v>
      </c>
    </row>
    <row r="308" spans="1:7">
      <c r="A308" s="1" t="s">
        <v>40</v>
      </c>
      <c r="B308" t="s">
        <v>21</v>
      </c>
      <c r="C308" t="s">
        <v>21</v>
      </c>
      <c r="D308" s="2" t="s">
        <v>102</v>
      </c>
      <c r="E308" s="7" t="s">
        <v>17</v>
      </c>
      <c r="F308" s="2">
        <v>2.1999999999999999E-2</v>
      </c>
      <c r="G308" t="s">
        <v>141</v>
      </c>
    </row>
    <row r="309" spans="1:7">
      <c r="A309" s="1" t="s">
        <v>40</v>
      </c>
      <c r="B309" t="s">
        <v>109</v>
      </c>
      <c r="C309" t="s">
        <v>109</v>
      </c>
      <c r="D309" s="2" t="s">
        <v>109</v>
      </c>
      <c r="E309" s="7" t="s">
        <v>10</v>
      </c>
      <c r="F309" s="2">
        <v>0.436</v>
      </c>
      <c r="G309" t="s">
        <v>141</v>
      </c>
    </row>
    <row r="310" spans="1:7">
      <c r="A310" s="1" t="s">
        <v>40</v>
      </c>
      <c r="B310" t="s">
        <v>109</v>
      </c>
      <c r="C310" t="s">
        <v>109</v>
      </c>
      <c r="D310" s="2" t="s">
        <v>141</v>
      </c>
      <c r="E310" s="7" t="s">
        <v>116</v>
      </c>
      <c r="F310" s="6">
        <v>-0.2</v>
      </c>
      <c r="G310" t="s">
        <v>141</v>
      </c>
    </row>
    <row r="311" spans="1:7">
      <c r="A311" s="1" t="s">
        <v>40</v>
      </c>
      <c r="B311" t="s">
        <v>109</v>
      </c>
      <c r="C311" t="s">
        <v>109</v>
      </c>
      <c r="D311" s="2" t="s">
        <v>141</v>
      </c>
      <c r="E311" s="7" t="s">
        <v>116</v>
      </c>
      <c r="F311" s="6">
        <v>0.15</v>
      </c>
      <c r="G311" t="s">
        <v>141</v>
      </c>
    </row>
    <row r="312" spans="1:7">
      <c r="A312" s="1" t="s">
        <v>40</v>
      </c>
      <c r="B312" t="s">
        <v>109</v>
      </c>
      <c r="C312" t="s">
        <v>109</v>
      </c>
      <c r="D312" s="2" t="s">
        <v>141</v>
      </c>
      <c r="E312" t="s">
        <v>116</v>
      </c>
      <c r="F312" s="14" t="s">
        <v>141</v>
      </c>
      <c r="G312">
        <v>0.45</v>
      </c>
    </row>
    <row r="313" spans="1:7" ht="15" thickBot="1">
      <c r="A313" s="1" t="s">
        <v>40</v>
      </c>
      <c r="B313" t="s">
        <v>85</v>
      </c>
      <c r="C313" t="s">
        <v>85</v>
      </c>
      <c r="D313" s="2" t="s">
        <v>106</v>
      </c>
      <c r="E313" s="7" t="s">
        <v>111</v>
      </c>
      <c r="F313" s="2">
        <v>-0.1171</v>
      </c>
      <c r="G313" t="s">
        <v>141</v>
      </c>
    </row>
    <row r="314" spans="1:7" ht="15" thickBot="1">
      <c r="A314" s="1" t="s">
        <v>40</v>
      </c>
      <c r="B314" t="s">
        <v>85</v>
      </c>
      <c r="C314" t="s">
        <v>85</v>
      </c>
      <c r="D314" s="2" t="s">
        <v>49</v>
      </c>
      <c r="E314" s="7" t="s">
        <v>111</v>
      </c>
      <c r="F314" s="3">
        <v>6.5699999999999995E-2</v>
      </c>
      <c r="G314" t="s">
        <v>141</v>
      </c>
    </row>
    <row r="315" spans="1:7">
      <c r="A315" s="1" t="s">
        <v>40</v>
      </c>
      <c r="B315" t="s">
        <v>85</v>
      </c>
      <c r="C315" t="s">
        <v>85</v>
      </c>
      <c r="D315" s="2" t="s">
        <v>50</v>
      </c>
      <c r="E315" s="7" t="s">
        <v>111</v>
      </c>
      <c r="F315" s="2">
        <v>-8.7499999999999994E-2</v>
      </c>
      <c r="G315" t="s">
        <v>141</v>
      </c>
    </row>
    <row r="316" spans="1:7">
      <c r="A316" s="1" t="s">
        <v>40</v>
      </c>
      <c r="B316" t="s">
        <v>85</v>
      </c>
      <c r="C316" t="s">
        <v>85</v>
      </c>
      <c r="D316" s="2" t="s">
        <v>110</v>
      </c>
      <c r="E316" s="7" t="s">
        <v>111</v>
      </c>
      <c r="F316" s="2">
        <v>1.84E-2</v>
      </c>
      <c r="G316" t="s">
        <v>141</v>
      </c>
    </row>
    <row r="317" spans="1:7">
      <c r="A317" s="1" t="s">
        <v>40</v>
      </c>
      <c r="B317" t="s">
        <v>85</v>
      </c>
      <c r="C317" t="s">
        <v>85</v>
      </c>
      <c r="D317" s="2" t="s">
        <v>107</v>
      </c>
      <c r="E317" s="7" t="s">
        <v>111</v>
      </c>
      <c r="F317" s="2">
        <v>1.2699999999999999E-2</v>
      </c>
      <c r="G317" t="s">
        <v>141</v>
      </c>
    </row>
    <row r="318" spans="1:7">
      <c r="A318" s="1" t="s">
        <v>40</v>
      </c>
      <c r="B318" t="s">
        <v>85</v>
      </c>
      <c r="C318" t="s">
        <v>85</v>
      </c>
      <c r="D318" s="2" t="s">
        <v>54</v>
      </c>
      <c r="E318" s="7" t="s">
        <v>111</v>
      </c>
      <c r="F318" s="2">
        <v>0.1925</v>
      </c>
      <c r="G318" t="s">
        <v>141</v>
      </c>
    </row>
    <row r="319" spans="1:7">
      <c r="A319" s="1" t="s">
        <v>40</v>
      </c>
      <c r="B319" t="s">
        <v>85</v>
      </c>
      <c r="C319" t="s">
        <v>85</v>
      </c>
      <c r="D319" s="2" t="s">
        <v>55</v>
      </c>
      <c r="E319" s="7" t="s">
        <v>111</v>
      </c>
      <c r="F319" s="2">
        <v>-8.9899999999999994E-2</v>
      </c>
      <c r="G319" t="s">
        <v>141</v>
      </c>
    </row>
    <row r="320" spans="1:7">
      <c r="A320" s="1" t="s">
        <v>40</v>
      </c>
      <c r="B320" t="s">
        <v>85</v>
      </c>
      <c r="C320" t="s">
        <v>85</v>
      </c>
      <c r="D320" s="2" t="s">
        <v>85</v>
      </c>
      <c r="E320" s="7" t="s">
        <v>7</v>
      </c>
      <c r="F320" s="2">
        <v>-0.89649999999999996</v>
      </c>
      <c r="G320" t="s">
        <v>141</v>
      </c>
    </row>
    <row r="321" spans="1:7">
      <c r="A321" s="1" t="s">
        <v>40</v>
      </c>
      <c r="B321" t="s">
        <v>85</v>
      </c>
      <c r="C321" t="s">
        <v>85</v>
      </c>
      <c r="D321" s="2" t="s">
        <v>85</v>
      </c>
      <c r="E321" s="7" t="s">
        <v>10</v>
      </c>
      <c r="F321" s="2">
        <v>0.78739999999999999</v>
      </c>
      <c r="G321" t="s">
        <v>141</v>
      </c>
    </row>
    <row r="322" spans="1:7">
      <c r="A322" s="1" t="s">
        <v>40</v>
      </c>
      <c r="B322" t="s">
        <v>85</v>
      </c>
      <c r="C322" t="s">
        <v>85</v>
      </c>
      <c r="D322" s="2" t="s">
        <v>45</v>
      </c>
      <c r="E322" s="7" t="s">
        <v>111</v>
      </c>
      <c r="F322" s="2">
        <v>3.7400000000000003E-2</v>
      </c>
      <c r="G322" t="s">
        <v>141</v>
      </c>
    </row>
    <row r="323" spans="1:7">
      <c r="A323" s="1" t="s">
        <v>40</v>
      </c>
      <c r="B323" t="s">
        <v>85</v>
      </c>
      <c r="C323" t="s">
        <v>85</v>
      </c>
      <c r="D323" s="2" t="s">
        <v>96</v>
      </c>
      <c r="E323" s="7" t="s">
        <v>111</v>
      </c>
      <c r="F323" s="2">
        <v>3.0000000000000001E-3</v>
      </c>
      <c r="G323" t="s">
        <v>141</v>
      </c>
    </row>
    <row r="324" spans="1:7">
      <c r="A324" s="1" t="s">
        <v>40</v>
      </c>
      <c r="B324" t="s">
        <v>85</v>
      </c>
      <c r="C324" t="s">
        <v>85</v>
      </c>
      <c r="D324" s="2" t="s">
        <v>47</v>
      </c>
      <c r="E324" s="7" t="s">
        <v>111</v>
      </c>
      <c r="F324" s="2">
        <v>1E-3</v>
      </c>
      <c r="G324" t="s">
        <v>141</v>
      </c>
    </row>
    <row r="325" spans="1:7">
      <c r="A325" s="1" t="s">
        <v>40</v>
      </c>
      <c r="B325" t="s">
        <v>85</v>
      </c>
      <c r="C325" t="s">
        <v>85</v>
      </c>
      <c r="D325" s="2" t="s">
        <v>97</v>
      </c>
      <c r="E325" s="7" t="s">
        <v>111</v>
      </c>
      <c r="F325" s="2">
        <v>-4.0000000000000002E-4</v>
      </c>
      <c r="G325" t="s">
        <v>141</v>
      </c>
    </row>
    <row r="326" spans="1:7">
      <c r="A326" s="1" t="s">
        <v>40</v>
      </c>
      <c r="B326" t="s">
        <v>85</v>
      </c>
      <c r="C326" t="s">
        <v>85</v>
      </c>
      <c r="D326" s="2" t="s">
        <v>49</v>
      </c>
      <c r="E326" s="7" t="s">
        <v>111</v>
      </c>
      <c r="F326" s="2">
        <v>1E-3</v>
      </c>
      <c r="G326" t="s">
        <v>141</v>
      </c>
    </row>
    <row r="327" spans="1:7">
      <c r="A327" s="1" t="s">
        <v>40</v>
      </c>
      <c r="B327" t="s">
        <v>85</v>
      </c>
      <c r="C327" t="s">
        <v>85</v>
      </c>
      <c r="D327" s="2" t="s">
        <v>70</v>
      </c>
      <c r="E327" s="7" t="s">
        <v>111</v>
      </c>
      <c r="F327" s="2">
        <v>4.0000000000000001E-3</v>
      </c>
      <c r="G327" t="s">
        <v>141</v>
      </c>
    </row>
    <row r="328" spans="1:7" ht="15" thickBot="1">
      <c r="A328" s="1" t="s">
        <v>40</v>
      </c>
      <c r="B328" t="s">
        <v>85</v>
      </c>
      <c r="C328" t="s">
        <v>85</v>
      </c>
      <c r="D328" s="2" t="s">
        <v>112</v>
      </c>
      <c r="E328" s="7" t="s">
        <v>111</v>
      </c>
      <c r="F328" s="4">
        <v>-6.0000000000000002E-5</v>
      </c>
      <c r="G328" t="s">
        <v>141</v>
      </c>
    </row>
    <row r="329" spans="1:7">
      <c r="A329" s="1" t="s">
        <v>40</v>
      </c>
      <c r="B329" t="s">
        <v>85</v>
      </c>
      <c r="C329" t="s">
        <v>85</v>
      </c>
      <c r="D329" s="2" t="s">
        <v>42</v>
      </c>
      <c r="E329" s="7" t="s">
        <v>111</v>
      </c>
      <c r="F329" s="2">
        <v>2E-3</v>
      </c>
      <c r="G329" t="s">
        <v>141</v>
      </c>
    </row>
    <row r="330" spans="1:7">
      <c r="A330" s="1" t="s">
        <v>40</v>
      </c>
      <c r="B330" t="s">
        <v>85</v>
      </c>
      <c r="C330" t="s">
        <v>85</v>
      </c>
      <c r="D330" s="2" t="s">
        <v>99</v>
      </c>
      <c r="E330" s="7" t="s">
        <v>111</v>
      </c>
      <c r="F330" s="2">
        <v>2.8000000000000001E-2</v>
      </c>
      <c r="G330" t="s">
        <v>141</v>
      </c>
    </row>
    <row r="331" spans="1:7">
      <c r="A331" s="1" t="s">
        <v>40</v>
      </c>
      <c r="B331" t="s">
        <v>85</v>
      </c>
      <c r="C331" t="s">
        <v>85</v>
      </c>
      <c r="D331" s="2" t="s">
        <v>100</v>
      </c>
      <c r="E331" s="7" t="s">
        <v>111</v>
      </c>
      <c r="F331" s="2">
        <v>3.9E-2</v>
      </c>
      <c r="G331" t="s">
        <v>141</v>
      </c>
    </row>
    <row r="332" spans="1:7">
      <c r="A332" s="1" t="s">
        <v>40</v>
      </c>
      <c r="B332" t="s">
        <v>85</v>
      </c>
      <c r="C332" t="s">
        <v>85</v>
      </c>
      <c r="D332" s="2" t="s">
        <v>53</v>
      </c>
      <c r="E332" s="7" t="s">
        <v>111</v>
      </c>
      <c r="F332" s="2">
        <v>3.9E-2</v>
      </c>
      <c r="G332" t="s">
        <v>141</v>
      </c>
    </row>
    <row r="333" spans="1:7">
      <c r="A333" s="1" t="s">
        <v>40</v>
      </c>
      <c r="B333" t="s">
        <v>85</v>
      </c>
      <c r="C333" t="s">
        <v>85</v>
      </c>
      <c r="D333" s="2" t="s">
        <v>54</v>
      </c>
      <c r="E333" s="7" t="s">
        <v>111</v>
      </c>
      <c r="F333" s="2">
        <v>2E-3</v>
      </c>
      <c r="G333" t="s">
        <v>141</v>
      </c>
    </row>
    <row r="334" spans="1:7" ht="15" thickBot="1">
      <c r="A334" s="1" t="s">
        <v>40</v>
      </c>
      <c r="B334" t="s">
        <v>85</v>
      </c>
      <c r="C334" t="s">
        <v>85</v>
      </c>
      <c r="D334" s="2" t="s">
        <v>83</v>
      </c>
      <c r="E334" s="7" t="s">
        <v>111</v>
      </c>
      <c r="F334" s="2">
        <v>2E-3</v>
      </c>
      <c r="G334" t="s">
        <v>141</v>
      </c>
    </row>
    <row r="335" spans="1:7" ht="15" thickBot="1">
      <c r="A335" s="1" t="s">
        <v>40</v>
      </c>
      <c r="B335" t="s">
        <v>85</v>
      </c>
      <c r="C335" t="s">
        <v>85</v>
      </c>
      <c r="D335" s="2" t="s">
        <v>55</v>
      </c>
      <c r="E335" s="7" t="s">
        <v>111</v>
      </c>
      <c r="F335" s="3">
        <v>2E-3</v>
      </c>
      <c r="G335" t="s">
        <v>141</v>
      </c>
    </row>
    <row r="336" spans="1:7">
      <c r="A336" s="1" t="s">
        <v>40</v>
      </c>
      <c r="B336" t="s">
        <v>85</v>
      </c>
      <c r="C336" t="s">
        <v>85</v>
      </c>
      <c r="D336" s="2" t="s">
        <v>9</v>
      </c>
      <c r="E336" s="7" t="s">
        <v>7</v>
      </c>
      <c r="F336" s="2">
        <v>5.0000000000000001E-3</v>
      </c>
      <c r="G336" t="s">
        <v>141</v>
      </c>
    </row>
    <row r="337" spans="1:7">
      <c r="A337" s="1" t="s">
        <v>40</v>
      </c>
      <c r="B337" t="s">
        <v>85</v>
      </c>
      <c r="C337" t="s">
        <v>85</v>
      </c>
      <c r="D337" s="2" t="s">
        <v>85</v>
      </c>
      <c r="E337" s="7" t="s">
        <v>111</v>
      </c>
      <c r="F337" s="2">
        <v>-0.61699999999999999</v>
      </c>
      <c r="G337" t="s">
        <v>141</v>
      </c>
    </row>
    <row r="338" spans="1:7">
      <c r="A338" s="1" t="s">
        <v>40</v>
      </c>
      <c r="B338" t="s">
        <v>85</v>
      </c>
      <c r="C338" t="s">
        <v>85</v>
      </c>
      <c r="D338" s="2" t="s">
        <v>113</v>
      </c>
      <c r="E338" s="7" t="s">
        <v>111</v>
      </c>
      <c r="F338" s="2">
        <v>-5.0000000000000002E-5</v>
      </c>
      <c r="G338" t="s">
        <v>141</v>
      </c>
    </row>
    <row r="339" spans="1:7">
      <c r="A339" s="1" t="s">
        <v>40</v>
      </c>
      <c r="B339" t="s">
        <v>85</v>
      </c>
      <c r="C339" t="s">
        <v>85</v>
      </c>
      <c r="D339" s="2" t="s">
        <v>102</v>
      </c>
      <c r="E339" s="7" t="s">
        <v>111</v>
      </c>
      <c r="F339" s="2">
        <v>2.1999999999999999E-2</v>
      </c>
      <c r="G339" t="s">
        <v>141</v>
      </c>
    </row>
    <row r="340" spans="1:7">
      <c r="A340" s="1" t="s">
        <v>40</v>
      </c>
      <c r="B340" t="s">
        <v>85</v>
      </c>
      <c r="C340" t="s">
        <v>85</v>
      </c>
      <c r="D340" s="2" t="s">
        <v>96</v>
      </c>
      <c r="E340" s="7" t="s">
        <v>111</v>
      </c>
      <c r="F340" s="2">
        <v>-8.0000000000000002E-3</v>
      </c>
      <c r="G340" t="s">
        <v>141</v>
      </c>
    </row>
    <row r="341" spans="1:7">
      <c r="A341" s="1" t="s">
        <v>40</v>
      </c>
      <c r="B341" t="s">
        <v>85</v>
      </c>
      <c r="C341" t="s">
        <v>85</v>
      </c>
      <c r="D341" s="2" t="s">
        <v>47</v>
      </c>
      <c r="E341" s="7" t="s">
        <v>111</v>
      </c>
      <c r="F341" s="2">
        <v>-5.0000000000000001E-3</v>
      </c>
      <c r="G341" t="s">
        <v>141</v>
      </c>
    </row>
    <row r="342" spans="1:7">
      <c r="A342" s="1" t="s">
        <v>40</v>
      </c>
      <c r="B342" t="s">
        <v>85</v>
      </c>
      <c r="C342" t="s">
        <v>85</v>
      </c>
      <c r="D342" s="2" t="s">
        <v>97</v>
      </c>
      <c r="E342" s="7" t="s">
        <v>111</v>
      </c>
      <c r="F342" s="2">
        <v>-6.0000000000000001E-3</v>
      </c>
      <c r="G342" t="s">
        <v>141</v>
      </c>
    </row>
    <row r="343" spans="1:7">
      <c r="A343" s="1" t="s">
        <v>40</v>
      </c>
      <c r="B343" t="s">
        <v>85</v>
      </c>
      <c r="C343" t="s">
        <v>85</v>
      </c>
      <c r="D343" s="2" t="s">
        <v>49</v>
      </c>
      <c r="E343" s="7" t="s">
        <v>111</v>
      </c>
      <c r="F343" s="2">
        <v>-3.0000000000000001E-3</v>
      </c>
      <c r="G343" t="s">
        <v>141</v>
      </c>
    </row>
    <row r="344" spans="1:7" ht="15" thickBot="1">
      <c r="A344" s="1" t="s">
        <v>40</v>
      </c>
      <c r="B344" t="s">
        <v>85</v>
      </c>
      <c r="C344" t="s">
        <v>85</v>
      </c>
      <c r="D344" s="2" t="s">
        <v>70</v>
      </c>
      <c r="E344" s="7" t="s">
        <v>111</v>
      </c>
      <c r="F344" s="2">
        <v>-4.0000000000000001E-3</v>
      </c>
      <c r="G344" t="s">
        <v>141</v>
      </c>
    </row>
    <row r="345" spans="1:7" ht="15" thickBot="1">
      <c r="A345" s="1" t="s">
        <v>40</v>
      </c>
      <c r="B345" t="s">
        <v>85</v>
      </c>
      <c r="C345" t="s">
        <v>85</v>
      </c>
      <c r="D345" s="2" t="s">
        <v>112</v>
      </c>
      <c r="E345" s="7" t="s">
        <v>111</v>
      </c>
      <c r="F345" s="5">
        <v>-7.0000000000000001E-3</v>
      </c>
      <c r="G345" t="s">
        <v>141</v>
      </c>
    </row>
    <row r="346" spans="1:7">
      <c r="A346" s="1" t="s">
        <v>40</v>
      </c>
      <c r="B346" t="s">
        <v>85</v>
      </c>
      <c r="C346" t="s">
        <v>85</v>
      </c>
      <c r="D346" s="2" t="s">
        <v>114</v>
      </c>
      <c r="E346" s="7" t="s">
        <v>111</v>
      </c>
      <c r="F346" s="2">
        <v>-2E-3</v>
      </c>
      <c r="G346" t="s">
        <v>141</v>
      </c>
    </row>
    <row r="347" spans="1:7">
      <c r="A347" s="1" t="s">
        <v>40</v>
      </c>
      <c r="B347" t="s">
        <v>85</v>
      </c>
      <c r="C347" t="s">
        <v>85</v>
      </c>
      <c r="D347" s="2" t="s">
        <v>115</v>
      </c>
      <c r="E347" s="7" t="s">
        <v>111</v>
      </c>
      <c r="F347" s="2">
        <v>1.6E-2</v>
      </c>
      <c r="G347" t="s">
        <v>141</v>
      </c>
    </row>
    <row r="348" spans="1:7" ht="15" thickBot="1">
      <c r="A348" s="1" t="s">
        <v>40</v>
      </c>
      <c r="B348" t="s">
        <v>85</v>
      </c>
      <c r="C348" t="s">
        <v>85</v>
      </c>
      <c r="D348" s="2" t="s">
        <v>100</v>
      </c>
      <c r="E348" s="7" t="s">
        <v>111</v>
      </c>
      <c r="F348" s="2">
        <v>3.4000000000000002E-2</v>
      </c>
      <c r="G348" t="s">
        <v>141</v>
      </c>
    </row>
    <row r="349" spans="1:7" ht="15" thickBot="1">
      <c r="A349" s="1" t="s">
        <v>40</v>
      </c>
      <c r="B349" t="s">
        <v>85</v>
      </c>
      <c r="C349" t="s">
        <v>85</v>
      </c>
      <c r="D349" s="2" t="s">
        <v>53</v>
      </c>
      <c r="E349" s="7" t="s">
        <v>111</v>
      </c>
      <c r="F349" s="3">
        <v>3.2000000000000001E-2</v>
      </c>
      <c r="G349" t="s">
        <v>141</v>
      </c>
    </row>
    <row r="350" spans="1:7">
      <c r="A350" s="1" t="s">
        <v>40</v>
      </c>
      <c r="B350" t="s">
        <v>85</v>
      </c>
      <c r="C350" t="s">
        <v>85</v>
      </c>
      <c r="D350" s="2" t="s">
        <v>54</v>
      </c>
      <c r="E350" s="7" t="s">
        <v>111</v>
      </c>
      <c r="F350" s="2">
        <v>-7.0000000000000001E-3</v>
      </c>
      <c r="G350" t="s">
        <v>141</v>
      </c>
    </row>
    <row r="351" spans="1:7">
      <c r="A351" s="1" t="s">
        <v>40</v>
      </c>
      <c r="B351" t="s">
        <v>85</v>
      </c>
      <c r="C351" t="s">
        <v>85</v>
      </c>
      <c r="D351" s="2" t="s">
        <v>83</v>
      </c>
      <c r="E351" s="7" t="s">
        <v>111</v>
      </c>
      <c r="F351" s="2">
        <v>-2E-3</v>
      </c>
      <c r="G351" t="s">
        <v>141</v>
      </c>
    </row>
    <row r="352" spans="1:7">
      <c r="A352" s="1" t="s">
        <v>40</v>
      </c>
      <c r="B352" t="s">
        <v>85</v>
      </c>
      <c r="C352" t="s">
        <v>85</v>
      </c>
      <c r="D352" s="2" t="s">
        <v>55</v>
      </c>
      <c r="E352" s="7" t="s">
        <v>111</v>
      </c>
      <c r="F352" s="2">
        <v>-7.0000000000000001E-3</v>
      </c>
      <c r="G352" t="s">
        <v>141</v>
      </c>
    </row>
    <row r="353" spans="1:7" ht="15" thickBot="1">
      <c r="A353" s="1" t="s">
        <v>40</v>
      </c>
      <c r="B353" t="s">
        <v>85</v>
      </c>
      <c r="C353" t="s">
        <v>85</v>
      </c>
      <c r="D353" s="2" t="s">
        <v>9</v>
      </c>
      <c r="E353" s="7" t="s">
        <v>111</v>
      </c>
      <c r="F353" s="2">
        <v>-5.0000000000000001E-3</v>
      </c>
      <c r="G353" t="s">
        <v>141</v>
      </c>
    </row>
    <row r="354" spans="1:7" ht="15" thickBot="1">
      <c r="A354" s="1" t="s">
        <v>40</v>
      </c>
      <c r="B354" t="s">
        <v>85</v>
      </c>
      <c r="C354" t="s">
        <v>85</v>
      </c>
      <c r="D354" s="2" t="s">
        <v>85</v>
      </c>
      <c r="E354" s="7" t="s">
        <v>111</v>
      </c>
      <c r="F354" s="3">
        <v>-0.621</v>
      </c>
      <c r="G354" t="s">
        <v>141</v>
      </c>
    </row>
    <row r="355" spans="1:7">
      <c r="A355" s="1" t="s">
        <v>40</v>
      </c>
      <c r="B355" t="s">
        <v>85</v>
      </c>
      <c r="C355" t="s">
        <v>85</v>
      </c>
      <c r="D355" s="2" t="s">
        <v>113</v>
      </c>
      <c r="E355" s="7" t="s">
        <v>111</v>
      </c>
      <c r="F355" s="2">
        <v>-6.0000000000000001E-3</v>
      </c>
      <c r="G355" t="s">
        <v>141</v>
      </c>
    </row>
    <row r="356" spans="1:7">
      <c r="A356" s="1" t="s">
        <v>40</v>
      </c>
      <c r="B356" t="s">
        <v>85</v>
      </c>
      <c r="C356" t="s">
        <v>85</v>
      </c>
      <c r="D356" s="2" t="s">
        <v>102</v>
      </c>
      <c r="E356" s="7" t="s">
        <v>111</v>
      </c>
      <c r="F356" s="2">
        <v>1.2999999999999999E-2</v>
      </c>
      <c r="G356" t="s">
        <v>141</v>
      </c>
    </row>
    <row r="357" spans="1:7" ht="15" thickBot="1">
      <c r="A357" s="1" t="s">
        <v>40</v>
      </c>
      <c r="B357" t="s">
        <v>85</v>
      </c>
      <c r="C357" t="s">
        <v>85</v>
      </c>
      <c r="D357" s="2" t="s">
        <v>96</v>
      </c>
      <c r="E357" s="7" t="s">
        <v>111</v>
      </c>
      <c r="F357" s="2">
        <v>4.0000000000000001E-3</v>
      </c>
      <c r="G357" t="s">
        <v>141</v>
      </c>
    </row>
    <row r="358" spans="1:7" ht="15" thickBot="1">
      <c r="A358" s="1" t="s">
        <v>40</v>
      </c>
      <c r="B358" t="s">
        <v>85</v>
      </c>
      <c r="C358" t="s">
        <v>85</v>
      </c>
      <c r="D358" s="2" t="s">
        <v>47</v>
      </c>
      <c r="E358" s="7" t="s">
        <v>111</v>
      </c>
      <c r="F358" s="3">
        <v>4.0000000000000001E-3</v>
      </c>
      <c r="G358" t="s">
        <v>141</v>
      </c>
    </row>
    <row r="359" spans="1:7">
      <c r="A359" s="1" t="s">
        <v>40</v>
      </c>
      <c r="B359" t="s">
        <v>85</v>
      </c>
      <c r="C359" t="s">
        <v>85</v>
      </c>
      <c r="D359" s="2" t="s">
        <v>97</v>
      </c>
      <c r="E359" s="7" t="s">
        <v>111</v>
      </c>
      <c r="F359" s="2">
        <v>0.02</v>
      </c>
      <c r="G359" t="s">
        <v>141</v>
      </c>
    </row>
    <row r="360" spans="1:7">
      <c r="A360" s="1" t="s">
        <v>40</v>
      </c>
      <c r="B360" t="s">
        <v>85</v>
      </c>
      <c r="C360" t="s">
        <v>85</v>
      </c>
      <c r="D360" s="2" t="s">
        <v>49</v>
      </c>
      <c r="E360" s="7" t="s">
        <v>111</v>
      </c>
      <c r="F360" s="2">
        <v>3.0000000000000001E-3</v>
      </c>
      <c r="G360" t="s">
        <v>141</v>
      </c>
    </row>
    <row r="361" spans="1:7">
      <c r="A361" s="1" t="s">
        <v>40</v>
      </c>
      <c r="B361" t="s">
        <v>85</v>
      </c>
      <c r="C361" t="s">
        <v>85</v>
      </c>
      <c r="D361" s="2" t="s">
        <v>70</v>
      </c>
      <c r="E361" s="7" t="s">
        <v>111</v>
      </c>
      <c r="F361" s="2">
        <v>5.0000000000000001E-3</v>
      </c>
      <c r="G361" t="s">
        <v>141</v>
      </c>
    </row>
    <row r="362" spans="1:7" ht="15" thickBot="1">
      <c r="A362" s="1" t="s">
        <v>40</v>
      </c>
      <c r="B362" t="s">
        <v>85</v>
      </c>
      <c r="C362" t="s">
        <v>85</v>
      </c>
      <c r="D362" s="2" t="s">
        <v>112</v>
      </c>
      <c r="E362" s="7" t="s">
        <v>111</v>
      </c>
      <c r="F362" s="2">
        <v>7.0000000000000001E-3</v>
      </c>
      <c r="G362" t="s">
        <v>141</v>
      </c>
    </row>
    <row r="363" spans="1:7" ht="15" thickBot="1">
      <c r="A363" s="1" t="s">
        <v>40</v>
      </c>
      <c r="B363" t="s">
        <v>85</v>
      </c>
      <c r="C363" t="s">
        <v>85</v>
      </c>
      <c r="D363" s="2" t="s">
        <v>42</v>
      </c>
      <c r="E363" s="7" t="s">
        <v>111</v>
      </c>
      <c r="F363" s="3">
        <v>4.0000000000000001E-3</v>
      </c>
      <c r="G363" t="s">
        <v>141</v>
      </c>
    </row>
    <row r="364" spans="1:7">
      <c r="A364" s="1" t="s">
        <v>40</v>
      </c>
      <c r="B364" t="s">
        <v>85</v>
      </c>
      <c r="C364" t="s">
        <v>85</v>
      </c>
      <c r="D364" s="2" t="s">
        <v>115</v>
      </c>
      <c r="E364" s="7" t="s">
        <v>111</v>
      </c>
      <c r="F364" s="2">
        <v>0.02</v>
      </c>
      <c r="G364" t="s">
        <v>141</v>
      </c>
    </row>
    <row r="365" spans="1:7">
      <c r="A365" s="1" t="s">
        <v>40</v>
      </c>
      <c r="B365" t="s">
        <v>85</v>
      </c>
      <c r="C365" t="s">
        <v>85</v>
      </c>
      <c r="D365" s="2" t="s">
        <v>100</v>
      </c>
      <c r="E365" s="7" t="s">
        <v>111</v>
      </c>
      <c r="F365" s="2">
        <v>0.02</v>
      </c>
      <c r="G365" t="s">
        <v>141</v>
      </c>
    </row>
    <row r="366" spans="1:7">
      <c r="A366" s="1" t="s">
        <v>40</v>
      </c>
      <c r="B366" t="s">
        <v>85</v>
      </c>
      <c r="C366" t="s">
        <v>85</v>
      </c>
      <c r="D366" s="2" t="s">
        <v>53</v>
      </c>
      <c r="E366" s="7" t="s">
        <v>111</v>
      </c>
      <c r="F366" s="2">
        <v>2.5000000000000001E-2</v>
      </c>
      <c r="G366" t="s">
        <v>141</v>
      </c>
    </row>
    <row r="367" spans="1:7">
      <c r="A367" s="1" t="s">
        <v>40</v>
      </c>
      <c r="B367" t="s">
        <v>85</v>
      </c>
      <c r="C367" t="s">
        <v>85</v>
      </c>
      <c r="D367" s="2" t="s">
        <v>54</v>
      </c>
      <c r="E367" s="7" t="s">
        <v>111</v>
      </c>
      <c r="F367" s="2">
        <v>3.0000000000000001E-3</v>
      </c>
      <c r="G367" t="s">
        <v>141</v>
      </c>
    </row>
    <row r="368" spans="1:7">
      <c r="A368" s="1" t="s">
        <v>40</v>
      </c>
      <c r="B368" t="s">
        <v>85</v>
      </c>
      <c r="C368" t="s">
        <v>85</v>
      </c>
      <c r="D368" s="2" t="s">
        <v>83</v>
      </c>
      <c r="E368" s="7" t="s">
        <v>111</v>
      </c>
      <c r="F368" s="2">
        <v>3.0000000000000001E-3</v>
      </c>
      <c r="G368" t="s">
        <v>141</v>
      </c>
    </row>
    <row r="369" spans="1:7">
      <c r="A369" s="1" t="s">
        <v>40</v>
      </c>
      <c r="B369" t="s">
        <v>85</v>
      </c>
      <c r="C369" t="s">
        <v>85</v>
      </c>
      <c r="D369" s="2" t="s">
        <v>55</v>
      </c>
      <c r="E369" s="7" t="s">
        <v>111</v>
      </c>
      <c r="F369" s="2">
        <v>4.0000000000000001E-3</v>
      </c>
      <c r="G369" t="s">
        <v>141</v>
      </c>
    </row>
    <row r="370" spans="1:7">
      <c r="A370" s="1" t="s">
        <v>40</v>
      </c>
      <c r="B370" t="s">
        <v>85</v>
      </c>
      <c r="C370" t="s">
        <v>85</v>
      </c>
      <c r="D370" s="2" t="s">
        <v>9</v>
      </c>
      <c r="E370" s="7" t="s">
        <v>111</v>
      </c>
      <c r="F370" s="2">
        <v>5.0000000000000001E-3</v>
      </c>
      <c r="G370" t="s">
        <v>141</v>
      </c>
    </row>
    <row r="371" spans="1:7" ht="15" thickBot="1">
      <c r="A371" s="1" t="s">
        <v>40</v>
      </c>
      <c r="B371" t="s">
        <v>85</v>
      </c>
      <c r="C371" t="s">
        <v>85</v>
      </c>
      <c r="D371" s="2" t="s">
        <v>85</v>
      </c>
      <c r="E371" s="7" t="s">
        <v>7</v>
      </c>
      <c r="F371" s="2">
        <v>-0.88900000000000001</v>
      </c>
      <c r="G371" t="s">
        <v>141</v>
      </c>
    </row>
    <row r="372" spans="1:7" ht="15" thickBot="1">
      <c r="A372" s="1" t="s">
        <v>40</v>
      </c>
      <c r="B372" t="s">
        <v>85</v>
      </c>
      <c r="C372" t="s">
        <v>85</v>
      </c>
      <c r="D372" s="2" t="s">
        <v>113</v>
      </c>
      <c r="E372" s="7" t="s">
        <v>111</v>
      </c>
      <c r="F372" s="3">
        <v>6.0000000000000001E-3</v>
      </c>
      <c r="G372" t="s">
        <v>141</v>
      </c>
    </row>
    <row r="373" spans="1:7">
      <c r="A373" s="1" t="s">
        <v>40</v>
      </c>
      <c r="B373" t="s">
        <v>85</v>
      </c>
      <c r="C373" t="s">
        <v>85</v>
      </c>
      <c r="D373" s="2" t="s">
        <v>102</v>
      </c>
      <c r="E373" s="7" t="s">
        <v>111</v>
      </c>
      <c r="F373" s="2">
        <v>1.7999999999999999E-2</v>
      </c>
      <c r="G373" t="s">
        <v>141</v>
      </c>
    </row>
    <row r="374" spans="1:7">
      <c r="A374" s="1" t="s">
        <v>40</v>
      </c>
      <c r="B374" t="s">
        <v>85</v>
      </c>
      <c r="C374" t="s">
        <v>85</v>
      </c>
      <c r="D374" s="2" t="s">
        <v>96</v>
      </c>
      <c r="E374" s="7" t="s">
        <v>111</v>
      </c>
      <c r="F374" s="2">
        <v>-6.0000000000000001E-3</v>
      </c>
      <c r="G374" t="s">
        <v>141</v>
      </c>
    </row>
    <row r="375" spans="1:7">
      <c r="A375" s="1" t="s">
        <v>40</v>
      </c>
      <c r="B375" t="s">
        <v>85</v>
      </c>
      <c r="C375" t="s">
        <v>85</v>
      </c>
      <c r="D375" s="2" t="s">
        <v>47</v>
      </c>
      <c r="E375" s="7" t="s">
        <v>111</v>
      </c>
      <c r="F375" s="2">
        <v>-5.0000000000000001E-3</v>
      </c>
      <c r="G375" t="s">
        <v>141</v>
      </c>
    </row>
    <row r="376" spans="1:7">
      <c r="A376" s="1" t="s">
        <v>40</v>
      </c>
      <c r="B376" t="s">
        <v>85</v>
      </c>
      <c r="C376" t="s">
        <v>85</v>
      </c>
      <c r="D376" s="2" t="s">
        <v>97</v>
      </c>
      <c r="E376" s="7" t="s">
        <v>111</v>
      </c>
      <c r="F376" s="2">
        <v>1.4E-2</v>
      </c>
      <c r="G376" t="s">
        <v>141</v>
      </c>
    </row>
    <row r="377" spans="1:7">
      <c r="A377" s="1" t="s">
        <v>40</v>
      </c>
      <c r="B377" t="s">
        <v>85</v>
      </c>
      <c r="C377" t="s">
        <v>85</v>
      </c>
      <c r="D377" s="2" t="s">
        <v>49</v>
      </c>
      <c r="E377" s="7" t="s">
        <v>111</v>
      </c>
      <c r="F377" s="2">
        <v>-4.0000000000000001E-3</v>
      </c>
      <c r="G377" t="s">
        <v>141</v>
      </c>
    </row>
    <row r="378" spans="1:7">
      <c r="A378" s="1" t="s">
        <v>40</v>
      </c>
      <c r="B378" t="s">
        <v>85</v>
      </c>
      <c r="C378" t="s">
        <v>85</v>
      </c>
      <c r="D378" s="2" t="s">
        <v>70</v>
      </c>
      <c r="E378" s="7" t="s">
        <v>111</v>
      </c>
      <c r="F378" s="2">
        <v>-4.0000000000000001E-3</v>
      </c>
      <c r="G378" t="s">
        <v>141</v>
      </c>
    </row>
    <row r="379" spans="1:7">
      <c r="A379" s="1" t="s">
        <v>40</v>
      </c>
      <c r="B379" t="s">
        <v>85</v>
      </c>
      <c r="C379" t="s">
        <v>85</v>
      </c>
      <c r="D379" s="2" t="s">
        <v>112</v>
      </c>
      <c r="E379" s="7" t="s">
        <v>111</v>
      </c>
      <c r="F379" s="2">
        <v>-4.0000000000000002E-4</v>
      </c>
      <c r="G379" t="s">
        <v>141</v>
      </c>
    </row>
    <row r="380" spans="1:7">
      <c r="A380" s="1" t="s">
        <v>40</v>
      </c>
      <c r="B380" t="s">
        <v>85</v>
      </c>
      <c r="C380" t="s">
        <v>85</v>
      </c>
      <c r="D380" s="2" t="s">
        <v>42</v>
      </c>
      <c r="E380" s="7" t="s">
        <v>111</v>
      </c>
      <c r="F380" s="2">
        <v>-3.0000000000000001E-3</v>
      </c>
      <c r="G380" t="s">
        <v>141</v>
      </c>
    </row>
    <row r="381" spans="1:7">
      <c r="A381" s="1" t="s">
        <v>40</v>
      </c>
      <c r="B381" t="s">
        <v>85</v>
      </c>
      <c r="C381" t="s">
        <v>85</v>
      </c>
      <c r="D381" s="2" t="s">
        <v>115</v>
      </c>
      <c r="E381" s="7" t="s">
        <v>111</v>
      </c>
      <c r="F381" s="2">
        <v>1.2999999999999999E-2</v>
      </c>
      <c r="G381" t="s">
        <v>141</v>
      </c>
    </row>
    <row r="382" spans="1:7">
      <c r="A382" s="1" t="s">
        <v>40</v>
      </c>
      <c r="B382" t="s">
        <v>85</v>
      </c>
      <c r="C382" t="s">
        <v>85</v>
      </c>
      <c r="D382" s="2" t="s">
        <v>100</v>
      </c>
      <c r="E382" s="7" t="s">
        <v>111</v>
      </c>
      <c r="F382" s="2">
        <v>1.6E-2</v>
      </c>
      <c r="G382" t="s">
        <v>141</v>
      </c>
    </row>
    <row r="383" spans="1:7">
      <c r="A383" s="1" t="s">
        <v>40</v>
      </c>
      <c r="B383" t="s">
        <v>85</v>
      </c>
      <c r="C383" t="s">
        <v>85</v>
      </c>
      <c r="D383" s="2" t="s">
        <v>53</v>
      </c>
      <c r="E383" s="7" t="s">
        <v>111</v>
      </c>
      <c r="F383" s="2">
        <v>1.7999999999999999E-2</v>
      </c>
      <c r="G383" t="s">
        <v>141</v>
      </c>
    </row>
    <row r="384" spans="1:7">
      <c r="A384" s="1" t="s">
        <v>40</v>
      </c>
      <c r="B384" t="s">
        <v>85</v>
      </c>
      <c r="C384" t="s">
        <v>85</v>
      </c>
      <c r="D384" s="2" t="s">
        <v>54</v>
      </c>
      <c r="E384" s="7" t="s">
        <v>111</v>
      </c>
      <c r="F384" s="2">
        <v>-5.0000000000000001E-3</v>
      </c>
      <c r="G384" t="s">
        <v>141</v>
      </c>
    </row>
    <row r="385" spans="1:7" ht="15" thickBot="1">
      <c r="A385" s="1" t="s">
        <v>40</v>
      </c>
      <c r="B385" t="s">
        <v>85</v>
      </c>
      <c r="C385" t="s">
        <v>85</v>
      </c>
      <c r="D385" s="2" t="s">
        <v>83</v>
      </c>
      <c r="E385" s="7" t="s">
        <v>111</v>
      </c>
      <c r="F385" s="2">
        <v>-3.0000000000000001E-3</v>
      </c>
      <c r="G385" t="s">
        <v>141</v>
      </c>
    </row>
    <row r="386" spans="1:7" ht="15" thickBot="1">
      <c r="A386" s="1" t="s">
        <v>40</v>
      </c>
      <c r="B386" t="s">
        <v>85</v>
      </c>
      <c r="C386" t="s">
        <v>85</v>
      </c>
      <c r="D386" s="2" t="s">
        <v>55</v>
      </c>
      <c r="E386" s="7" t="s">
        <v>111</v>
      </c>
      <c r="F386" s="3">
        <v>-5.0000000000000001E-3</v>
      </c>
      <c r="G386" t="s">
        <v>141</v>
      </c>
    </row>
    <row r="387" spans="1:7">
      <c r="A387" s="1" t="s">
        <v>40</v>
      </c>
      <c r="B387" t="s">
        <v>85</v>
      </c>
      <c r="C387" t="s">
        <v>85</v>
      </c>
      <c r="D387" s="2" t="s">
        <v>9</v>
      </c>
      <c r="E387" s="7" t="s">
        <v>111</v>
      </c>
      <c r="F387" s="2">
        <v>-4.0000000000000001E-3</v>
      </c>
      <c r="G387" t="s">
        <v>141</v>
      </c>
    </row>
    <row r="388" spans="1:7" ht="15" thickBot="1">
      <c r="A388" s="1" t="s">
        <v>40</v>
      </c>
      <c r="B388" t="s">
        <v>85</v>
      </c>
      <c r="C388" t="s">
        <v>85</v>
      </c>
      <c r="D388" s="2" t="s">
        <v>85</v>
      </c>
      <c r="E388" s="7" t="s">
        <v>7</v>
      </c>
      <c r="F388" s="4">
        <v>-0.89500000000000002</v>
      </c>
      <c r="G388" t="s">
        <v>141</v>
      </c>
    </row>
    <row r="389" spans="1:7">
      <c r="A389" s="1" t="s">
        <v>40</v>
      </c>
      <c r="B389" t="s">
        <v>85</v>
      </c>
      <c r="C389" t="s">
        <v>85</v>
      </c>
      <c r="D389" s="2" t="s">
        <v>113</v>
      </c>
      <c r="E389" s="7" t="s">
        <v>111</v>
      </c>
      <c r="F389" s="2">
        <v>-4.0000000000000002E-4</v>
      </c>
      <c r="G389" t="s">
        <v>141</v>
      </c>
    </row>
    <row r="390" spans="1:7">
      <c r="A390" s="1" t="s">
        <v>40</v>
      </c>
      <c r="B390" t="s">
        <v>85</v>
      </c>
      <c r="C390" t="s">
        <v>85</v>
      </c>
      <c r="D390" s="2" t="s">
        <v>102</v>
      </c>
      <c r="E390" s="7" t="s">
        <v>111</v>
      </c>
      <c r="F390" s="2">
        <v>1.2E-2</v>
      </c>
      <c r="G390" t="s">
        <v>141</v>
      </c>
    </row>
    <row r="391" spans="1:7">
      <c r="A391" s="1" t="s">
        <v>40</v>
      </c>
      <c r="B391" t="s">
        <v>25</v>
      </c>
      <c r="C391" t="s">
        <v>25</v>
      </c>
      <c r="D391" s="2" t="s">
        <v>141</v>
      </c>
      <c r="E391" t="s">
        <v>116</v>
      </c>
      <c r="F391" s="14" t="s">
        <v>141</v>
      </c>
      <c r="G391">
        <v>0.09</v>
      </c>
    </row>
    <row r="392" spans="1:7">
      <c r="A392" s="1" t="s">
        <v>117</v>
      </c>
      <c r="B392" t="s">
        <v>21</v>
      </c>
      <c r="C392" t="s">
        <v>21</v>
      </c>
      <c r="D392" s="2" t="s">
        <v>141</v>
      </c>
      <c r="E392" s="7" t="s">
        <v>116</v>
      </c>
      <c r="F392" s="6">
        <v>-0.33</v>
      </c>
      <c r="G392" t="s">
        <v>141</v>
      </c>
    </row>
    <row r="393" spans="1:7">
      <c r="A393" s="1" t="s">
        <v>117</v>
      </c>
      <c r="B393" t="s">
        <v>21</v>
      </c>
      <c r="C393" t="s">
        <v>21</v>
      </c>
      <c r="D393" s="2" t="s">
        <v>141</v>
      </c>
      <c r="E393" s="7" t="s">
        <v>116</v>
      </c>
      <c r="F393" s="6">
        <v>-0.27</v>
      </c>
      <c r="G393" t="s">
        <v>141</v>
      </c>
    </row>
    <row r="394" spans="1:7">
      <c r="A394" s="1" t="s">
        <v>118</v>
      </c>
      <c r="B394" t="s">
        <v>9</v>
      </c>
      <c r="C394" t="s">
        <v>9</v>
      </c>
      <c r="D394" s="2" t="s">
        <v>141</v>
      </c>
      <c r="E394" s="7" t="s">
        <v>6</v>
      </c>
      <c r="F394" s="6">
        <v>-0.12</v>
      </c>
      <c r="G394" t="s">
        <v>141</v>
      </c>
    </row>
    <row r="395" spans="1:7">
      <c r="A395" s="1" t="s">
        <v>118</v>
      </c>
      <c r="B395" t="s">
        <v>9</v>
      </c>
      <c r="C395" t="s">
        <v>119</v>
      </c>
      <c r="D395" s="2" t="s">
        <v>141</v>
      </c>
      <c r="E395" s="7" t="s">
        <v>116</v>
      </c>
      <c r="F395" s="6">
        <v>-0.14000000000000001</v>
      </c>
      <c r="G395" t="s">
        <v>141</v>
      </c>
    </row>
    <row r="396" spans="1:7">
      <c r="A396" s="1" t="s">
        <v>118</v>
      </c>
      <c r="B396" t="s">
        <v>9</v>
      </c>
      <c r="C396" t="s">
        <v>119</v>
      </c>
      <c r="D396" s="2" t="s">
        <v>141</v>
      </c>
      <c r="E396" s="7" t="s">
        <v>116</v>
      </c>
      <c r="F396" s="6">
        <v>0.1</v>
      </c>
      <c r="G396" t="s">
        <v>141</v>
      </c>
    </row>
    <row r="397" spans="1:7">
      <c r="A397" s="1" t="s">
        <v>118</v>
      </c>
      <c r="B397" t="s">
        <v>9</v>
      </c>
      <c r="C397" t="s">
        <v>9</v>
      </c>
      <c r="D397" s="2" t="s">
        <v>120</v>
      </c>
      <c r="E397" s="7" t="s">
        <v>111</v>
      </c>
      <c r="F397" s="2">
        <v>8.7999999999999995E-2</v>
      </c>
      <c r="G397" t="s">
        <v>141</v>
      </c>
    </row>
    <row r="398" spans="1:7">
      <c r="A398" s="1" t="s">
        <v>118</v>
      </c>
      <c r="B398" t="s">
        <v>9</v>
      </c>
      <c r="C398" t="s">
        <v>9</v>
      </c>
      <c r="D398" s="2" t="s">
        <v>121</v>
      </c>
      <c r="E398" s="7" t="s">
        <v>111</v>
      </c>
      <c r="F398" s="2">
        <v>0.21299999999999999</v>
      </c>
      <c r="G398" t="s">
        <v>141</v>
      </c>
    </row>
    <row r="399" spans="1:7">
      <c r="A399" s="1" t="s">
        <v>118</v>
      </c>
      <c r="B399" t="s">
        <v>9</v>
      </c>
      <c r="C399" t="s">
        <v>9</v>
      </c>
      <c r="D399" s="2" t="s">
        <v>122</v>
      </c>
      <c r="E399" s="7" t="s">
        <v>111</v>
      </c>
      <c r="F399" s="2">
        <v>5.2999999999999999E-2</v>
      </c>
      <c r="G399" t="s">
        <v>141</v>
      </c>
    </row>
    <row r="400" spans="1:7">
      <c r="A400" s="1" t="s">
        <v>118</v>
      </c>
      <c r="B400" t="s">
        <v>9</v>
      </c>
      <c r="C400" t="s">
        <v>9</v>
      </c>
      <c r="D400" s="2" t="s">
        <v>51</v>
      </c>
      <c r="E400" s="7" t="s">
        <v>111</v>
      </c>
      <c r="F400" s="2">
        <v>0.13</v>
      </c>
      <c r="G400" t="s">
        <v>141</v>
      </c>
    </row>
    <row r="401" spans="1:7">
      <c r="A401" s="1" t="s">
        <v>118</v>
      </c>
      <c r="B401" t="s">
        <v>9</v>
      </c>
      <c r="C401" t="s">
        <v>9</v>
      </c>
      <c r="D401" s="2" t="s">
        <v>123</v>
      </c>
      <c r="E401" s="7" t="s">
        <v>111</v>
      </c>
      <c r="F401" s="2">
        <v>6.5000000000000002E-2</v>
      </c>
      <c r="G401" t="s">
        <v>141</v>
      </c>
    </row>
    <row r="402" spans="1:7">
      <c r="A402" s="1" t="s">
        <v>118</v>
      </c>
      <c r="B402" t="s">
        <v>9</v>
      </c>
      <c r="C402" t="s">
        <v>9</v>
      </c>
      <c r="D402" s="2" t="s">
        <v>124</v>
      </c>
      <c r="E402" s="7" t="s">
        <v>111</v>
      </c>
      <c r="F402" s="2">
        <v>-3.2000000000000001E-2</v>
      </c>
      <c r="G402" t="s">
        <v>141</v>
      </c>
    </row>
    <row r="403" spans="1:7">
      <c r="A403" s="1" t="s">
        <v>118</v>
      </c>
      <c r="B403" t="s">
        <v>9</v>
      </c>
      <c r="C403" t="s">
        <v>9</v>
      </c>
      <c r="D403" s="2" t="s">
        <v>43</v>
      </c>
      <c r="E403" s="7" t="s">
        <v>111</v>
      </c>
      <c r="F403" s="2">
        <v>6.4000000000000001E-2</v>
      </c>
      <c r="G403" t="s">
        <v>141</v>
      </c>
    </row>
    <row r="404" spans="1:7" ht="15" thickBot="1">
      <c r="A404" s="1" t="s">
        <v>118</v>
      </c>
      <c r="B404" t="s">
        <v>9</v>
      </c>
      <c r="C404" t="s">
        <v>9</v>
      </c>
      <c r="D404" s="2" t="s">
        <v>9</v>
      </c>
      <c r="E404" s="7" t="s">
        <v>7</v>
      </c>
      <c r="F404" s="4">
        <v>-0.42399999999999999</v>
      </c>
      <c r="G404" t="s">
        <v>141</v>
      </c>
    </row>
    <row r="405" spans="1:7">
      <c r="A405" s="1" t="s">
        <v>118</v>
      </c>
      <c r="B405" t="s">
        <v>9</v>
      </c>
      <c r="C405" t="s">
        <v>9</v>
      </c>
      <c r="D405" s="2" t="s">
        <v>125</v>
      </c>
      <c r="E405" s="7" t="s">
        <v>111</v>
      </c>
      <c r="F405" s="2">
        <v>2.5000000000000001E-2</v>
      </c>
      <c r="G405" t="s">
        <v>141</v>
      </c>
    </row>
    <row r="406" spans="1:7">
      <c r="A406" s="1" t="s">
        <v>118</v>
      </c>
      <c r="B406" t="s">
        <v>9</v>
      </c>
      <c r="C406" t="s">
        <v>9</v>
      </c>
      <c r="D406" s="2" t="s">
        <v>45</v>
      </c>
      <c r="E406" s="7" t="s">
        <v>111</v>
      </c>
      <c r="F406" s="2">
        <v>-5.7000000000000002E-2</v>
      </c>
      <c r="G406" t="s">
        <v>141</v>
      </c>
    </row>
    <row r="407" spans="1:7">
      <c r="A407" s="1" t="s">
        <v>118</v>
      </c>
      <c r="B407" t="s">
        <v>9</v>
      </c>
      <c r="C407" t="s">
        <v>9</v>
      </c>
      <c r="D407" s="2" t="s">
        <v>46</v>
      </c>
      <c r="E407" s="7" t="s">
        <v>111</v>
      </c>
      <c r="F407" s="2">
        <v>-5.0000000000000001E-3</v>
      </c>
      <c r="G407" t="s">
        <v>141</v>
      </c>
    </row>
    <row r="408" spans="1:7">
      <c r="A408" s="1" t="s">
        <v>118</v>
      </c>
      <c r="B408" t="s">
        <v>21</v>
      </c>
      <c r="C408" t="s">
        <v>21</v>
      </c>
      <c r="D408" t="s">
        <v>141</v>
      </c>
      <c r="E408" s="7" t="s">
        <v>7</v>
      </c>
      <c r="F408" s="6">
        <v>-0.17</v>
      </c>
      <c r="G408" t="s">
        <v>141</v>
      </c>
    </row>
    <row r="409" spans="1:7">
      <c r="A409" s="1" t="s">
        <v>118</v>
      </c>
      <c r="B409" t="s">
        <v>21</v>
      </c>
      <c r="C409" t="s">
        <v>21</v>
      </c>
      <c r="D409" t="s">
        <v>141</v>
      </c>
      <c r="E409" s="7" t="s">
        <v>7</v>
      </c>
      <c r="F409" s="6">
        <v>-0.19</v>
      </c>
      <c r="G409" t="s">
        <v>141</v>
      </c>
    </row>
    <row r="410" spans="1:7">
      <c r="A410" s="1" t="s">
        <v>118</v>
      </c>
      <c r="B410" t="s">
        <v>21</v>
      </c>
      <c r="C410" t="s">
        <v>21</v>
      </c>
      <c r="D410" t="s">
        <v>141</v>
      </c>
      <c r="E410" t="s">
        <v>7</v>
      </c>
      <c r="F410" s="14" t="s">
        <v>141</v>
      </c>
      <c r="G410">
        <v>0.28000000000000003</v>
      </c>
    </row>
    <row r="411" spans="1:7">
      <c r="A411" s="1" t="s">
        <v>118</v>
      </c>
      <c r="B411" t="s">
        <v>25</v>
      </c>
      <c r="C411" t="s">
        <v>25</v>
      </c>
      <c r="D411" t="s">
        <v>141</v>
      </c>
      <c r="E411" t="s">
        <v>116</v>
      </c>
      <c r="F411" s="14" t="s">
        <v>141</v>
      </c>
      <c r="G411">
        <v>0.08</v>
      </c>
    </row>
    <row r="412" spans="1:7">
      <c r="A412" s="1" t="s">
        <v>126</v>
      </c>
      <c r="B412" t="s">
        <v>21</v>
      </c>
      <c r="C412" t="s">
        <v>21</v>
      </c>
      <c r="D412" t="s">
        <v>141</v>
      </c>
      <c r="E412" s="7" t="s">
        <v>116</v>
      </c>
      <c r="F412" s="6">
        <v>-0.22</v>
      </c>
      <c r="G412" t="s">
        <v>141</v>
      </c>
    </row>
    <row r="413" spans="1:7">
      <c r="A413" s="1" t="s">
        <v>126</v>
      </c>
      <c r="B413" t="s">
        <v>21</v>
      </c>
      <c r="C413" t="s">
        <v>21</v>
      </c>
      <c r="D413" t="s">
        <v>141</v>
      </c>
      <c r="E413" s="7" t="s">
        <v>116</v>
      </c>
      <c r="F413" s="6">
        <v>0.28000000000000003</v>
      </c>
      <c r="G413" t="s">
        <v>141</v>
      </c>
    </row>
    <row r="414" spans="1:7">
      <c r="A414" s="1" t="s">
        <v>126</v>
      </c>
      <c r="B414" t="s">
        <v>21</v>
      </c>
      <c r="C414" t="s">
        <v>21</v>
      </c>
      <c r="D414" t="s">
        <v>141</v>
      </c>
      <c r="E414" t="s">
        <v>116</v>
      </c>
      <c r="F414" s="14" t="s">
        <v>141</v>
      </c>
      <c r="G414">
        <v>0.21</v>
      </c>
    </row>
    <row r="415" spans="1:7">
      <c r="A415" s="1" t="s">
        <v>126</v>
      </c>
      <c r="B415" t="s">
        <v>9</v>
      </c>
      <c r="C415" t="s">
        <v>9</v>
      </c>
      <c r="D415" t="s">
        <v>141</v>
      </c>
      <c r="E415" s="7" t="s">
        <v>6</v>
      </c>
      <c r="F415">
        <v>-0.04</v>
      </c>
      <c r="G415" t="s">
        <v>141</v>
      </c>
    </row>
    <row r="416" spans="1:7">
      <c r="A416" s="1" t="s">
        <v>126</v>
      </c>
      <c r="B416" t="s">
        <v>9</v>
      </c>
      <c r="C416" t="s">
        <v>119</v>
      </c>
      <c r="D416" t="s">
        <v>141</v>
      </c>
      <c r="E416" s="7" t="s">
        <v>7</v>
      </c>
      <c r="F416">
        <v>-0.2</v>
      </c>
      <c r="G416" t="s">
        <v>141</v>
      </c>
    </row>
    <row r="417" spans="1:7">
      <c r="A417" s="1" t="s">
        <v>126</v>
      </c>
      <c r="B417" t="s">
        <v>9</v>
      </c>
      <c r="C417" t="s">
        <v>119</v>
      </c>
      <c r="D417" t="s">
        <v>141</v>
      </c>
      <c r="E417" t="s">
        <v>7</v>
      </c>
      <c r="F417" s="14" t="s">
        <v>141</v>
      </c>
      <c r="G417">
        <v>0.11</v>
      </c>
    </row>
    <row r="418" spans="1:7">
      <c r="A418" s="1" t="s">
        <v>126</v>
      </c>
      <c r="B418" t="s">
        <v>109</v>
      </c>
      <c r="C418" t="s">
        <v>109</v>
      </c>
      <c r="D418" t="s">
        <v>141</v>
      </c>
      <c r="E418" s="7" t="s">
        <v>7</v>
      </c>
      <c r="F418">
        <v>0.15</v>
      </c>
      <c r="G418" t="s">
        <v>141</v>
      </c>
    </row>
    <row r="419" spans="1:7">
      <c r="A419" s="1" t="s">
        <v>126</v>
      </c>
      <c r="B419" t="s">
        <v>109</v>
      </c>
      <c r="C419" t="s">
        <v>109</v>
      </c>
      <c r="D419" t="s">
        <v>141</v>
      </c>
      <c r="E419" s="7" t="s">
        <v>7</v>
      </c>
      <c r="F419">
        <v>-0.3</v>
      </c>
      <c r="G419" t="s">
        <v>141</v>
      </c>
    </row>
    <row r="420" spans="1:7">
      <c r="A420" s="1" t="s">
        <v>126</v>
      </c>
      <c r="B420" t="s">
        <v>109</v>
      </c>
      <c r="C420" t="s">
        <v>109</v>
      </c>
      <c r="D420" t="s">
        <v>141</v>
      </c>
      <c r="E420" t="s">
        <v>7</v>
      </c>
      <c r="F420" s="14" t="s">
        <v>141</v>
      </c>
      <c r="G420">
        <v>0.36</v>
      </c>
    </row>
    <row r="421" spans="1:7">
      <c r="A421" s="1" t="s">
        <v>126</v>
      </c>
      <c r="B421" t="s">
        <v>25</v>
      </c>
      <c r="C421" t="s">
        <v>25</v>
      </c>
      <c r="D421" t="s">
        <v>141</v>
      </c>
      <c r="E421" t="s">
        <v>7</v>
      </c>
      <c r="F421" s="14" t="s">
        <v>141</v>
      </c>
      <c r="G421">
        <v>0.21</v>
      </c>
    </row>
    <row r="422" spans="1:7">
      <c r="A422" s="1" t="s">
        <v>36</v>
      </c>
      <c r="B422" t="s">
        <v>9</v>
      </c>
      <c r="C422" t="s">
        <v>9</v>
      </c>
      <c r="D422" t="s">
        <v>141</v>
      </c>
      <c r="E422" s="7" t="s">
        <v>6</v>
      </c>
      <c r="F422">
        <v>0.2</v>
      </c>
      <c r="G422" t="s">
        <v>141</v>
      </c>
    </row>
    <row r="423" spans="1:7">
      <c r="A423" s="1" t="s">
        <v>36</v>
      </c>
      <c r="B423" t="s">
        <v>9</v>
      </c>
      <c r="C423" t="s">
        <v>119</v>
      </c>
      <c r="D423" t="s">
        <v>141</v>
      </c>
      <c r="E423" s="7" t="s">
        <v>7</v>
      </c>
      <c r="F423">
        <v>-0.35</v>
      </c>
      <c r="G423" t="s">
        <v>141</v>
      </c>
    </row>
    <row r="424" spans="1:7">
      <c r="A424" s="1" t="s">
        <v>36</v>
      </c>
      <c r="B424" t="s">
        <v>9</v>
      </c>
      <c r="C424" t="s">
        <v>119</v>
      </c>
      <c r="D424" t="s">
        <v>141</v>
      </c>
      <c r="E424" t="s">
        <v>7</v>
      </c>
      <c r="F424" s="14" t="s">
        <v>141</v>
      </c>
      <c r="G424">
        <v>0.01</v>
      </c>
    </row>
    <row r="425" spans="1:7">
      <c r="A425" s="1" t="s">
        <v>36</v>
      </c>
      <c r="B425" t="s">
        <v>25</v>
      </c>
      <c r="C425" t="s">
        <v>25</v>
      </c>
      <c r="D425" t="s">
        <v>141</v>
      </c>
      <c r="E425" t="s">
        <v>7</v>
      </c>
      <c r="F425" s="14" t="s">
        <v>141</v>
      </c>
      <c r="G425">
        <v>0.06</v>
      </c>
    </row>
    <row r="426" spans="1:7">
      <c r="A426" s="1" t="s">
        <v>127</v>
      </c>
      <c r="B426" t="s">
        <v>9</v>
      </c>
      <c r="C426" t="s">
        <v>9</v>
      </c>
      <c r="D426" t="s">
        <v>141</v>
      </c>
      <c r="E426" s="7" t="s">
        <v>6</v>
      </c>
      <c r="F426">
        <v>0.14000000000000001</v>
      </c>
      <c r="G426" t="s">
        <v>141</v>
      </c>
    </row>
    <row r="427" spans="1:7">
      <c r="A427" s="1" t="s">
        <v>127</v>
      </c>
      <c r="B427" t="s">
        <v>9</v>
      </c>
      <c r="C427" t="s">
        <v>119</v>
      </c>
      <c r="D427" t="s">
        <v>141</v>
      </c>
      <c r="E427" s="7" t="s">
        <v>7</v>
      </c>
      <c r="F427">
        <v>-0.1</v>
      </c>
      <c r="G427" t="s">
        <v>141</v>
      </c>
    </row>
    <row r="428" spans="1:7">
      <c r="A428" s="1" t="s">
        <v>127</v>
      </c>
      <c r="B428" t="s">
        <v>9</v>
      </c>
      <c r="C428" t="s">
        <v>119</v>
      </c>
      <c r="D428" t="s">
        <v>141</v>
      </c>
      <c r="E428" t="s">
        <v>7</v>
      </c>
      <c r="F428" s="14" t="s">
        <v>141</v>
      </c>
      <c r="G428">
        <v>0.35</v>
      </c>
    </row>
    <row r="429" spans="1:7">
      <c r="A429" s="1" t="s">
        <v>128</v>
      </c>
      <c r="B429" t="s">
        <v>21</v>
      </c>
      <c r="C429" t="s">
        <v>21</v>
      </c>
      <c r="D429" t="s">
        <v>141</v>
      </c>
      <c r="E429" s="7" t="s">
        <v>7</v>
      </c>
      <c r="F429">
        <v>-0.33</v>
      </c>
      <c r="G429" t="s">
        <v>141</v>
      </c>
    </row>
    <row r="430" spans="1:7">
      <c r="A430" s="1" t="s">
        <v>128</v>
      </c>
      <c r="B430" t="s">
        <v>21</v>
      </c>
      <c r="C430" t="s">
        <v>21</v>
      </c>
      <c r="D430" t="s">
        <v>141</v>
      </c>
      <c r="E430" s="7" t="s">
        <v>7</v>
      </c>
      <c r="F430">
        <v>-0.27</v>
      </c>
      <c r="G430" t="s">
        <v>141</v>
      </c>
    </row>
    <row r="431" spans="1:7">
      <c r="A431" s="1" t="s">
        <v>129</v>
      </c>
      <c r="B431" t="s">
        <v>21</v>
      </c>
      <c r="C431" t="s">
        <v>21</v>
      </c>
      <c r="D431" t="s">
        <v>141</v>
      </c>
      <c r="E431" s="7" t="s">
        <v>7</v>
      </c>
      <c r="F431">
        <v>-0.02</v>
      </c>
      <c r="G431" t="s">
        <v>141</v>
      </c>
    </row>
    <row r="432" spans="1:7">
      <c r="A432" s="1" t="s">
        <v>129</v>
      </c>
      <c r="B432" t="s">
        <v>21</v>
      </c>
      <c r="C432" t="s">
        <v>21</v>
      </c>
      <c r="D432" t="s">
        <v>141</v>
      </c>
      <c r="E432" s="7" t="s">
        <v>7</v>
      </c>
      <c r="F432">
        <v>-0.21</v>
      </c>
      <c r="G432" t="s">
        <v>141</v>
      </c>
    </row>
    <row r="433" spans="1:7">
      <c r="A433" s="1" t="s">
        <v>129</v>
      </c>
      <c r="B433" t="s">
        <v>9</v>
      </c>
      <c r="C433" t="s">
        <v>9</v>
      </c>
      <c r="D433" t="s">
        <v>141</v>
      </c>
      <c r="E433" s="7" t="s">
        <v>6</v>
      </c>
      <c r="F433">
        <v>-0.26</v>
      </c>
      <c r="G433" t="s">
        <v>141</v>
      </c>
    </row>
    <row r="434" spans="1:7">
      <c r="A434" s="1" t="s">
        <v>129</v>
      </c>
      <c r="B434" t="s">
        <v>9</v>
      </c>
      <c r="C434" t="s">
        <v>130</v>
      </c>
      <c r="D434" t="s">
        <v>141</v>
      </c>
      <c r="E434" s="7" t="s">
        <v>7</v>
      </c>
      <c r="F434">
        <v>-0.11</v>
      </c>
      <c r="G434" t="s">
        <v>141</v>
      </c>
    </row>
    <row r="435" spans="1:7">
      <c r="A435" s="1" t="s">
        <v>129</v>
      </c>
      <c r="B435" t="s">
        <v>9</v>
      </c>
      <c r="C435" t="s">
        <v>130</v>
      </c>
      <c r="D435" t="s">
        <v>141</v>
      </c>
      <c r="E435" t="s">
        <v>7</v>
      </c>
      <c r="F435" s="14" t="s">
        <v>141</v>
      </c>
      <c r="G435">
        <v>0.28999999999999998</v>
      </c>
    </row>
    <row r="436" spans="1:7">
      <c r="A436" s="1" t="s">
        <v>129</v>
      </c>
      <c r="B436" t="s">
        <v>131</v>
      </c>
      <c r="C436" t="s">
        <v>109</v>
      </c>
      <c r="D436" t="s">
        <v>141</v>
      </c>
      <c r="E436" s="7" t="s">
        <v>7</v>
      </c>
      <c r="F436">
        <v>-0.4</v>
      </c>
      <c r="G436" t="s">
        <v>141</v>
      </c>
    </row>
    <row r="437" spans="1:7">
      <c r="A437" s="1" t="s">
        <v>129</v>
      </c>
      <c r="B437" t="s">
        <v>131</v>
      </c>
      <c r="C437" t="s">
        <v>109</v>
      </c>
      <c r="D437" t="s">
        <v>141</v>
      </c>
      <c r="E437" s="7" t="s">
        <v>7</v>
      </c>
      <c r="F437">
        <v>0.25</v>
      </c>
      <c r="G437" t="s">
        <v>141</v>
      </c>
    </row>
    <row r="438" spans="1:7">
      <c r="A438" s="1" t="s">
        <v>129</v>
      </c>
      <c r="B438" t="s">
        <v>131</v>
      </c>
      <c r="C438" t="s">
        <v>109</v>
      </c>
      <c r="D438" t="s">
        <v>141</v>
      </c>
      <c r="E438" t="s">
        <v>7</v>
      </c>
      <c r="F438" s="14" t="s">
        <v>141</v>
      </c>
      <c r="G438">
        <v>0.37</v>
      </c>
    </row>
    <row r="439" spans="1:7">
      <c r="A439" s="1" t="s">
        <v>129</v>
      </c>
      <c r="B439" t="s">
        <v>25</v>
      </c>
      <c r="C439" t="s">
        <v>25</v>
      </c>
      <c r="D439" t="s">
        <v>141</v>
      </c>
      <c r="E439" t="s">
        <v>7</v>
      </c>
      <c r="F439" s="14" t="s">
        <v>141</v>
      </c>
      <c r="G439">
        <v>0.18</v>
      </c>
    </row>
    <row r="440" spans="1:7">
      <c r="A440" s="1" t="s">
        <v>132</v>
      </c>
      <c r="B440" t="s">
        <v>21</v>
      </c>
      <c r="C440" t="s">
        <v>21</v>
      </c>
      <c r="D440" t="s">
        <v>141</v>
      </c>
      <c r="E440" t="s">
        <v>7</v>
      </c>
      <c r="F440">
        <v>-0.19</v>
      </c>
      <c r="G440" t="s">
        <v>141</v>
      </c>
    </row>
    <row r="441" spans="1:7">
      <c r="A441" s="1" t="s">
        <v>132</v>
      </c>
      <c r="B441" t="s">
        <v>21</v>
      </c>
      <c r="C441" t="s">
        <v>21</v>
      </c>
      <c r="D441" t="s">
        <v>141</v>
      </c>
      <c r="E441" t="s">
        <v>7</v>
      </c>
      <c r="F441">
        <v>-0.39</v>
      </c>
      <c r="G441" t="s">
        <v>141</v>
      </c>
    </row>
    <row r="442" spans="1:7">
      <c r="A442" s="1" t="s">
        <v>132</v>
      </c>
      <c r="B442" t="s">
        <v>21</v>
      </c>
      <c r="C442" t="s">
        <v>21</v>
      </c>
      <c r="D442" t="s">
        <v>141</v>
      </c>
      <c r="E442" t="s">
        <v>7</v>
      </c>
      <c r="F442" s="14" t="s">
        <v>141</v>
      </c>
      <c r="G442">
        <v>0.23</v>
      </c>
    </row>
    <row r="443" spans="1:7">
      <c r="A443" s="1" t="s">
        <v>132</v>
      </c>
      <c r="B443" t="s">
        <v>9</v>
      </c>
      <c r="C443" t="s">
        <v>9</v>
      </c>
      <c r="D443" t="s">
        <v>141</v>
      </c>
      <c r="E443" t="s">
        <v>6</v>
      </c>
      <c r="F443">
        <v>0.09</v>
      </c>
      <c r="G443" t="s">
        <v>141</v>
      </c>
    </row>
    <row r="444" spans="1:7">
      <c r="A444" s="1" t="s">
        <v>132</v>
      </c>
      <c r="B444" t="s">
        <v>25</v>
      </c>
      <c r="C444" t="s">
        <v>25</v>
      </c>
      <c r="D444" t="s">
        <v>141</v>
      </c>
      <c r="E444" t="s">
        <v>116</v>
      </c>
      <c r="F444" s="14" t="s">
        <v>141</v>
      </c>
      <c r="G444">
        <v>0.09</v>
      </c>
    </row>
    <row r="445" spans="1:7">
      <c r="A445" s="1" t="s">
        <v>133</v>
      </c>
      <c r="B445" t="s">
        <v>9</v>
      </c>
      <c r="C445" t="s">
        <v>9</v>
      </c>
      <c r="D445" t="s">
        <v>141</v>
      </c>
      <c r="E445" s="7" t="s">
        <v>6</v>
      </c>
      <c r="F445">
        <v>0.13</v>
      </c>
      <c r="G445" t="s">
        <v>141</v>
      </c>
    </row>
    <row r="446" spans="1:7">
      <c r="A446" s="1" t="s">
        <v>133</v>
      </c>
      <c r="B446" t="s">
        <v>9</v>
      </c>
      <c r="C446" t="s">
        <v>119</v>
      </c>
      <c r="D446" t="s">
        <v>141</v>
      </c>
      <c r="E446" s="7" t="s">
        <v>7</v>
      </c>
      <c r="F446">
        <v>-0.1</v>
      </c>
      <c r="G446" t="s">
        <v>141</v>
      </c>
    </row>
    <row r="447" spans="1:7">
      <c r="A447" s="1" t="s">
        <v>133</v>
      </c>
      <c r="B447" t="s">
        <v>9</v>
      </c>
      <c r="C447" t="s">
        <v>119</v>
      </c>
      <c r="D447" t="s">
        <v>141</v>
      </c>
      <c r="E447" t="s">
        <v>7</v>
      </c>
      <c r="F447" s="14" t="s">
        <v>141</v>
      </c>
      <c r="G447">
        <v>0.38</v>
      </c>
    </row>
    <row r="448" spans="1:7">
      <c r="A448" s="1" t="s">
        <v>37</v>
      </c>
      <c r="B448" t="s">
        <v>21</v>
      </c>
      <c r="C448" t="s">
        <v>21</v>
      </c>
      <c r="D448" t="s">
        <v>141</v>
      </c>
      <c r="E448" t="s">
        <v>7</v>
      </c>
      <c r="F448">
        <v>-0.39</v>
      </c>
      <c r="G448" t="s">
        <v>141</v>
      </c>
    </row>
    <row r="449" spans="1:7">
      <c r="A449" s="1" t="s">
        <v>37</v>
      </c>
      <c r="B449" t="s">
        <v>21</v>
      </c>
      <c r="C449" t="s">
        <v>21</v>
      </c>
      <c r="D449" t="s">
        <v>141</v>
      </c>
      <c r="E449" t="s">
        <v>7</v>
      </c>
      <c r="F449" s="14" t="s">
        <v>141</v>
      </c>
      <c r="G449">
        <v>0.28000000000000003</v>
      </c>
    </row>
    <row r="450" spans="1:7">
      <c r="A450" s="1" t="s">
        <v>37</v>
      </c>
      <c r="B450" t="s">
        <v>9</v>
      </c>
      <c r="C450" t="s">
        <v>9</v>
      </c>
      <c r="D450" t="s">
        <v>141</v>
      </c>
      <c r="E450" s="7" t="s">
        <v>6</v>
      </c>
      <c r="F450">
        <v>0.1</v>
      </c>
      <c r="G450" t="s">
        <v>141</v>
      </c>
    </row>
    <row r="451" spans="1:7">
      <c r="A451" s="1" t="s">
        <v>37</v>
      </c>
      <c r="B451" t="s">
        <v>9</v>
      </c>
      <c r="C451" t="s">
        <v>119</v>
      </c>
      <c r="D451" t="s">
        <v>141</v>
      </c>
      <c r="E451" s="7" t="s">
        <v>7</v>
      </c>
      <c r="F451">
        <v>-0.18</v>
      </c>
      <c r="G451" t="s">
        <v>141</v>
      </c>
    </row>
    <row r="452" spans="1:7">
      <c r="A452" s="1" t="s">
        <v>37</v>
      </c>
      <c r="B452" t="s">
        <v>9</v>
      </c>
      <c r="C452" t="s">
        <v>119</v>
      </c>
      <c r="D452" t="s">
        <v>141</v>
      </c>
      <c r="E452" s="7" t="s">
        <v>7</v>
      </c>
      <c r="F452">
        <v>0.28999999999999998</v>
      </c>
      <c r="G452" t="s">
        <v>141</v>
      </c>
    </row>
    <row r="453" spans="1:7">
      <c r="A453" s="1" t="s">
        <v>37</v>
      </c>
      <c r="B453" t="s">
        <v>25</v>
      </c>
      <c r="C453" t="s">
        <v>25</v>
      </c>
      <c r="D453" t="s">
        <v>141</v>
      </c>
      <c r="E453" t="s">
        <v>116</v>
      </c>
      <c r="F453" s="14" t="s">
        <v>141</v>
      </c>
      <c r="G453">
        <v>7.0000000000000007E-2</v>
      </c>
    </row>
    <row r="454" spans="1:7">
      <c r="A454" s="1" t="s">
        <v>134</v>
      </c>
      <c r="B454" t="s">
        <v>9</v>
      </c>
      <c r="C454" t="s">
        <v>9</v>
      </c>
      <c r="D454" t="s">
        <v>141</v>
      </c>
      <c r="E454" s="7" t="s">
        <v>6</v>
      </c>
      <c r="F454">
        <v>0.15</v>
      </c>
      <c r="G454" t="s">
        <v>141</v>
      </c>
    </row>
    <row r="455" spans="1:7">
      <c r="A455" s="1" t="s">
        <v>134</v>
      </c>
      <c r="B455" t="s">
        <v>9</v>
      </c>
      <c r="C455" t="s">
        <v>119</v>
      </c>
      <c r="D455" t="s">
        <v>141</v>
      </c>
      <c r="E455" s="7" t="s">
        <v>7</v>
      </c>
      <c r="F455">
        <v>-0.25</v>
      </c>
    </row>
    <row r="456" spans="1:7">
      <c r="A456" s="1" t="s">
        <v>134</v>
      </c>
      <c r="B456" t="s">
        <v>9</v>
      </c>
      <c r="C456" t="s">
        <v>119</v>
      </c>
      <c r="D456" t="s">
        <v>141</v>
      </c>
      <c r="E456" t="s">
        <v>7</v>
      </c>
      <c r="F456" s="14" t="s">
        <v>141</v>
      </c>
      <c r="G456">
        <v>0.15</v>
      </c>
    </row>
    <row r="457" spans="1:7">
      <c r="A457" s="1" t="s">
        <v>134</v>
      </c>
      <c r="B457" t="s">
        <v>25</v>
      </c>
      <c r="C457" t="s">
        <v>25</v>
      </c>
      <c r="D457" t="s">
        <v>141</v>
      </c>
      <c r="E457" t="s">
        <v>7</v>
      </c>
      <c r="F457" s="14" t="s">
        <v>141</v>
      </c>
      <c r="G457">
        <v>0.11</v>
      </c>
    </row>
    <row r="458" spans="1:7">
      <c r="A458" s="1" t="s">
        <v>135</v>
      </c>
      <c r="B458" t="s">
        <v>21</v>
      </c>
      <c r="C458" t="s">
        <v>21</v>
      </c>
      <c r="D458" t="s">
        <v>141</v>
      </c>
      <c r="E458" s="7" t="s">
        <v>7</v>
      </c>
      <c r="F458">
        <v>-0.2</v>
      </c>
      <c r="G458" t="s">
        <v>141</v>
      </c>
    </row>
    <row r="459" spans="1:7">
      <c r="A459" s="1" t="s">
        <v>135</v>
      </c>
      <c r="B459" t="s">
        <v>21</v>
      </c>
      <c r="C459" t="s">
        <v>21</v>
      </c>
      <c r="D459" t="s">
        <v>141</v>
      </c>
      <c r="E459" s="7" t="s">
        <v>7</v>
      </c>
      <c r="F459">
        <v>-0.37</v>
      </c>
      <c r="G459" t="s">
        <v>141</v>
      </c>
    </row>
    <row r="460" spans="1:7">
      <c r="A460" s="1" t="s">
        <v>135</v>
      </c>
      <c r="B460" t="s">
        <v>21</v>
      </c>
      <c r="C460" t="s">
        <v>21</v>
      </c>
      <c r="D460" t="s">
        <v>141</v>
      </c>
      <c r="E460" t="s">
        <v>7</v>
      </c>
      <c r="F460" s="14" t="s">
        <v>141</v>
      </c>
      <c r="G460">
        <v>0.31</v>
      </c>
    </row>
    <row r="461" spans="1:7">
      <c r="A461" s="1" t="s">
        <v>136</v>
      </c>
      <c r="B461" t="s">
        <v>21</v>
      </c>
      <c r="C461" t="s">
        <v>21</v>
      </c>
      <c r="D461" t="s">
        <v>141</v>
      </c>
      <c r="E461" s="7" t="s">
        <v>7</v>
      </c>
      <c r="F461">
        <v>-0.38</v>
      </c>
      <c r="G461" t="s">
        <v>141</v>
      </c>
    </row>
    <row r="462" spans="1:7">
      <c r="A462" s="1" t="s">
        <v>136</v>
      </c>
      <c r="B462" t="s">
        <v>21</v>
      </c>
      <c r="C462" t="s">
        <v>21</v>
      </c>
      <c r="D462" t="s">
        <v>141</v>
      </c>
      <c r="E462" t="s">
        <v>7</v>
      </c>
      <c r="F462" s="14" t="s">
        <v>141</v>
      </c>
      <c r="G462">
        <v>-0.22</v>
      </c>
    </row>
    <row r="463" spans="1:7">
      <c r="A463" s="1" t="s">
        <v>136</v>
      </c>
      <c r="B463" t="s">
        <v>9</v>
      </c>
      <c r="C463" t="s">
        <v>9</v>
      </c>
      <c r="D463" t="s">
        <v>141</v>
      </c>
      <c r="E463" s="7" t="s">
        <v>6</v>
      </c>
      <c r="F463">
        <v>-0.27</v>
      </c>
      <c r="G463" t="s">
        <v>141</v>
      </c>
    </row>
    <row r="464" spans="1:7">
      <c r="A464" s="1" t="s">
        <v>136</v>
      </c>
      <c r="B464" t="s">
        <v>9</v>
      </c>
      <c r="C464" t="s">
        <v>130</v>
      </c>
      <c r="D464" t="s">
        <v>141</v>
      </c>
      <c r="E464" s="7" t="s">
        <v>7</v>
      </c>
      <c r="F464" s="16">
        <v>-0.54</v>
      </c>
      <c r="G464" t="s">
        <v>141</v>
      </c>
    </row>
    <row r="465" spans="1:7">
      <c r="A465" s="1" t="s">
        <v>136</v>
      </c>
      <c r="B465" t="s">
        <v>9</v>
      </c>
      <c r="C465" t="s">
        <v>130</v>
      </c>
      <c r="D465" t="s">
        <v>141</v>
      </c>
      <c r="E465" t="s">
        <v>7</v>
      </c>
      <c r="F465" s="14" t="s">
        <v>141</v>
      </c>
      <c r="G465">
        <v>0.3</v>
      </c>
    </row>
    <row r="466" spans="1:7">
      <c r="A466" s="1" t="s">
        <v>136</v>
      </c>
      <c r="B466" t="s">
        <v>109</v>
      </c>
      <c r="C466" t="s">
        <v>109</v>
      </c>
      <c r="D466" t="s">
        <v>141</v>
      </c>
      <c r="E466" s="7" t="s">
        <v>7</v>
      </c>
      <c r="F466">
        <v>0.25</v>
      </c>
      <c r="G466" t="s">
        <v>141</v>
      </c>
    </row>
    <row r="467" spans="1:7">
      <c r="A467" s="1" t="s">
        <v>136</v>
      </c>
      <c r="B467" t="s">
        <v>109</v>
      </c>
      <c r="C467" t="s">
        <v>109</v>
      </c>
      <c r="D467" t="s">
        <v>141</v>
      </c>
      <c r="E467" s="7" t="s">
        <v>7</v>
      </c>
      <c r="F467">
        <v>-0.15</v>
      </c>
      <c r="G467" t="s">
        <v>141</v>
      </c>
    </row>
    <row r="468" spans="1:7">
      <c r="A468" s="1" t="s">
        <v>136</v>
      </c>
      <c r="B468" t="s">
        <v>109</v>
      </c>
      <c r="C468" t="s">
        <v>109</v>
      </c>
      <c r="D468" t="s">
        <v>141</v>
      </c>
      <c r="E468" t="s">
        <v>7</v>
      </c>
      <c r="F468" s="14" t="s">
        <v>141</v>
      </c>
      <c r="G468">
        <v>0.36</v>
      </c>
    </row>
    <row r="469" spans="1:7">
      <c r="A469" s="1" t="s">
        <v>137</v>
      </c>
      <c r="B469" t="s">
        <v>21</v>
      </c>
      <c r="C469" t="s">
        <v>21</v>
      </c>
      <c r="D469" t="s">
        <v>141</v>
      </c>
      <c r="E469" s="7" t="s">
        <v>7</v>
      </c>
      <c r="F469">
        <v>-0.14000000000000001</v>
      </c>
      <c r="G469" t="s">
        <v>141</v>
      </c>
    </row>
    <row r="470" spans="1:7">
      <c r="A470" s="1" t="s">
        <v>137</v>
      </c>
      <c r="B470" t="s">
        <v>21</v>
      </c>
      <c r="C470" t="s">
        <v>21</v>
      </c>
      <c r="D470" t="s">
        <v>141</v>
      </c>
      <c r="E470" s="7" t="s">
        <v>7</v>
      </c>
      <c r="F470">
        <v>-0.48</v>
      </c>
      <c r="G470" t="s">
        <v>141</v>
      </c>
    </row>
    <row r="471" spans="1:7">
      <c r="A471" s="1" t="s">
        <v>137</v>
      </c>
      <c r="B471" t="s">
        <v>21</v>
      </c>
      <c r="C471" t="s">
        <v>21</v>
      </c>
      <c r="D471" t="s">
        <v>141</v>
      </c>
      <c r="E471" t="s">
        <v>7</v>
      </c>
      <c r="F471" s="14" t="s">
        <v>141</v>
      </c>
      <c r="G471">
        <v>0.52</v>
      </c>
    </row>
    <row r="472" spans="1:7">
      <c r="A472" s="1" t="s">
        <v>137</v>
      </c>
      <c r="B472" t="s">
        <v>9</v>
      </c>
      <c r="C472" t="s">
        <v>9</v>
      </c>
      <c r="D472" t="s">
        <v>141</v>
      </c>
      <c r="E472" s="7" t="s">
        <v>6</v>
      </c>
      <c r="F472">
        <v>-0.03</v>
      </c>
      <c r="G472" t="s">
        <v>141</v>
      </c>
    </row>
    <row r="473" spans="1:7">
      <c r="A473" s="1" t="s">
        <v>137</v>
      </c>
      <c r="B473" t="s">
        <v>9</v>
      </c>
      <c r="C473" t="s">
        <v>130</v>
      </c>
      <c r="D473" t="s">
        <v>141</v>
      </c>
      <c r="E473" s="7" t="s">
        <v>7</v>
      </c>
      <c r="F473">
        <v>-0.02</v>
      </c>
      <c r="G473" t="s">
        <v>141</v>
      </c>
    </row>
    <row r="474" spans="1:7">
      <c r="A474" s="1" t="s">
        <v>137</v>
      </c>
      <c r="B474" t="s">
        <v>9</v>
      </c>
      <c r="C474" t="s">
        <v>130</v>
      </c>
      <c r="D474" t="s">
        <v>141</v>
      </c>
      <c r="E474" t="s">
        <v>7</v>
      </c>
      <c r="F474" s="14" t="s">
        <v>141</v>
      </c>
      <c r="G474">
        <v>0.01</v>
      </c>
    </row>
    <row r="475" spans="1:7">
      <c r="A475" s="1" t="s">
        <v>137</v>
      </c>
      <c r="B475" t="s">
        <v>109</v>
      </c>
      <c r="C475" t="s">
        <v>109</v>
      </c>
      <c r="D475" t="s">
        <v>141</v>
      </c>
      <c r="E475" s="7" t="s">
        <v>7</v>
      </c>
      <c r="F475">
        <v>-0.3</v>
      </c>
      <c r="G475" t="s">
        <v>141</v>
      </c>
    </row>
    <row r="476" spans="1:7">
      <c r="A476" s="1" t="s">
        <v>137</v>
      </c>
      <c r="B476" t="s">
        <v>109</v>
      </c>
      <c r="C476" t="s">
        <v>109</v>
      </c>
      <c r="D476" t="s">
        <v>141</v>
      </c>
      <c r="E476" s="7" t="s">
        <v>7</v>
      </c>
      <c r="F476">
        <v>0.15</v>
      </c>
      <c r="G476" t="s">
        <v>141</v>
      </c>
    </row>
    <row r="477" spans="1:7">
      <c r="A477" s="1" t="s">
        <v>137</v>
      </c>
      <c r="B477" t="s">
        <v>109</v>
      </c>
      <c r="C477" t="s">
        <v>109</v>
      </c>
      <c r="D477" t="s">
        <v>141</v>
      </c>
      <c r="E477" t="s">
        <v>7</v>
      </c>
      <c r="F477" s="14" t="s">
        <v>141</v>
      </c>
      <c r="G477">
        <v>0.15</v>
      </c>
    </row>
    <row r="478" spans="1:7">
      <c r="A478" s="1" t="s">
        <v>138</v>
      </c>
      <c r="B478" t="s">
        <v>21</v>
      </c>
      <c r="C478" t="s">
        <v>21</v>
      </c>
      <c r="D478" t="s">
        <v>141</v>
      </c>
      <c r="E478" s="7" t="s">
        <v>7</v>
      </c>
      <c r="F478">
        <v>-0.21</v>
      </c>
      <c r="G478" t="s">
        <v>141</v>
      </c>
    </row>
    <row r="479" spans="1:7">
      <c r="A479" s="1" t="s">
        <v>138</v>
      </c>
      <c r="B479" t="s">
        <v>21</v>
      </c>
      <c r="C479" t="s">
        <v>21</v>
      </c>
      <c r="D479" t="s">
        <v>141</v>
      </c>
      <c r="E479" s="7" t="s">
        <v>7</v>
      </c>
      <c r="F479">
        <v>-0.03</v>
      </c>
      <c r="G479" t="s">
        <v>141</v>
      </c>
    </row>
    <row r="480" spans="1:7">
      <c r="A480" s="1" t="s">
        <v>138</v>
      </c>
      <c r="B480" t="s">
        <v>21</v>
      </c>
      <c r="C480" t="s">
        <v>21</v>
      </c>
      <c r="D480" t="s">
        <v>141</v>
      </c>
      <c r="E480" t="s">
        <v>7</v>
      </c>
      <c r="F480" s="14" t="s">
        <v>141</v>
      </c>
      <c r="G480">
        <v>0.15</v>
      </c>
    </row>
    <row r="481" spans="1:7">
      <c r="A481" s="1" t="s">
        <v>138</v>
      </c>
      <c r="B481" t="s">
        <v>9</v>
      </c>
      <c r="C481" t="s">
        <v>9</v>
      </c>
      <c r="D481" t="s">
        <v>141</v>
      </c>
      <c r="E481" s="7" t="s">
        <v>6</v>
      </c>
      <c r="F481">
        <v>-0.16</v>
      </c>
      <c r="G481" t="s">
        <v>141</v>
      </c>
    </row>
    <row r="482" spans="1:7">
      <c r="A482" s="1" t="s">
        <v>138</v>
      </c>
      <c r="B482" t="s">
        <v>9</v>
      </c>
      <c r="C482" t="s">
        <v>119</v>
      </c>
      <c r="D482" t="s">
        <v>141</v>
      </c>
      <c r="E482" s="7" t="s">
        <v>7</v>
      </c>
      <c r="F482">
        <v>-0.05</v>
      </c>
      <c r="G482" t="s">
        <v>141</v>
      </c>
    </row>
    <row r="483" spans="1:7">
      <c r="A483" s="1" t="s">
        <v>138</v>
      </c>
      <c r="B483" t="s">
        <v>9</v>
      </c>
      <c r="C483" t="s">
        <v>119</v>
      </c>
      <c r="D483" t="s">
        <v>141</v>
      </c>
      <c r="E483" t="s">
        <v>7</v>
      </c>
      <c r="F483" s="14" t="s">
        <v>141</v>
      </c>
      <c r="G483">
        <v>0.22</v>
      </c>
    </row>
    <row r="484" spans="1:7">
      <c r="A484" s="1" t="s">
        <v>138</v>
      </c>
      <c r="B484" t="s">
        <v>25</v>
      </c>
      <c r="C484" t="s">
        <v>25</v>
      </c>
      <c r="D484" t="s">
        <v>141</v>
      </c>
      <c r="E484" t="s">
        <v>7</v>
      </c>
      <c r="F484" s="14" t="s">
        <v>141</v>
      </c>
      <c r="G484">
        <v>0.17</v>
      </c>
    </row>
    <row r="485" spans="1:7">
      <c r="A485" s="1" t="s">
        <v>139</v>
      </c>
      <c r="B485" t="s">
        <v>9</v>
      </c>
      <c r="C485" t="s">
        <v>9</v>
      </c>
      <c r="D485" t="s">
        <v>141</v>
      </c>
      <c r="E485" s="7" t="s">
        <v>6</v>
      </c>
      <c r="F485">
        <v>0.4</v>
      </c>
      <c r="G485" t="s">
        <v>141</v>
      </c>
    </row>
    <row r="486" spans="1:7">
      <c r="A486" s="1" t="s">
        <v>139</v>
      </c>
      <c r="B486" t="s">
        <v>9</v>
      </c>
      <c r="C486" t="s">
        <v>130</v>
      </c>
      <c r="D486" t="s">
        <v>141</v>
      </c>
      <c r="E486" s="7" t="s">
        <v>7</v>
      </c>
      <c r="F486">
        <v>-0.15</v>
      </c>
      <c r="G486" t="s">
        <v>141</v>
      </c>
    </row>
    <row r="487" spans="1:7">
      <c r="A487" s="1" t="s">
        <v>139</v>
      </c>
      <c r="B487" t="s">
        <v>9</v>
      </c>
      <c r="C487" t="s">
        <v>130</v>
      </c>
      <c r="D487" t="s">
        <v>141</v>
      </c>
      <c r="E487" t="s">
        <v>7</v>
      </c>
      <c r="F487" s="14" t="s">
        <v>141</v>
      </c>
      <c r="G487">
        <v>0.47</v>
      </c>
    </row>
    <row r="488" spans="1:7">
      <c r="A488" s="1" t="s">
        <v>140</v>
      </c>
      <c r="B488" t="s">
        <v>21</v>
      </c>
      <c r="C488" t="s">
        <v>21</v>
      </c>
      <c r="D488" t="s">
        <v>141</v>
      </c>
      <c r="E488" s="7" t="s">
        <v>7</v>
      </c>
      <c r="F488">
        <v>-0.1</v>
      </c>
      <c r="G488" t="s">
        <v>141</v>
      </c>
    </row>
    <row r="489" spans="1:7">
      <c r="A489" s="1" t="s">
        <v>140</v>
      </c>
      <c r="B489" t="s">
        <v>21</v>
      </c>
      <c r="C489" t="s">
        <v>21</v>
      </c>
      <c r="D489" t="s">
        <v>141</v>
      </c>
      <c r="E489" s="7" t="s">
        <v>7</v>
      </c>
      <c r="F489">
        <v>-0.22</v>
      </c>
      <c r="G489" t="s">
        <v>141</v>
      </c>
    </row>
    <row r="490" spans="1:7">
      <c r="A490" s="1" t="s">
        <v>140</v>
      </c>
      <c r="B490" t="s">
        <v>21</v>
      </c>
      <c r="C490" t="s">
        <v>21</v>
      </c>
      <c r="D490" t="s">
        <v>141</v>
      </c>
      <c r="E490" t="s">
        <v>7</v>
      </c>
      <c r="F490" s="14" t="s">
        <v>141</v>
      </c>
      <c r="G490">
        <v>0.08</v>
      </c>
    </row>
    <row r="491" spans="1:7">
      <c r="A491" s="1" t="s">
        <v>140</v>
      </c>
      <c r="B491" t="s">
        <v>9</v>
      </c>
      <c r="C491" t="s">
        <v>9</v>
      </c>
      <c r="D491" t="s">
        <v>141</v>
      </c>
      <c r="E491" s="7" t="s">
        <v>6</v>
      </c>
      <c r="F491">
        <v>-0.23</v>
      </c>
      <c r="G491" t="s">
        <v>141</v>
      </c>
    </row>
    <row r="492" spans="1:7">
      <c r="A492" s="1" t="s">
        <v>140</v>
      </c>
      <c r="B492" t="s">
        <v>9</v>
      </c>
      <c r="C492" t="s">
        <v>119</v>
      </c>
      <c r="D492" t="s">
        <v>141</v>
      </c>
      <c r="E492" s="7" t="s">
        <v>7</v>
      </c>
      <c r="F492">
        <v>-0.2</v>
      </c>
      <c r="G492" t="s">
        <v>141</v>
      </c>
    </row>
    <row r="493" spans="1:7">
      <c r="A493" s="1" t="s">
        <v>140</v>
      </c>
      <c r="B493" t="s">
        <v>9</v>
      </c>
      <c r="C493" t="s">
        <v>119</v>
      </c>
      <c r="D493" t="s">
        <v>141</v>
      </c>
      <c r="E493" t="s">
        <v>7</v>
      </c>
      <c r="F493" s="14" t="s">
        <v>141</v>
      </c>
      <c r="G493">
        <v>0.08</v>
      </c>
    </row>
  </sheetData>
  <pageMargins left="0.7" right="0.7" top="0.75" bottom="0.75" header="0.3" footer="0.3"/>
  <pageSetup orientation="portrait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3"/>
  <sheetViews>
    <sheetView topLeftCell="A75" workbookViewId="0">
      <selection activeCell="C92" sqref="C92"/>
    </sheetView>
  </sheetViews>
  <sheetFormatPr baseColWidth="10" defaultRowHeight="14" x14ac:dyDescent="0"/>
  <cols>
    <col min="2" max="2" width="17.6640625" bestFit="1" customWidth="1"/>
    <col min="7" max="7" width="31.33203125" bestFit="1" customWidth="1"/>
  </cols>
  <sheetData>
    <row r="1" spans="1:8">
      <c r="A1" s="1" t="s">
        <v>369</v>
      </c>
      <c r="B1" s="1" t="s">
        <v>143</v>
      </c>
      <c r="C1" s="1" t="s">
        <v>0</v>
      </c>
      <c r="D1" s="1" t="s">
        <v>4</v>
      </c>
      <c r="E1" s="1" t="s">
        <v>3</v>
      </c>
      <c r="F1" s="1" t="s">
        <v>5</v>
      </c>
      <c r="G1" s="1" t="s">
        <v>379</v>
      </c>
      <c r="H1" s="1" t="s">
        <v>380</v>
      </c>
    </row>
    <row r="2" spans="1:8">
      <c r="A2">
        <v>1</v>
      </c>
      <c r="B2" t="s">
        <v>144</v>
      </c>
      <c r="C2" t="s">
        <v>8</v>
      </c>
      <c r="D2" t="s">
        <v>9</v>
      </c>
      <c r="E2" t="s">
        <v>381</v>
      </c>
      <c r="F2" t="s">
        <v>382</v>
      </c>
      <c r="G2" t="s">
        <v>383</v>
      </c>
    </row>
    <row r="3" spans="1:8">
      <c r="A3">
        <v>2</v>
      </c>
      <c r="B3" t="s">
        <v>145</v>
      </c>
      <c r="C3" t="s">
        <v>8</v>
      </c>
      <c r="D3" t="s">
        <v>9</v>
      </c>
      <c r="E3" t="s">
        <v>384</v>
      </c>
      <c r="F3" t="s">
        <v>385</v>
      </c>
      <c r="G3" t="s">
        <v>386</v>
      </c>
    </row>
    <row r="4" spans="1:8">
      <c r="A4">
        <v>3</v>
      </c>
      <c r="B4" t="s">
        <v>146</v>
      </c>
      <c r="C4" t="s">
        <v>8</v>
      </c>
      <c r="D4" t="s">
        <v>9</v>
      </c>
      <c r="E4" t="s">
        <v>381</v>
      </c>
      <c r="F4" t="s">
        <v>387</v>
      </c>
      <c r="G4" t="s">
        <v>383</v>
      </c>
    </row>
    <row r="5" spans="1:8">
      <c r="A5">
        <v>4</v>
      </c>
      <c r="B5" t="s">
        <v>147</v>
      </c>
      <c r="C5" t="s">
        <v>8</v>
      </c>
      <c r="D5" t="s">
        <v>9</v>
      </c>
      <c r="E5" t="s">
        <v>388</v>
      </c>
      <c r="F5" t="s">
        <v>385</v>
      </c>
      <c r="G5" t="s">
        <v>386</v>
      </c>
    </row>
    <row r="6" spans="1:8">
      <c r="A6">
        <v>5</v>
      </c>
      <c r="B6" t="s">
        <v>148</v>
      </c>
      <c r="C6" t="s">
        <v>8</v>
      </c>
      <c r="D6" t="s">
        <v>9</v>
      </c>
      <c r="E6" t="s">
        <v>389</v>
      </c>
      <c r="F6" t="s">
        <v>385</v>
      </c>
      <c r="G6" t="s">
        <v>386</v>
      </c>
    </row>
    <row r="7" spans="1:8">
      <c r="A7">
        <v>6</v>
      </c>
      <c r="B7" t="s">
        <v>149</v>
      </c>
      <c r="C7" t="s">
        <v>8</v>
      </c>
      <c r="D7" t="s">
        <v>9</v>
      </c>
      <c r="E7" t="s">
        <v>390</v>
      </c>
      <c r="F7" t="s">
        <v>385</v>
      </c>
      <c r="G7" t="s">
        <v>386</v>
      </c>
    </row>
    <row r="8" spans="1:8">
      <c r="A8">
        <v>7</v>
      </c>
      <c r="B8" t="s">
        <v>150</v>
      </c>
      <c r="C8" t="s">
        <v>8</v>
      </c>
      <c r="D8" t="s">
        <v>9</v>
      </c>
      <c r="E8" t="s">
        <v>391</v>
      </c>
      <c r="F8" t="s">
        <v>385</v>
      </c>
      <c r="G8" t="s">
        <v>386</v>
      </c>
    </row>
    <row r="9" spans="1:8">
      <c r="A9">
        <v>8</v>
      </c>
      <c r="B9" t="s">
        <v>152</v>
      </c>
      <c r="C9" t="s">
        <v>8</v>
      </c>
      <c r="D9" t="s">
        <v>9</v>
      </c>
      <c r="E9" t="s">
        <v>392</v>
      </c>
      <c r="F9" t="s">
        <v>385</v>
      </c>
      <c r="G9" t="s">
        <v>386</v>
      </c>
    </row>
    <row r="10" spans="1:8">
      <c r="A10">
        <v>9</v>
      </c>
      <c r="B10" t="s">
        <v>151</v>
      </c>
      <c r="C10" t="s">
        <v>8</v>
      </c>
      <c r="D10" t="s">
        <v>9</v>
      </c>
      <c r="E10" t="s">
        <v>393</v>
      </c>
      <c r="F10" t="s">
        <v>385</v>
      </c>
      <c r="G10" t="s">
        <v>386</v>
      </c>
    </row>
    <row r="11" spans="1:8">
      <c r="A11">
        <v>10</v>
      </c>
      <c r="B11" t="s">
        <v>153</v>
      </c>
      <c r="C11" t="s">
        <v>8</v>
      </c>
      <c r="D11" t="s">
        <v>9</v>
      </c>
      <c r="E11" t="s">
        <v>394</v>
      </c>
      <c r="F11" t="s">
        <v>385</v>
      </c>
      <c r="G11" t="s">
        <v>386</v>
      </c>
    </row>
    <row r="12" spans="1:8">
      <c r="A12">
        <v>11</v>
      </c>
      <c r="B12" t="s">
        <v>154</v>
      </c>
      <c r="C12" t="s">
        <v>8</v>
      </c>
      <c r="D12" t="s">
        <v>9</v>
      </c>
      <c r="E12" t="s">
        <v>395</v>
      </c>
      <c r="F12" t="s">
        <v>385</v>
      </c>
      <c r="G12" t="s">
        <v>386</v>
      </c>
    </row>
    <row r="13" spans="1:8">
      <c r="A13">
        <v>12</v>
      </c>
      <c r="B13" t="s">
        <v>155</v>
      </c>
      <c r="C13" t="s">
        <v>8</v>
      </c>
      <c r="D13" t="s">
        <v>9</v>
      </c>
      <c r="E13" t="s">
        <v>396</v>
      </c>
      <c r="F13" t="s">
        <v>385</v>
      </c>
      <c r="G13" t="s">
        <v>386</v>
      </c>
    </row>
    <row r="14" spans="1:8">
      <c r="A14">
        <v>13</v>
      </c>
      <c r="B14" t="s">
        <v>156</v>
      </c>
      <c r="C14" t="s">
        <v>8</v>
      </c>
      <c r="D14" t="s">
        <v>9</v>
      </c>
      <c r="E14" t="s">
        <v>397</v>
      </c>
      <c r="F14" t="s">
        <v>385</v>
      </c>
      <c r="G14" t="s">
        <v>386</v>
      </c>
    </row>
    <row r="15" spans="1:8">
      <c r="A15">
        <v>14</v>
      </c>
      <c r="B15" t="s">
        <v>157</v>
      </c>
      <c r="C15" t="s">
        <v>8</v>
      </c>
      <c r="D15" t="s">
        <v>9</v>
      </c>
      <c r="E15" t="s">
        <v>398</v>
      </c>
      <c r="F15" t="s">
        <v>385</v>
      </c>
      <c r="G15" t="s">
        <v>386</v>
      </c>
    </row>
    <row r="16" spans="1:8">
      <c r="A16">
        <v>15</v>
      </c>
      <c r="B16" t="s">
        <v>158</v>
      </c>
      <c r="C16" t="s">
        <v>8</v>
      </c>
      <c r="D16" t="s">
        <v>9</v>
      </c>
      <c r="E16" t="s">
        <v>399</v>
      </c>
      <c r="F16" t="s">
        <v>385</v>
      </c>
      <c r="G16" t="s">
        <v>386</v>
      </c>
    </row>
    <row r="17" spans="1:7">
      <c r="A17">
        <v>16</v>
      </c>
      <c r="B17" t="s">
        <v>159</v>
      </c>
      <c r="C17" t="s">
        <v>8</v>
      </c>
      <c r="D17" t="s">
        <v>9</v>
      </c>
      <c r="E17" t="s">
        <v>400</v>
      </c>
      <c r="F17" t="s">
        <v>385</v>
      </c>
      <c r="G17" t="s">
        <v>386</v>
      </c>
    </row>
    <row r="18" spans="1:7">
      <c r="A18">
        <v>17</v>
      </c>
      <c r="B18" t="s">
        <v>160</v>
      </c>
      <c r="C18" t="s">
        <v>8</v>
      </c>
      <c r="D18" t="s">
        <v>9</v>
      </c>
      <c r="E18" t="s">
        <v>401</v>
      </c>
      <c r="F18" t="s">
        <v>385</v>
      </c>
      <c r="G18" t="s">
        <v>386</v>
      </c>
    </row>
    <row r="19" spans="1:7">
      <c r="A19">
        <v>18</v>
      </c>
      <c r="B19" t="s">
        <v>161</v>
      </c>
      <c r="C19" t="s">
        <v>8</v>
      </c>
      <c r="D19" t="s">
        <v>9</v>
      </c>
      <c r="E19" t="s">
        <v>402</v>
      </c>
      <c r="F19" t="s">
        <v>385</v>
      </c>
      <c r="G19" t="s">
        <v>386</v>
      </c>
    </row>
    <row r="20" spans="1:7">
      <c r="A20">
        <v>19</v>
      </c>
      <c r="B20" t="s">
        <v>162</v>
      </c>
      <c r="C20" t="s">
        <v>8</v>
      </c>
      <c r="D20" t="s">
        <v>9</v>
      </c>
      <c r="E20" t="s">
        <v>403</v>
      </c>
      <c r="F20" t="s">
        <v>385</v>
      </c>
      <c r="G20" t="s">
        <v>386</v>
      </c>
    </row>
    <row r="21" spans="1:7">
      <c r="A21">
        <v>20</v>
      </c>
      <c r="B21" t="s">
        <v>163</v>
      </c>
      <c r="C21" t="s">
        <v>8</v>
      </c>
      <c r="D21" t="s">
        <v>9</v>
      </c>
      <c r="E21" t="s">
        <v>404</v>
      </c>
      <c r="F21" t="s">
        <v>385</v>
      </c>
      <c r="G21" t="s">
        <v>386</v>
      </c>
    </row>
    <row r="22" spans="1:7">
      <c r="A22">
        <v>21</v>
      </c>
      <c r="B22" t="s">
        <v>164</v>
      </c>
      <c r="C22" t="s">
        <v>8</v>
      </c>
      <c r="D22" t="s">
        <v>9</v>
      </c>
      <c r="E22" t="s">
        <v>405</v>
      </c>
      <c r="F22" t="s">
        <v>385</v>
      </c>
      <c r="G22" t="s">
        <v>386</v>
      </c>
    </row>
    <row r="23" spans="1:7">
      <c r="A23">
        <v>22</v>
      </c>
      <c r="B23" t="s">
        <v>165</v>
      </c>
      <c r="C23" t="s">
        <v>8</v>
      </c>
      <c r="D23" t="s">
        <v>9</v>
      </c>
      <c r="E23" t="s">
        <v>406</v>
      </c>
      <c r="F23" t="s">
        <v>385</v>
      </c>
      <c r="G23" t="s">
        <v>386</v>
      </c>
    </row>
    <row r="24" spans="1:7">
      <c r="A24">
        <v>23</v>
      </c>
      <c r="B24" t="s">
        <v>166</v>
      </c>
      <c r="C24" t="s">
        <v>8</v>
      </c>
      <c r="D24" t="s">
        <v>9</v>
      </c>
      <c r="E24" t="s">
        <v>407</v>
      </c>
      <c r="F24" t="s">
        <v>385</v>
      </c>
      <c r="G24" t="s">
        <v>386</v>
      </c>
    </row>
    <row r="25" spans="1:7">
      <c r="A25">
        <v>24</v>
      </c>
      <c r="B25" t="s">
        <v>167</v>
      </c>
      <c r="C25" t="s">
        <v>8</v>
      </c>
      <c r="D25" t="s">
        <v>9</v>
      </c>
      <c r="E25" t="s">
        <v>408</v>
      </c>
      <c r="F25" t="s">
        <v>385</v>
      </c>
      <c r="G25" t="s">
        <v>386</v>
      </c>
    </row>
    <row r="26" spans="1:7">
      <c r="A26">
        <v>25</v>
      </c>
      <c r="B26" t="s">
        <v>168</v>
      </c>
      <c r="C26" t="s">
        <v>8</v>
      </c>
      <c r="D26" t="s">
        <v>9</v>
      </c>
      <c r="E26" t="s">
        <v>409</v>
      </c>
      <c r="F26" t="s">
        <v>385</v>
      </c>
      <c r="G26" t="s">
        <v>386</v>
      </c>
    </row>
    <row r="27" spans="1:7">
      <c r="A27">
        <v>26</v>
      </c>
      <c r="B27" t="s">
        <v>169</v>
      </c>
      <c r="C27" t="s">
        <v>8</v>
      </c>
      <c r="D27" t="s">
        <v>9</v>
      </c>
      <c r="E27" t="s">
        <v>410</v>
      </c>
      <c r="F27" t="s">
        <v>385</v>
      </c>
      <c r="G27" t="s">
        <v>386</v>
      </c>
    </row>
    <row r="28" spans="1:7">
      <c r="A28">
        <v>27</v>
      </c>
      <c r="B28" t="s">
        <v>170</v>
      </c>
      <c r="C28" t="s">
        <v>8</v>
      </c>
      <c r="D28" t="s">
        <v>9</v>
      </c>
      <c r="E28" t="s">
        <v>411</v>
      </c>
      <c r="F28" t="s">
        <v>385</v>
      </c>
      <c r="G28" t="s">
        <v>386</v>
      </c>
    </row>
    <row r="29" spans="1:7">
      <c r="A29">
        <v>28</v>
      </c>
      <c r="B29" t="s">
        <v>171</v>
      </c>
      <c r="C29" t="s">
        <v>8</v>
      </c>
      <c r="D29" t="s">
        <v>9</v>
      </c>
      <c r="E29" t="s">
        <v>412</v>
      </c>
      <c r="F29" t="s">
        <v>385</v>
      </c>
      <c r="G29" t="s">
        <v>386</v>
      </c>
    </row>
    <row r="30" spans="1:7">
      <c r="A30">
        <v>29</v>
      </c>
      <c r="B30" t="s">
        <v>172</v>
      </c>
      <c r="C30" t="s">
        <v>8</v>
      </c>
      <c r="D30" t="s">
        <v>9</v>
      </c>
      <c r="E30" t="s">
        <v>413</v>
      </c>
      <c r="F30" t="s">
        <v>385</v>
      </c>
      <c r="G30" t="s">
        <v>386</v>
      </c>
    </row>
    <row r="31" spans="1:7">
      <c r="A31">
        <v>30</v>
      </c>
      <c r="B31" t="s">
        <v>173</v>
      </c>
      <c r="C31" t="s">
        <v>8</v>
      </c>
      <c r="D31" t="s">
        <v>9</v>
      </c>
      <c r="E31" t="s">
        <v>414</v>
      </c>
      <c r="F31" t="s">
        <v>385</v>
      </c>
      <c r="G31" t="s">
        <v>386</v>
      </c>
    </row>
    <row r="32" spans="1:7">
      <c r="A32">
        <v>31</v>
      </c>
      <c r="B32" t="s">
        <v>174</v>
      </c>
      <c r="C32" t="s">
        <v>8</v>
      </c>
      <c r="D32" t="s">
        <v>9</v>
      </c>
      <c r="E32" t="s">
        <v>415</v>
      </c>
      <c r="F32" t="s">
        <v>385</v>
      </c>
      <c r="G32" t="s">
        <v>386</v>
      </c>
    </row>
    <row r="33" spans="1:8">
      <c r="A33">
        <v>32</v>
      </c>
      <c r="B33" t="s">
        <v>175</v>
      </c>
      <c r="C33" t="s">
        <v>8</v>
      </c>
      <c r="D33" t="s">
        <v>9</v>
      </c>
      <c r="E33" t="s">
        <v>416</v>
      </c>
      <c r="F33" t="s">
        <v>385</v>
      </c>
      <c r="G33" t="s">
        <v>386</v>
      </c>
    </row>
    <row r="34" spans="1:8">
      <c r="A34">
        <v>33</v>
      </c>
      <c r="B34" t="s">
        <v>176</v>
      </c>
      <c r="C34" t="s">
        <v>8</v>
      </c>
      <c r="D34" t="s">
        <v>9</v>
      </c>
      <c r="E34" t="s">
        <v>417</v>
      </c>
      <c r="F34" t="s">
        <v>385</v>
      </c>
      <c r="G34" t="s">
        <v>386</v>
      </c>
    </row>
    <row r="35" spans="1:8">
      <c r="A35">
        <v>34</v>
      </c>
      <c r="B35" t="s">
        <v>177</v>
      </c>
      <c r="C35" t="s">
        <v>8</v>
      </c>
      <c r="D35" t="s">
        <v>9</v>
      </c>
      <c r="E35" t="s">
        <v>418</v>
      </c>
      <c r="F35" t="s">
        <v>385</v>
      </c>
      <c r="G35" t="s">
        <v>386</v>
      </c>
    </row>
    <row r="36" spans="1:8">
      <c r="A36">
        <v>35</v>
      </c>
      <c r="B36" t="s">
        <v>178</v>
      </c>
      <c r="C36" t="s">
        <v>8</v>
      </c>
      <c r="D36" t="s">
        <v>9</v>
      </c>
      <c r="E36" t="s">
        <v>419</v>
      </c>
      <c r="F36" t="s">
        <v>385</v>
      </c>
      <c r="G36" t="s">
        <v>386</v>
      </c>
    </row>
    <row r="37" spans="1:8">
      <c r="A37">
        <v>36</v>
      </c>
      <c r="B37" t="s">
        <v>179</v>
      </c>
      <c r="C37" t="s">
        <v>8</v>
      </c>
      <c r="D37" t="s">
        <v>9</v>
      </c>
      <c r="E37" t="s">
        <v>381</v>
      </c>
      <c r="F37" t="s">
        <v>385</v>
      </c>
      <c r="G37" t="s">
        <v>386</v>
      </c>
    </row>
    <row r="38" spans="1:8">
      <c r="A38">
        <v>37</v>
      </c>
      <c r="B38" t="s">
        <v>182</v>
      </c>
      <c r="C38" t="s">
        <v>8</v>
      </c>
      <c r="D38" t="s">
        <v>9</v>
      </c>
      <c r="E38" t="s">
        <v>420</v>
      </c>
      <c r="F38" t="s">
        <v>385</v>
      </c>
      <c r="G38" t="s">
        <v>386</v>
      </c>
    </row>
    <row r="39" spans="1:8">
      <c r="A39">
        <v>38</v>
      </c>
      <c r="B39" t="s">
        <v>180</v>
      </c>
      <c r="C39" t="s">
        <v>8</v>
      </c>
      <c r="D39" t="s">
        <v>9</v>
      </c>
      <c r="E39" t="s">
        <v>421</v>
      </c>
      <c r="F39" t="s">
        <v>385</v>
      </c>
      <c r="G39" t="s">
        <v>386</v>
      </c>
    </row>
    <row r="40" spans="1:8">
      <c r="A40">
        <v>39</v>
      </c>
      <c r="B40" t="s">
        <v>181</v>
      </c>
      <c r="C40" t="s">
        <v>8</v>
      </c>
      <c r="D40" t="s">
        <v>9</v>
      </c>
      <c r="E40" t="s">
        <v>422</v>
      </c>
      <c r="F40" t="s">
        <v>385</v>
      </c>
      <c r="G40" t="s">
        <v>386</v>
      </c>
    </row>
    <row r="41" spans="1:8">
      <c r="A41">
        <v>40</v>
      </c>
      <c r="B41" t="s">
        <v>183</v>
      </c>
      <c r="C41" t="s">
        <v>8</v>
      </c>
      <c r="D41" t="s">
        <v>9</v>
      </c>
      <c r="E41" t="s">
        <v>423</v>
      </c>
      <c r="F41" t="s">
        <v>385</v>
      </c>
      <c r="G41" t="s">
        <v>386</v>
      </c>
    </row>
    <row r="42" spans="1:8">
      <c r="A42">
        <v>41</v>
      </c>
      <c r="B42" t="s">
        <v>184</v>
      </c>
      <c r="C42" t="s">
        <v>8</v>
      </c>
      <c r="D42" t="s">
        <v>9</v>
      </c>
      <c r="E42" t="s">
        <v>424</v>
      </c>
      <c r="F42" t="s">
        <v>385</v>
      </c>
      <c r="G42" t="s">
        <v>386</v>
      </c>
    </row>
    <row r="43" spans="1:8">
      <c r="A43">
        <v>42</v>
      </c>
      <c r="B43" t="s">
        <v>185</v>
      </c>
      <c r="C43" t="s">
        <v>8</v>
      </c>
      <c r="D43" t="s">
        <v>9</v>
      </c>
      <c r="E43" t="s">
        <v>425</v>
      </c>
      <c r="F43" t="s">
        <v>385</v>
      </c>
      <c r="G43" t="s">
        <v>386</v>
      </c>
    </row>
    <row r="44" spans="1:8">
      <c r="A44">
        <v>43</v>
      </c>
      <c r="B44" t="s">
        <v>186</v>
      </c>
      <c r="C44" t="s">
        <v>8</v>
      </c>
      <c r="D44" t="s">
        <v>9</v>
      </c>
      <c r="E44" t="s">
        <v>381</v>
      </c>
      <c r="F44" t="s">
        <v>426</v>
      </c>
      <c r="G44" t="s">
        <v>386</v>
      </c>
    </row>
    <row r="45" spans="1:8">
      <c r="A45">
        <v>44</v>
      </c>
      <c r="B45" t="s">
        <v>187</v>
      </c>
      <c r="C45" t="s">
        <v>8</v>
      </c>
      <c r="D45" t="s">
        <v>427</v>
      </c>
      <c r="E45" t="s">
        <v>428</v>
      </c>
      <c r="F45" t="s">
        <v>385</v>
      </c>
      <c r="G45" t="s">
        <v>383</v>
      </c>
    </row>
    <row r="46" spans="1:8">
      <c r="A46">
        <v>45</v>
      </c>
      <c r="B46" t="s">
        <v>188</v>
      </c>
      <c r="C46" t="s">
        <v>8</v>
      </c>
      <c r="D46" t="s">
        <v>429</v>
      </c>
      <c r="E46" t="s">
        <v>428</v>
      </c>
      <c r="F46" t="s">
        <v>382</v>
      </c>
      <c r="G46" t="s">
        <v>383</v>
      </c>
    </row>
    <row r="47" spans="1:8">
      <c r="A47">
        <v>46</v>
      </c>
      <c r="B47" t="s">
        <v>189</v>
      </c>
      <c r="C47" t="s">
        <v>8</v>
      </c>
      <c r="D47" t="s">
        <v>429</v>
      </c>
      <c r="E47" t="s">
        <v>428</v>
      </c>
      <c r="F47" t="s">
        <v>387</v>
      </c>
      <c r="G47" t="s">
        <v>383</v>
      </c>
    </row>
    <row r="48" spans="1:8">
      <c r="A48">
        <v>47</v>
      </c>
      <c r="B48" t="s">
        <v>370</v>
      </c>
      <c r="C48" t="s">
        <v>8</v>
      </c>
      <c r="D48" t="s">
        <v>430</v>
      </c>
      <c r="E48" t="s">
        <v>381</v>
      </c>
      <c r="F48" t="s">
        <v>382</v>
      </c>
      <c r="G48" s="20" t="s">
        <v>386</v>
      </c>
      <c r="H48" s="14" t="s">
        <v>431</v>
      </c>
    </row>
    <row r="49" spans="1:8">
      <c r="A49">
        <v>48</v>
      </c>
      <c r="B49" t="s">
        <v>371</v>
      </c>
      <c r="C49" t="s">
        <v>8</v>
      </c>
      <c r="D49" t="s">
        <v>432</v>
      </c>
      <c r="E49" t="s">
        <v>381</v>
      </c>
      <c r="F49" t="s">
        <v>382</v>
      </c>
      <c r="G49" s="20" t="s">
        <v>386</v>
      </c>
      <c r="H49" s="14" t="s">
        <v>431</v>
      </c>
    </row>
    <row r="50" spans="1:8">
      <c r="A50">
        <v>49</v>
      </c>
      <c r="B50" t="s">
        <v>190</v>
      </c>
      <c r="C50" t="s">
        <v>19</v>
      </c>
      <c r="D50" t="s">
        <v>433</v>
      </c>
      <c r="E50" t="s">
        <v>434</v>
      </c>
      <c r="F50" t="s">
        <v>382</v>
      </c>
      <c r="G50" t="s">
        <v>383</v>
      </c>
    </row>
    <row r="51" spans="1:8">
      <c r="A51">
        <v>50</v>
      </c>
      <c r="B51" t="s">
        <v>191</v>
      </c>
      <c r="C51" t="s">
        <v>19</v>
      </c>
      <c r="D51" t="s">
        <v>435</v>
      </c>
      <c r="E51" t="s">
        <v>434</v>
      </c>
      <c r="F51" t="s">
        <v>382</v>
      </c>
      <c r="G51" t="s">
        <v>383</v>
      </c>
      <c r="H51" s="14" t="s">
        <v>436</v>
      </c>
    </row>
    <row r="52" spans="1:8">
      <c r="A52">
        <v>51</v>
      </c>
      <c r="B52" t="s">
        <v>192</v>
      </c>
      <c r="C52" t="s">
        <v>19</v>
      </c>
      <c r="D52" t="s">
        <v>381</v>
      </c>
      <c r="E52" t="s">
        <v>434</v>
      </c>
      <c r="F52" t="s">
        <v>426</v>
      </c>
      <c r="G52" t="s">
        <v>386</v>
      </c>
    </row>
    <row r="53" spans="1:8">
      <c r="A53">
        <v>52</v>
      </c>
      <c r="B53" t="s">
        <v>193</v>
      </c>
      <c r="C53" t="s">
        <v>19</v>
      </c>
      <c r="D53" s="11" t="s">
        <v>23</v>
      </c>
      <c r="E53" t="s">
        <v>434</v>
      </c>
      <c r="F53" t="s">
        <v>426</v>
      </c>
      <c r="G53" t="s">
        <v>386</v>
      </c>
      <c r="H53" t="s">
        <v>437</v>
      </c>
    </row>
    <row r="54" spans="1:8">
      <c r="A54">
        <v>53</v>
      </c>
      <c r="B54" t="s">
        <v>194</v>
      </c>
      <c r="C54" t="s">
        <v>24</v>
      </c>
      <c r="D54" t="s">
        <v>433</v>
      </c>
      <c r="E54" t="s">
        <v>434</v>
      </c>
      <c r="F54" t="s">
        <v>382</v>
      </c>
      <c r="G54" t="s">
        <v>383</v>
      </c>
      <c r="H54" s="14" t="s">
        <v>431</v>
      </c>
    </row>
    <row r="55" spans="1:8">
      <c r="A55">
        <v>54</v>
      </c>
      <c r="B55" t="s">
        <v>195</v>
      </c>
      <c r="C55" t="s">
        <v>24</v>
      </c>
      <c r="D55" t="s">
        <v>9</v>
      </c>
      <c r="E55" t="s">
        <v>434</v>
      </c>
      <c r="F55" t="s">
        <v>426</v>
      </c>
      <c r="G55" t="s">
        <v>386</v>
      </c>
    </row>
    <row r="56" spans="1:8">
      <c r="A56">
        <v>55</v>
      </c>
      <c r="B56" t="s">
        <v>196</v>
      </c>
      <c r="C56" t="s">
        <v>24</v>
      </c>
      <c r="D56" t="s">
        <v>23</v>
      </c>
      <c r="E56" t="s">
        <v>434</v>
      </c>
      <c r="F56" t="s">
        <v>382</v>
      </c>
      <c r="G56" t="s">
        <v>386</v>
      </c>
      <c r="H56" t="s">
        <v>437</v>
      </c>
    </row>
    <row r="57" spans="1:8">
      <c r="A57">
        <v>56</v>
      </c>
      <c r="B57" s="11" t="s">
        <v>197</v>
      </c>
      <c r="C57" t="s">
        <v>24</v>
      </c>
      <c r="D57" t="s">
        <v>438</v>
      </c>
      <c r="E57" t="s">
        <v>434</v>
      </c>
      <c r="F57" t="s">
        <v>382</v>
      </c>
      <c r="G57" t="s">
        <v>439</v>
      </c>
      <c r="H57" s="14" t="s">
        <v>431</v>
      </c>
    </row>
    <row r="58" spans="1:8">
      <c r="A58">
        <v>57</v>
      </c>
      <c r="B58" s="11" t="s">
        <v>198</v>
      </c>
      <c r="C58" t="s">
        <v>26</v>
      </c>
      <c r="D58" t="s">
        <v>433</v>
      </c>
      <c r="E58" t="s">
        <v>434</v>
      </c>
      <c r="F58" t="s">
        <v>382</v>
      </c>
      <c r="G58" t="s">
        <v>383</v>
      </c>
      <c r="H58" s="14" t="s">
        <v>431</v>
      </c>
    </row>
    <row r="59" spans="1:8">
      <c r="A59">
        <v>58</v>
      </c>
      <c r="B59" s="11" t="s">
        <v>199</v>
      </c>
      <c r="C59" t="s">
        <v>26</v>
      </c>
      <c r="D59" t="s">
        <v>9</v>
      </c>
      <c r="E59" t="s">
        <v>434</v>
      </c>
      <c r="F59" t="s">
        <v>426</v>
      </c>
      <c r="G59" t="s">
        <v>386</v>
      </c>
    </row>
    <row r="60" spans="1:8">
      <c r="A60">
        <v>59</v>
      </c>
      <c r="B60" s="11" t="s">
        <v>200</v>
      </c>
      <c r="C60" t="s">
        <v>26</v>
      </c>
      <c r="D60" t="s">
        <v>23</v>
      </c>
      <c r="E60" t="s">
        <v>434</v>
      </c>
      <c r="F60" t="s">
        <v>382</v>
      </c>
      <c r="G60" t="s">
        <v>386</v>
      </c>
      <c r="H60" s="14" t="s">
        <v>431</v>
      </c>
    </row>
    <row r="61" spans="1:8">
      <c r="A61">
        <v>60</v>
      </c>
      <c r="B61" s="11" t="s">
        <v>378</v>
      </c>
      <c r="C61" t="s">
        <v>26</v>
      </c>
      <c r="D61" t="s">
        <v>435</v>
      </c>
      <c r="E61" t="s">
        <v>434</v>
      </c>
      <c r="F61" t="s">
        <v>382</v>
      </c>
      <c r="G61" t="s">
        <v>383</v>
      </c>
      <c r="H61" s="14" t="s">
        <v>431</v>
      </c>
    </row>
    <row r="62" spans="1:8">
      <c r="A62">
        <v>61</v>
      </c>
      <c r="B62" s="11" t="s">
        <v>201</v>
      </c>
      <c r="C62" t="s">
        <v>26</v>
      </c>
      <c r="D62" t="s">
        <v>438</v>
      </c>
      <c r="E62" t="s">
        <v>434</v>
      </c>
      <c r="F62" t="s">
        <v>382</v>
      </c>
      <c r="G62" t="s">
        <v>439</v>
      </c>
      <c r="H62" s="14" t="s">
        <v>431</v>
      </c>
    </row>
    <row r="63" spans="1:8">
      <c r="A63">
        <v>62</v>
      </c>
      <c r="B63" s="11" t="s">
        <v>202</v>
      </c>
      <c r="C63" t="s">
        <v>440</v>
      </c>
      <c r="D63" t="s">
        <v>433</v>
      </c>
      <c r="E63" t="s">
        <v>434</v>
      </c>
      <c r="F63" t="s">
        <v>382</v>
      </c>
      <c r="G63" t="s">
        <v>383</v>
      </c>
      <c r="H63" s="14" t="s">
        <v>431</v>
      </c>
    </row>
    <row r="64" spans="1:8">
      <c r="A64">
        <v>63</v>
      </c>
      <c r="B64" s="11" t="s">
        <v>203</v>
      </c>
      <c r="C64" t="s">
        <v>28</v>
      </c>
      <c r="D64" t="s">
        <v>438</v>
      </c>
      <c r="E64" t="s">
        <v>434</v>
      </c>
      <c r="F64" t="s">
        <v>382</v>
      </c>
      <c r="G64" t="s">
        <v>439</v>
      </c>
      <c r="H64" s="14" t="s">
        <v>431</v>
      </c>
    </row>
    <row r="65" spans="1:8">
      <c r="A65">
        <v>64</v>
      </c>
      <c r="B65" s="11" t="s">
        <v>204</v>
      </c>
      <c r="C65" t="s">
        <v>29</v>
      </c>
      <c r="D65" t="s">
        <v>438</v>
      </c>
      <c r="E65" t="s">
        <v>434</v>
      </c>
      <c r="F65" t="s">
        <v>382</v>
      </c>
      <c r="G65" t="s">
        <v>439</v>
      </c>
      <c r="H65" s="14" t="s">
        <v>431</v>
      </c>
    </row>
    <row r="66" spans="1:8">
      <c r="A66">
        <v>65</v>
      </c>
      <c r="B66" s="11" t="s">
        <v>205</v>
      </c>
      <c r="C66" t="s">
        <v>441</v>
      </c>
      <c r="D66" t="s">
        <v>9</v>
      </c>
      <c r="E66" t="s">
        <v>434</v>
      </c>
      <c r="F66" t="s">
        <v>426</v>
      </c>
      <c r="G66" t="s">
        <v>386</v>
      </c>
    </row>
    <row r="67" spans="1:8">
      <c r="A67">
        <v>66</v>
      </c>
      <c r="B67" s="11" t="s">
        <v>206</v>
      </c>
      <c r="C67" t="s">
        <v>441</v>
      </c>
      <c r="D67" t="s">
        <v>23</v>
      </c>
      <c r="E67" t="s">
        <v>434</v>
      </c>
      <c r="F67" t="s">
        <v>382</v>
      </c>
      <c r="G67" t="s">
        <v>386</v>
      </c>
      <c r="H67" s="14" t="s">
        <v>431</v>
      </c>
    </row>
    <row r="68" spans="1:8">
      <c r="A68">
        <v>67</v>
      </c>
      <c r="B68" s="11" t="s">
        <v>207</v>
      </c>
      <c r="C68" t="s">
        <v>442</v>
      </c>
      <c r="D68" t="s">
        <v>438</v>
      </c>
      <c r="E68" t="s">
        <v>434</v>
      </c>
      <c r="F68" t="s">
        <v>382</v>
      </c>
      <c r="G68" t="s">
        <v>439</v>
      </c>
      <c r="H68" s="14" t="s">
        <v>431</v>
      </c>
    </row>
    <row r="69" spans="1:8">
      <c r="A69">
        <v>68</v>
      </c>
      <c r="B69" s="11" t="s">
        <v>208</v>
      </c>
      <c r="C69" t="s">
        <v>32</v>
      </c>
      <c r="D69" t="s">
        <v>433</v>
      </c>
      <c r="E69" t="s">
        <v>434</v>
      </c>
      <c r="F69" t="s">
        <v>382</v>
      </c>
      <c r="G69" t="s">
        <v>386</v>
      </c>
    </row>
    <row r="70" spans="1:8">
      <c r="A70">
        <v>69</v>
      </c>
      <c r="B70" s="11" t="s">
        <v>209</v>
      </c>
      <c r="C70" t="s">
        <v>33</v>
      </c>
      <c r="D70" t="s">
        <v>433</v>
      </c>
      <c r="E70" t="s">
        <v>434</v>
      </c>
      <c r="F70" t="s">
        <v>382</v>
      </c>
      <c r="G70" t="s">
        <v>383</v>
      </c>
      <c r="H70" s="14" t="s">
        <v>431</v>
      </c>
    </row>
    <row r="71" spans="1:8">
      <c r="A71">
        <v>70</v>
      </c>
      <c r="B71" s="11" t="s">
        <v>210</v>
      </c>
      <c r="C71" t="s">
        <v>33</v>
      </c>
      <c r="D71" t="s">
        <v>381</v>
      </c>
      <c r="E71" t="s">
        <v>434</v>
      </c>
      <c r="F71" t="s">
        <v>382</v>
      </c>
      <c r="G71" t="s">
        <v>386</v>
      </c>
    </row>
    <row r="72" spans="1:8">
      <c r="A72">
        <v>71</v>
      </c>
      <c r="B72" s="11" t="s">
        <v>211</v>
      </c>
      <c r="C72" t="s">
        <v>33</v>
      </c>
      <c r="D72" t="s">
        <v>432</v>
      </c>
      <c r="E72" t="s">
        <v>434</v>
      </c>
      <c r="F72" t="s">
        <v>382</v>
      </c>
      <c r="G72" t="s">
        <v>386</v>
      </c>
      <c r="H72" s="14" t="s">
        <v>431</v>
      </c>
    </row>
    <row r="73" spans="1:8">
      <c r="A73">
        <v>72</v>
      </c>
      <c r="B73" s="11" t="s">
        <v>372</v>
      </c>
      <c r="C73" t="s">
        <v>33</v>
      </c>
      <c r="D73" t="s">
        <v>438</v>
      </c>
      <c r="E73" t="s">
        <v>434</v>
      </c>
      <c r="F73" t="s">
        <v>382</v>
      </c>
      <c r="G73" t="s">
        <v>439</v>
      </c>
      <c r="H73" s="14" t="s">
        <v>431</v>
      </c>
    </row>
    <row r="74" spans="1:8">
      <c r="A74">
        <v>73</v>
      </c>
      <c r="B74" s="11" t="s">
        <v>212</v>
      </c>
      <c r="C74" t="s">
        <v>34</v>
      </c>
      <c r="D74" t="s">
        <v>9</v>
      </c>
      <c r="E74" t="s">
        <v>434</v>
      </c>
      <c r="F74" t="s">
        <v>426</v>
      </c>
      <c r="G74" t="s">
        <v>386</v>
      </c>
    </row>
    <row r="75" spans="1:8">
      <c r="A75">
        <v>74</v>
      </c>
      <c r="B75" s="11" t="s">
        <v>213</v>
      </c>
      <c r="C75" t="s">
        <v>34</v>
      </c>
      <c r="D75" t="s">
        <v>23</v>
      </c>
      <c r="E75" t="s">
        <v>434</v>
      </c>
      <c r="F75" t="s">
        <v>382</v>
      </c>
      <c r="G75" t="s">
        <v>386</v>
      </c>
      <c r="H75" s="14" t="s">
        <v>431</v>
      </c>
    </row>
    <row r="76" spans="1:8">
      <c r="A76">
        <v>75</v>
      </c>
      <c r="B76" s="11" t="s">
        <v>214</v>
      </c>
      <c r="C76" t="s">
        <v>35</v>
      </c>
      <c r="D76" t="s">
        <v>9</v>
      </c>
      <c r="E76" t="s">
        <v>434</v>
      </c>
      <c r="F76" t="s">
        <v>426</v>
      </c>
      <c r="G76" t="s">
        <v>386</v>
      </c>
    </row>
    <row r="77" spans="1:8">
      <c r="A77">
        <v>76</v>
      </c>
      <c r="B77" s="11" t="s">
        <v>215</v>
      </c>
      <c r="C77" t="s">
        <v>35</v>
      </c>
      <c r="D77" t="s">
        <v>23</v>
      </c>
      <c r="E77" t="s">
        <v>434</v>
      </c>
      <c r="F77" t="s">
        <v>382</v>
      </c>
      <c r="G77" t="s">
        <v>386</v>
      </c>
      <c r="H77" s="14" t="s">
        <v>431</v>
      </c>
    </row>
    <row r="78" spans="1:8">
      <c r="A78">
        <v>77</v>
      </c>
      <c r="B78" s="11" t="s">
        <v>216</v>
      </c>
      <c r="C78" t="s">
        <v>36</v>
      </c>
      <c r="D78" t="s">
        <v>9</v>
      </c>
      <c r="E78" t="s">
        <v>434</v>
      </c>
      <c r="F78" t="s">
        <v>426</v>
      </c>
      <c r="G78" t="s">
        <v>386</v>
      </c>
    </row>
    <row r="79" spans="1:8">
      <c r="A79">
        <v>78</v>
      </c>
      <c r="B79" s="11" t="s">
        <v>217</v>
      </c>
      <c r="C79" t="s">
        <v>36</v>
      </c>
      <c r="D79" t="s">
        <v>23</v>
      </c>
      <c r="E79" t="s">
        <v>434</v>
      </c>
      <c r="F79" t="s">
        <v>382</v>
      </c>
      <c r="G79" t="s">
        <v>386</v>
      </c>
      <c r="H79" s="14" t="s">
        <v>431</v>
      </c>
    </row>
    <row r="80" spans="1:8">
      <c r="A80">
        <v>79</v>
      </c>
      <c r="B80" s="11" t="s">
        <v>373</v>
      </c>
      <c r="C80" t="s">
        <v>36</v>
      </c>
      <c r="D80" t="s">
        <v>438</v>
      </c>
      <c r="E80" t="s">
        <v>434</v>
      </c>
      <c r="F80" t="s">
        <v>382</v>
      </c>
      <c r="G80" t="s">
        <v>439</v>
      </c>
      <c r="H80" s="14" t="s">
        <v>431</v>
      </c>
    </row>
    <row r="81" spans="1:8">
      <c r="A81">
        <v>80</v>
      </c>
      <c r="B81" t="s">
        <v>344</v>
      </c>
      <c r="C81" t="s">
        <v>37</v>
      </c>
      <c r="D81" t="s">
        <v>433</v>
      </c>
      <c r="E81" t="s">
        <v>434</v>
      </c>
      <c r="F81" t="s">
        <v>382</v>
      </c>
      <c r="G81" t="s">
        <v>386</v>
      </c>
      <c r="H81" s="14" t="s">
        <v>431</v>
      </c>
    </row>
    <row r="82" spans="1:8">
      <c r="A82">
        <v>81</v>
      </c>
      <c r="B82" t="s">
        <v>345</v>
      </c>
      <c r="C82" t="s">
        <v>37</v>
      </c>
      <c r="D82" t="s">
        <v>9</v>
      </c>
      <c r="E82" t="s">
        <v>434</v>
      </c>
      <c r="F82" t="s">
        <v>426</v>
      </c>
      <c r="G82" t="s">
        <v>386</v>
      </c>
    </row>
    <row r="83" spans="1:8">
      <c r="A83">
        <v>82</v>
      </c>
      <c r="B83" t="s">
        <v>346</v>
      </c>
      <c r="C83" t="s">
        <v>37</v>
      </c>
      <c r="D83" t="s">
        <v>23</v>
      </c>
      <c r="E83" t="s">
        <v>434</v>
      </c>
      <c r="F83" t="s">
        <v>382</v>
      </c>
      <c r="G83" t="s">
        <v>386</v>
      </c>
      <c r="H83" s="14" t="s">
        <v>431</v>
      </c>
    </row>
    <row r="84" spans="1:8">
      <c r="A84">
        <v>83</v>
      </c>
      <c r="B84" t="s">
        <v>347</v>
      </c>
      <c r="C84" t="s">
        <v>37</v>
      </c>
      <c r="D84" t="s">
        <v>438</v>
      </c>
      <c r="E84" t="s">
        <v>434</v>
      </c>
      <c r="F84" t="s">
        <v>382</v>
      </c>
      <c r="G84" t="s">
        <v>439</v>
      </c>
      <c r="H84" s="21" t="s">
        <v>431</v>
      </c>
    </row>
    <row r="85" spans="1:8">
      <c r="A85">
        <v>84</v>
      </c>
      <c r="B85" s="11" t="s">
        <v>218</v>
      </c>
      <c r="C85" t="s">
        <v>38</v>
      </c>
      <c r="D85" t="s">
        <v>9</v>
      </c>
      <c r="E85" t="s">
        <v>381</v>
      </c>
      <c r="F85" t="s">
        <v>426</v>
      </c>
      <c r="G85" t="s">
        <v>383</v>
      </c>
    </row>
    <row r="86" spans="1:8">
      <c r="A86">
        <v>85</v>
      </c>
      <c r="B86" s="11" t="s">
        <v>219</v>
      </c>
      <c r="C86" t="s">
        <v>38</v>
      </c>
      <c r="D86" t="s">
        <v>9</v>
      </c>
      <c r="E86" t="s">
        <v>434</v>
      </c>
      <c r="F86" t="s">
        <v>382</v>
      </c>
      <c r="G86" t="s">
        <v>386</v>
      </c>
    </row>
    <row r="87" spans="1:8">
      <c r="A87">
        <v>86</v>
      </c>
      <c r="B87" s="11" t="s">
        <v>374</v>
      </c>
      <c r="C87" t="s">
        <v>39</v>
      </c>
      <c r="D87" t="s">
        <v>9</v>
      </c>
      <c r="E87" t="s">
        <v>434</v>
      </c>
      <c r="F87" t="s">
        <v>426</v>
      </c>
      <c r="G87" t="s">
        <v>386</v>
      </c>
    </row>
    <row r="88" spans="1:8">
      <c r="A88">
        <v>87</v>
      </c>
      <c r="B88" s="11" t="s">
        <v>375</v>
      </c>
      <c r="C88" t="s">
        <v>39</v>
      </c>
      <c r="D88" t="s">
        <v>23</v>
      </c>
      <c r="E88" t="s">
        <v>434</v>
      </c>
      <c r="F88" t="s">
        <v>382</v>
      </c>
      <c r="G88" t="s">
        <v>386</v>
      </c>
      <c r="H88" s="21" t="s">
        <v>431</v>
      </c>
    </row>
    <row r="89" spans="1:8">
      <c r="A89">
        <v>88</v>
      </c>
      <c r="B89" s="11" t="s">
        <v>220</v>
      </c>
      <c r="C89" t="s">
        <v>443</v>
      </c>
      <c r="D89" t="s">
        <v>433</v>
      </c>
      <c r="E89" t="s">
        <v>434</v>
      </c>
      <c r="F89" t="s">
        <v>382</v>
      </c>
      <c r="G89" t="s">
        <v>383</v>
      </c>
    </row>
    <row r="90" spans="1:8">
      <c r="A90">
        <v>89</v>
      </c>
      <c r="B90" s="6" t="s">
        <v>312</v>
      </c>
      <c r="C90" t="s">
        <v>118</v>
      </c>
      <c r="D90" t="s">
        <v>9</v>
      </c>
      <c r="E90" t="s">
        <v>434</v>
      </c>
      <c r="F90" t="s">
        <v>426</v>
      </c>
      <c r="G90" t="s">
        <v>386</v>
      </c>
    </row>
    <row r="91" spans="1:8">
      <c r="A91">
        <v>90</v>
      </c>
      <c r="B91" s="6" t="s">
        <v>313</v>
      </c>
      <c r="C91" t="s">
        <v>118</v>
      </c>
      <c r="D91" t="s">
        <v>23</v>
      </c>
      <c r="E91" t="s">
        <v>434</v>
      </c>
      <c r="F91" t="s">
        <v>382</v>
      </c>
      <c r="G91" t="s">
        <v>383</v>
      </c>
    </row>
    <row r="92" spans="1:8">
      <c r="A92">
        <v>91</v>
      </c>
      <c r="B92" s="6" t="s">
        <v>314</v>
      </c>
      <c r="C92" t="s">
        <v>118</v>
      </c>
      <c r="D92" t="s">
        <v>9</v>
      </c>
      <c r="E92" s="2" t="s">
        <v>120</v>
      </c>
      <c r="F92" t="s">
        <v>385</v>
      </c>
      <c r="G92" t="s">
        <v>386</v>
      </c>
    </row>
    <row r="93" spans="1:8">
      <c r="A93">
        <v>92</v>
      </c>
      <c r="B93" s="6" t="s">
        <v>315</v>
      </c>
      <c r="C93" t="s">
        <v>118</v>
      </c>
      <c r="D93" t="s">
        <v>9</v>
      </c>
      <c r="E93" s="2" t="s">
        <v>121</v>
      </c>
      <c r="F93" t="s">
        <v>385</v>
      </c>
      <c r="G93" t="s">
        <v>386</v>
      </c>
    </row>
    <row r="94" spans="1:8">
      <c r="A94">
        <v>93</v>
      </c>
      <c r="B94" s="6" t="s">
        <v>316</v>
      </c>
      <c r="C94" t="s">
        <v>118</v>
      </c>
      <c r="D94" t="s">
        <v>9</v>
      </c>
      <c r="E94" s="2" t="s">
        <v>122</v>
      </c>
      <c r="F94" t="s">
        <v>385</v>
      </c>
      <c r="G94" t="s">
        <v>386</v>
      </c>
    </row>
    <row r="95" spans="1:8">
      <c r="A95">
        <v>94</v>
      </c>
      <c r="B95" s="6" t="s">
        <v>317</v>
      </c>
      <c r="C95" t="s">
        <v>118</v>
      </c>
      <c r="D95" t="s">
        <v>9</v>
      </c>
      <c r="E95" s="2" t="s">
        <v>51</v>
      </c>
      <c r="F95" t="s">
        <v>385</v>
      </c>
      <c r="G95" t="s">
        <v>386</v>
      </c>
    </row>
    <row r="96" spans="1:8">
      <c r="A96">
        <v>95</v>
      </c>
      <c r="B96" s="6" t="s">
        <v>318</v>
      </c>
      <c r="C96" t="s">
        <v>118</v>
      </c>
      <c r="D96" t="s">
        <v>9</v>
      </c>
      <c r="E96" s="2" t="s">
        <v>123</v>
      </c>
      <c r="F96" t="s">
        <v>385</v>
      </c>
      <c r="G96" t="s">
        <v>386</v>
      </c>
    </row>
    <row r="97" spans="1:8">
      <c r="A97">
        <v>96</v>
      </c>
      <c r="B97" s="6" t="s">
        <v>319</v>
      </c>
      <c r="C97" t="s">
        <v>118</v>
      </c>
      <c r="D97" t="s">
        <v>9</v>
      </c>
      <c r="E97" s="2" t="s">
        <v>124</v>
      </c>
      <c r="F97" t="s">
        <v>385</v>
      </c>
      <c r="G97" t="s">
        <v>386</v>
      </c>
    </row>
    <row r="98" spans="1:8">
      <c r="A98">
        <v>97</v>
      </c>
      <c r="B98" s="6" t="s">
        <v>320</v>
      </c>
      <c r="C98" t="s">
        <v>118</v>
      </c>
      <c r="D98" t="s">
        <v>9</v>
      </c>
      <c r="E98" s="2" t="s">
        <v>43</v>
      </c>
      <c r="F98" t="s">
        <v>385</v>
      </c>
      <c r="G98" t="s">
        <v>386</v>
      </c>
    </row>
    <row r="99" spans="1:8">
      <c r="A99">
        <v>98</v>
      </c>
      <c r="B99" s="17" t="s">
        <v>321</v>
      </c>
      <c r="C99" t="s">
        <v>118</v>
      </c>
      <c r="D99" t="s">
        <v>9</v>
      </c>
      <c r="E99" s="2" t="s">
        <v>9</v>
      </c>
      <c r="F99" t="s">
        <v>385</v>
      </c>
      <c r="G99" t="s">
        <v>386</v>
      </c>
    </row>
    <row r="100" spans="1:8">
      <c r="A100">
        <v>99</v>
      </c>
      <c r="B100" s="6" t="s">
        <v>322</v>
      </c>
      <c r="C100" t="s">
        <v>118</v>
      </c>
      <c r="D100" t="s">
        <v>9</v>
      </c>
      <c r="E100" s="2" t="s">
        <v>125</v>
      </c>
      <c r="F100" t="s">
        <v>385</v>
      </c>
      <c r="G100" t="s">
        <v>386</v>
      </c>
    </row>
    <row r="101" spans="1:8">
      <c r="A101">
        <v>100</v>
      </c>
      <c r="B101" s="6" t="s">
        <v>323</v>
      </c>
      <c r="C101" t="s">
        <v>118</v>
      </c>
      <c r="D101" t="s">
        <v>9</v>
      </c>
      <c r="E101" s="2" t="s">
        <v>45</v>
      </c>
      <c r="F101" t="s">
        <v>385</v>
      </c>
      <c r="G101" t="s">
        <v>386</v>
      </c>
    </row>
    <row r="102" spans="1:8">
      <c r="A102">
        <v>101</v>
      </c>
      <c r="B102" s="6" t="s">
        <v>324</v>
      </c>
      <c r="C102" t="s">
        <v>118</v>
      </c>
      <c r="D102" t="s">
        <v>381</v>
      </c>
      <c r="E102" s="2" t="s">
        <v>46</v>
      </c>
      <c r="F102" t="s">
        <v>385</v>
      </c>
      <c r="G102" t="s">
        <v>386</v>
      </c>
    </row>
    <row r="103" spans="1:8">
      <c r="A103">
        <v>102</v>
      </c>
      <c r="B103" s="6" t="s">
        <v>325</v>
      </c>
      <c r="C103" t="s">
        <v>118</v>
      </c>
      <c r="D103" t="s">
        <v>433</v>
      </c>
      <c r="E103" s="2" t="s">
        <v>434</v>
      </c>
      <c r="F103" t="s">
        <v>382</v>
      </c>
      <c r="G103" t="s">
        <v>383</v>
      </c>
      <c r="H103" s="14" t="s">
        <v>431</v>
      </c>
    </row>
    <row r="104" spans="1:8">
      <c r="A104">
        <v>103</v>
      </c>
      <c r="B104" s="6" t="s">
        <v>326</v>
      </c>
      <c r="C104" t="s">
        <v>118</v>
      </c>
      <c r="D104" t="s">
        <v>438</v>
      </c>
      <c r="E104" s="2" t="s">
        <v>434</v>
      </c>
      <c r="F104" t="s">
        <v>382</v>
      </c>
      <c r="G104" t="s">
        <v>386</v>
      </c>
      <c r="H104" s="14" t="s">
        <v>431</v>
      </c>
    </row>
    <row r="105" spans="1:8">
      <c r="A105">
        <v>104</v>
      </c>
      <c r="B105" s="6" t="s">
        <v>224</v>
      </c>
      <c r="C105" t="s">
        <v>40</v>
      </c>
      <c r="D105" t="s">
        <v>9</v>
      </c>
      <c r="E105" s="2" t="s">
        <v>434</v>
      </c>
      <c r="F105" t="s">
        <v>426</v>
      </c>
      <c r="G105" t="s">
        <v>383</v>
      </c>
      <c r="H105" t="s">
        <v>229</v>
      </c>
    </row>
    <row r="106" spans="1:8">
      <c r="A106">
        <v>105</v>
      </c>
      <c r="B106" s="17" t="s">
        <v>225</v>
      </c>
      <c r="C106" t="s">
        <v>40</v>
      </c>
      <c r="D106" t="s">
        <v>23</v>
      </c>
      <c r="E106" s="2" t="s">
        <v>434</v>
      </c>
      <c r="F106" t="s">
        <v>382</v>
      </c>
      <c r="G106" t="s">
        <v>383</v>
      </c>
      <c r="H106" s="14" t="s">
        <v>431</v>
      </c>
    </row>
    <row r="107" spans="1:8">
      <c r="A107">
        <v>106</v>
      </c>
      <c r="B107" s="6" t="s">
        <v>226</v>
      </c>
      <c r="C107" t="s">
        <v>40</v>
      </c>
      <c r="D107" t="s">
        <v>432</v>
      </c>
      <c r="E107" s="2" t="s">
        <v>434</v>
      </c>
      <c r="F107" t="s">
        <v>382</v>
      </c>
      <c r="G107" t="s">
        <v>386</v>
      </c>
    </row>
    <row r="108" spans="1:8">
      <c r="A108">
        <v>107</v>
      </c>
      <c r="B108" s="17" t="s">
        <v>227</v>
      </c>
      <c r="C108" t="s">
        <v>40</v>
      </c>
      <c r="D108" t="s">
        <v>9</v>
      </c>
      <c r="E108" s="2" t="s">
        <v>381</v>
      </c>
      <c r="F108" t="s">
        <v>387</v>
      </c>
      <c r="G108" t="s">
        <v>383</v>
      </c>
    </row>
    <row r="109" spans="1:8">
      <c r="A109">
        <v>108</v>
      </c>
      <c r="B109" s="6" t="s">
        <v>228</v>
      </c>
      <c r="C109" t="s">
        <v>40</v>
      </c>
      <c r="D109" t="s">
        <v>9</v>
      </c>
      <c r="E109" s="2" t="s">
        <v>444</v>
      </c>
      <c r="F109" t="s">
        <v>385</v>
      </c>
      <c r="G109" t="s">
        <v>383</v>
      </c>
    </row>
    <row r="110" spans="1:8">
      <c r="A110">
        <v>109</v>
      </c>
      <c r="B110" s="17" t="s">
        <v>230</v>
      </c>
      <c r="C110" t="s">
        <v>40</v>
      </c>
      <c r="D110" t="s">
        <v>9</v>
      </c>
      <c r="E110" s="2" t="s">
        <v>445</v>
      </c>
      <c r="F110" t="s">
        <v>385</v>
      </c>
      <c r="G110" t="s">
        <v>383</v>
      </c>
    </row>
    <row r="111" spans="1:8">
      <c r="A111">
        <v>110</v>
      </c>
      <c r="B111" s="6" t="s">
        <v>231</v>
      </c>
      <c r="C111" t="s">
        <v>40</v>
      </c>
      <c r="D111" t="s">
        <v>9</v>
      </c>
      <c r="E111" s="2" t="s">
        <v>43</v>
      </c>
      <c r="F111" t="s">
        <v>385</v>
      </c>
      <c r="G111" t="s">
        <v>383</v>
      </c>
      <c r="H111" t="s">
        <v>233</v>
      </c>
    </row>
    <row r="112" spans="1:8">
      <c r="A112">
        <v>111</v>
      </c>
      <c r="B112" s="17" t="s">
        <v>232</v>
      </c>
      <c r="C112" t="s">
        <v>40</v>
      </c>
      <c r="D112" t="s">
        <v>9</v>
      </c>
      <c r="E112" s="2" t="s">
        <v>381</v>
      </c>
      <c r="F112" t="s">
        <v>382</v>
      </c>
      <c r="G112" t="s">
        <v>383</v>
      </c>
    </row>
    <row r="113" spans="1:8">
      <c r="A113">
        <v>112</v>
      </c>
      <c r="B113" s="6" t="s">
        <v>234</v>
      </c>
      <c r="C113" t="s">
        <v>40</v>
      </c>
      <c r="D113" t="s">
        <v>9</v>
      </c>
      <c r="E113" s="2" t="s">
        <v>446</v>
      </c>
      <c r="F113" t="s">
        <v>385</v>
      </c>
      <c r="G113" t="s">
        <v>383</v>
      </c>
    </row>
    <row r="114" spans="1:8">
      <c r="A114">
        <v>113</v>
      </c>
      <c r="B114" s="17" t="s">
        <v>235</v>
      </c>
      <c r="C114" t="s">
        <v>40</v>
      </c>
      <c r="D114" t="s">
        <v>9</v>
      </c>
      <c r="E114" s="2" t="s">
        <v>447</v>
      </c>
      <c r="F114" t="s">
        <v>385</v>
      </c>
      <c r="G114" t="s">
        <v>383</v>
      </c>
      <c r="H114" t="s">
        <v>377</v>
      </c>
    </row>
    <row r="115" spans="1:8">
      <c r="A115">
        <v>114</v>
      </c>
      <c r="B115" s="6" t="s">
        <v>236</v>
      </c>
      <c r="C115" t="s">
        <v>40</v>
      </c>
      <c r="D115" t="s">
        <v>9</v>
      </c>
      <c r="E115" s="2" t="s">
        <v>448</v>
      </c>
      <c r="F115" t="s">
        <v>385</v>
      </c>
      <c r="G115" t="s">
        <v>383</v>
      </c>
    </row>
    <row r="116" spans="1:8">
      <c r="A116">
        <v>115</v>
      </c>
      <c r="B116" s="17" t="s">
        <v>238</v>
      </c>
      <c r="C116" t="s">
        <v>40</v>
      </c>
      <c r="D116" t="s">
        <v>9</v>
      </c>
      <c r="E116" s="2" t="s">
        <v>449</v>
      </c>
      <c r="F116" t="s">
        <v>385</v>
      </c>
      <c r="G116" t="s">
        <v>383</v>
      </c>
    </row>
    <row r="117" spans="1:8">
      <c r="A117">
        <v>116</v>
      </c>
      <c r="B117" s="6" t="s">
        <v>239</v>
      </c>
      <c r="C117" t="s">
        <v>40</v>
      </c>
      <c r="D117" t="s">
        <v>9</v>
      </c>
      <c r="E117" s="2" t="s">
        <v>450</v>
      </c>
      <c r="F117" t="s">
        <v>385</v>
      </c>
      <c r="G117" t="s">
        <v>386</v>
      </c>
      <c r="H117" s="20" t="s">
        <v>242</v>
      </c>
    </row>
    <row r="118" spans="1:8">
      <c r="A118">
        <v>117</v>
      </c>
      <c r="B118" s="17" t="s">
        <v>240</v>
      </c>
      <c r="C118" t="s">
        <v>40</v>
      </c>
      <c r="D118" t="s">
        <v>9</v>
      </c>
      <c r="E118" s="2" t="s">
        <v>399</v>
      </c>
      <c r="F118" t="s">
        <v>385</v>
      </c>
      <c r="G118" t="s">
        <v>383</v>
      </c>
    </row>
    <row r="119" spans="1:8">
      <c r="A119">
        <v>118</v>
      </c>
      <c r="B119" s="6" t="s">
        <v>241</v>
      </c>
      <c r="C119" t="s">
        <v>40</v>
      </c>
      <c r="D119" t="s">
        <v>9</v>
      </c>
      <c r="E119" s="2" t="s">
        <v>401</v>
      </c>
      <c r="F119" t="s">
        <v>385</v>
      </c>
      <c r="G119" t="s">
        <v>386</v>
      </c>
      <c r="H119" s="20" t="s">
        <v>243</v>
      </c>
    </row>
    <row r="120" spans="1:8">
      <c r="A120">
        <v>119</v>
      </c>
      <c r="B120" s="17" t="s">
        <v>246</v>
      </c>
      <c r="C120" t="s">
        <v>40</v>
      </c>
      <c r="D120" t="s">
        <v>9</v>
      </c>
      <c r="E120" s="2" t="s">
        <v>51</v>
      </c>
      <c r="F120" t="s">
        <v>385</v>
      </c>
      <c r="G120" t="s">
        <v>383</v>
      </c>
    </row>
    <row r="121" spans="1:8">
      <c r="A121">
        <v>120</v>
      </c>
      <c r="B121" s="6" t="s">
        <v>247</v>
      </c>
      <c r="C121" t="s">
        <v>40</v>
      </c>
      <c r="D121" t="s">
        <v>9</v>
      </c>
      <c r="E121" s="2" t="s">
        <v>451</v>
      </c>
      <c r="F121" t="s">
        <v>385</v>
      </c>
      <c r="G121" t="s">
        <v>383</v>
      </c>
    </row>
    <row r="122" spans="1:8">
      <c r="A122">
        <v>121</v>
      </c>
      <c r="B122" s="17" t="s">
        <v>248</v>
      </c>
      <c r="C122" t="s">
        <v>40</v>
      </c>
      <c r="D122" t="s">
        <v>9</v>
      </c>
      <c r="E122" s="2" t="s">
        <v>452</v>
      </c>
      <c r="F122" t="s">
        <v>385</v>
      </c>
      <c r="G122" t="s">
        <v>383</v>
      </c>
    </row>
    <row r="123" spans="1:8">
      <c r="A123">
        <v>122</v>
      </c>
      <c r="B123" s="6" t="s">
        <v>249</v>
      </c>
      <c r="C123" t="s">
        <v>40</v>
      </c>
      <c r="D123" t="s">
        <v>9</v>
      </c>
      <c r="E123" s="2" t="s">
        <v>417</v>
      </c>
      <c r="F123" t="s">
        <v>385</v>
      </c>
      <c r="G123" t="s">
        <v>383</v>
      </c>
    </row>
    <row r="124" spans="1:8">
      <c r="A124">
        <v>123</v>
      </c>
      <c r="B124" s="17" t="s">
        <v>250</v>
      </c>
      <c r="C124" t="s">
        <v>40</v>
      </c>
      <c r="D124" t="s">
        <v>9</v>
      </c>
      <c r="E124" s="2" t="s">
        <v>453</v>
      </c>
      <c r="F124" t="s">
        <v>385</v>
      </c>
      <c r="G124" t="s">
        <v>383</v>
      </c>
    </row>
    <row r="125" spans="1:8">
      <c r="A125">
        <v>124</v>
      </c>
      <c r="B125" s="6" t="s">
        <v>251</v>
      </c>
      <c r="C125" t="s">
        <v>40</v>
      </c>
      <c r="D125" t="s">
        <v>9</v>
      </c>
      <c r="E125" s="2" t="s">
        <v>381</v>
      </c>
      <c r="F125" t="s">
        <v>385</v>
      </c>
      <c r="G125" t="s">
        <v>383</v>
      </c>
    </row>
    <row r="126" spans="1:8">
      <c r="A126">
        <v>125</v>
      </c>
      <c r="B126" s="17" t="s">
        <v>252</v>
      </c>
      <c r="C126" t="s">
        <v>40</v>
      </c>
      <c r="D126" t="s">
        <v>9</v>
      </c>
      <c r="E126" s="2" t="s">
        <v>454</v>
      </c>
      <c r="F126" t="s">
        <v>385</v>
      </c>
      <c r="G126" t="s">
        <v>386</v>
      </c>
    </row>
    <row r="127" spans="1:8">
      <c r="A127">
        <v>126</v>
      </c>
      <c r="B127" s="6" t="s">
        <v>253</v>
      </c>
      <c r="C127" t="s">
        <v>40</v>
      </c>
      <c r="D127" t="s">
        <v>9</v>
      </c>
      <c r="E127" s="2" t="s">
        <v>455</v>
      </c>
      <c r="F127" t="s">
        <v>385</v>
      </c>
      <c r="G127" t="s">
        <v>386</v>
      </c>
    </row>
    <row r="128" spans="1:8">
      <c r="A128">
        <v>127</v>
      </c>
      <c r="B128" s="17" t="s">
        <v>254</v>
      </c>
      <c r="C128" t="s">
        <v>40</v>
      </c>
      <c r="D128" t="s">
        <v>9</v>
      </c>
      <c r="E128" s="2" t="s">
        <v>456</v>
      </c>
      <c r="F128" t="s">
        <v>385</v>
      </c>
      <c r="G128" t="s">
        <v>386</v>
      </c>
    </row>
    <row r="129" spans="1:8">
      <c r="A129">
        <v>128</v>
      </c>
      <c r="B129" s="6" t="s">
        <v>255</v>
      </c>
      <c r="C129" t="s">
        <v>40</v>
      </c>
      <c r="D129" t="s">
        <v>9</v>
      </c>
      <c r="E129" s="2" t="s">
        <v>457</v>
      </c>
      <c r="F129" t="s">
        <v>385</v>
      </c>
      <c r="G129" t="s">
        <v>383</v>
      </c>
    </row>
    <row r="130" spans="1:8">
      <c r="A130">
        <v>129</v>
      </c>
      <c r="B130" s="17" t="s">
        <v>256</v>
      </c>
      <c r="C130" t="s">
        <v>40</v>
      </c>
      <c r="D130" t="s">
        <v>9</v>
      </c>
      <c r="E130" s="2" t="s">
        <v>458</v>
      </c>
      <c r="F130" t="s">
        <v>385</v>
      </c>
      <c r="G130" t="s">
        <v>383</v>
      </c>
    </row>
    <row r="131" spans="1:8">
      <c r="A131">
        <v>130</v>
      </c>
      <c r="B131" s="6" t="s">
        <v>257</v>
      </c>
      <c r="C131" t="s">
        <v>40</v>
      </c>
      <c r="D131" t="s">
        <v>9</v>
      </c>
      <c r="E131" s="2" t="s">
        <v>403</v>
      </c>
      <c r="F131" t="s">
        <v>385</v>
      </c>
      <c r="G131" t="s">
        <v>383</v>
      </c>
    </row>
    <row r="132" spans="1:8">
      <c r="A132">
        <v>131</v>
      </c>
      <c r="B132" s="17" t="s">
        <v>258</v>
      </c>
      <c r="C132" t="s">
        <v>40</v>
      </c>
      <c r="D132" t="s">
        <v>9</v>
      </c>
      <c r="E132" s="2" t="s">
        <v>459</v>
      </c>
      <c r="F132" t="s">
        <v>385</v>
      </c>
      <c r="G132" t="s">
        <v>383</v>
      </c>
    </row>
    <row r="133" spans="1:8">
      <c r="A133">
        <v>132</v>
      </c>
      <c r="B133" s="6" t="s">
        <v>259</v>
      </c>
      <c r="C133" t="s">
        <v>40</v>
      </c>
      <c r="D133" t="s">
        <v>9</v>
      </c>
      <c r="E133" s="2" t="s">
        <v>460</v>
      </c>
      <c r="F133" t="s">
        <v>385</v>
      </c>
      <c r="G133" t="s">
        <v>383</v>
      </c>
    </row>
    <row r="134" spans="1:8">
      <c r="A134">
        <v>133</v>
      </c>
      <c r="B134" s="17" t="s">
        <v>260</v>
      </c>
      <c r="C134" t="s">
        <v>40</v>
      </c>
      <c r="D134" t="s">
        <v>9</v>
      </c>
      <c r="E134" s="2" t="s">
        <v>418</v>
      </c>
      <c r="F134" t="s">
        <v>385</v>
      </c>
      <c r="G134" t="s">
        <v>383</v>
      </c>
    </row>
    <row r="135" spans="1:8">
      <c r="A135">
        <v>134</v>
      </c>
      <c r="B135" s="6" t="s">
        <v>261</v>
      </c>
      <c r="C135" t="s">
        <v>40</v>
      </c>
      <c r="D135" t="s">
        <v>9</v>
      </c>
      <c r="E135" s="2" t="s">
        <v>420</v>
      </c>
      <c r="F135" t="s">
        <v>385</v>
      </c>
      <c r="G135" t="s">
        <v>383</v>
      </c>
    </row>
    <row r="136" spans="1:8">
      <c r="A136">
        <v>135</v>
      </c>
      <c r="B136" s="17" t="s">
        <v>262</v>
      </c>
      <c r="C136" t="s">
        <v>40</v>
      </c>
      <c r="D136" t="s">
        <v>9</v>
      </c>
      <c r="E136" s="2" t="s">
        <v>461</v>
      </c>
      <c r="F136" t="s">
        <v>385</v>
      </c>
      <c r="G136" t="s">
        <v>383</v>
      </c>
    </row>
    <row r="137" spans="1:8">
      <c r="A137">
        <v>136</v>
      </c>
      <c r="B137" s="17" t="s">
        <v>263</v>
      </c>
      <c r="C137" t="s">
        <v>40</v>
      </c>
      <c r="D137" t="s">
        <v>9</v>
      </c>
      <c r="E137" s="2" t="s">
        <v>381</v>
      </c>
      <c r="F137" t="s">
        <v>426</v>
      </c>
      <c r="G137" t="s">
        <v>383</v>
      </c>
    </row>
    <row r="138" spans="1:8">
      <c r="A138">
        <v>137</v>
      </c>
      <c r="B138" s="17" t="s">
        <v>264</v>
      </c>
      <c r="C138" t="s">
        <v>40</v>
      </c>
      <c r="D138" t="s">
        <v>433</v>
      </c>
      <c r="E138" s="2" t="s">
        <v>434</v>
      </c>
      <c r="F138" t="s">
        <v>382</v>
      </c>
      <c r="G138" t="s">
        <v>383</v>
      </c>
      <c r="H138" t="s">
        <v>265</v>
      </c>
    </row>
    <row r="139" spans="1:8">
      <c r="A139">
        <v>138</v>
      </c>
      <c r="B139" s="17" t="s">
        <v>267</v>
      </c>
      <c r="C139" t="s">
        <v>40</v>
      </c>
      <c r="D139" t="s">
        <v>433</v>
      </c>
      <c r="E139" s="2" t="s">
        <v>462</v>
      </c>
      <c r="F139" t="s">
        <v>385</v>
      </c>
      <c r="G139" t="s">
        <v>386</v>
      </c>
    </row>
    <row r="140" spans="1:8">
      <c r="A140">
        <v>139</v>
      </c>
      <c r="B140" s="17" t="s">
        <v>268</v>
      </c>
      <c r="C140" t="s">
        <v>40</v>
      </c>
      <c r="D140" t="s">
        <v>433</v>
      </c>
      <c r="E140" s="2" t="s">
        <v>399</v>
      </c>
      <c r="F140" t="s">
        <v>385</v>
      </c>
      <c r="G140" t="s">
        <v>383</v>
      </c>
    </row>
    <row r="141" spans="1:8">
      <c r="A141">
        <v>140</v>
      </c>
      <c r="B141" s="17" t="s">
        <v>269</v>
      </c>
      <c r="C141" t="s">
        <v>40</v>
      </c>
      <c r="D141" t="s">
        <v>433</v>
      </c>
      <c r="E141" s="2" t="s">
        <v>401</v>
      </c>
      <c r="F141" t="s">
        <v>385</v>
      </c>
      <c r="G141" t="s">
        <v>386</v>
      </c>
    </row>
    <row r="142" spans="1:8">
      <c r="A142">
        <v>141</v>
      </c>
      <c r="B142" s="17" t="s">
        <v>270</v>
      </c>
      <c r="C142" t="s">
        <v>40</v>
      </c>
      <c r="D142" t="s">
        <v>433</v>
      </c>
      <c r="E142" s="2" t="s">
        <v>51</v>
      </c>
      <c r="F142" t="s">
        <v>385</v>
      </c>
      <c r="G142" t="s">
        <v>383</v>
      </c>
    </row>
    <row r="143" spans="1:8">
      <c r="A143">
        <v>142</v>
      </c>
      <c r="B143" s="17" t="s">
        <v>273</v>
      </c>
      <c r="C143" t="s">
        <v>40</v>
      </c>
      <c r="D143" t="s">
        <v>433</v>
      </c>
      <c r="E143" s="2" t="s">
        <v>463</v>
      </c>
      <c r="F143" t="s">
        <v>385</v>
      </c>
      <c r="G143" t="s">
        <v>386</v>
      </c>
    </row>
    <row r="144" spans="1:8">
      <c r="A144">
        <v>143</v>
      </c>
      <c r="B144" s="17" t="s">
        <v>271</v>
      </c>
      <c r="C144" t="s">
        <v>40</v>
      </c>
      <c r="D144" t="s">
        <v>433</v>
      </c>
      <c r="E144" s="2" t="s">
        <v>417</v>
      </c>
      <c r="F144" t="s">
        <v>385</v>
      </c>
      <c r="G144" t="s">
        <v>383</v>
      </c>
    </row>
    <row r="145" spans="1:8">
      <c r="A145">
        <v>144</v>
      </c>
      <c r="B145" s="17" t="s">
        <v>272</v>
      </c>
      <c r="C145" t="s">
        <v>40</v>
      </c>
      <c r="D145" t="s">
        <v>433</v>
      </c>
      <c r="E145" s="2" t="s">
        <v>453</v>
      </c>
      <c r="F145" t="s">
        <v>385</v>
      </c>
      <c r="G145" t="s">
        <v>383</v>
      </c>
    </row>
    <row r="146" spans="1:8">
      <c r="A146">
        <v>145</v>
      </c>
      <c r="B146" s="17" t="s">
        <v>274</v>
      </c>
      <c r="C146" t="s">
        <v>40</v>
      </c>
      <c r="D146" t="s">
        <v>433</v>
      </c>
      <c r="E146" s="2" t="s">
        <v>420</v>
      </c>
      <c r="F146" t="s">
        <v>385</v>
      </c>
      <c r="G146" t="s">
        <v>383</v>
      </c>
    </row>
    <row r="147" spans="1:8">
      <c r="A147">
        <v>146</v>
      </c>
      <c r="B147" s="17" t="s">
        <v>275</v>
      </c>
      <c r="C147" t="s">
        <v>40</v>
      </c>
      <c r="D147" t="s">
        <v>433</v>
      </c>
      <c r="E147" s="2" t="s">
        <v>113</v>
      </c>
      <c r="F147" t="s">
        <v>385</v>
      </c>
      <c r="G147" t="s">
        <v>383</v>
      </c>
    </row>
    <row r="148" spans="1:8">
      <c r="A148">
        <v>147</v>
      </c>
      <c r="B148" s="17" t="s">
        <v>276</v>
      </c>
      <c r="C148" t="s">
        <v>40</v>
      </c>
      <c r="D148" t="s">
        <v>433</v>
      </c>
      <c r="E148" s="2" t="s">
        <v>457</v>
      </c>
      <c r="F148" t="s">
        <v>385</v>
      </c>
      <c r="G148" t="s">
        <v>386</v>
      </c>
    </row>
    <row r="149" spans="1:8">
      <c r="A149">
        <v>148</v>
      </c>
      <c r="B149" s="17" t="s">
        <v>277</v>
      </c>
      <c r="C149" t="s">
        <v>40</v>
      </c>
      <c r="D149" t="s">
        <v>433</v>
      </c>
      <c r="E149" s="2" t="s">
        <v>449</v>
      </c>
      <c r="F149" t="s">
        <v>385</v>
      </c>
      <c r="G149" t="s">
        <v>386</v>
      </c>
    </row>
    <row r="150" spans="1:8">
      <c r="A150">
        <v>149</v>
      </c>
      <c r="B150" s="17" t="s">
        <v>278</v>
      </c>
      <c r="C150" t="s">
        <v>40</v>
      </c>
      <c r="D150" t="s">
        <v>433</v>
      </c>
      <c r="E150" s="2" t="s">
        <v>458</v>
      </c>
      <c r="F150" t="s">
        <v>385</v>
      </c>
      <c r="G150" t="s">
        <v>386</v>
      </c>
    </row>
    <row r="151" spans="1:8">
      <c r="A151">
        <v>150</v>
      </c>
      <c r="B151" s="17" t="s">
        <v>279</v>
      </c>
      <c r="C151" t="s">
        <v>40</v>
      </c>
      <c r="D151" t="s">
        <v>433</v>
      </c>
      <c r="E151" s="2" t="s">
        <v>403</v>
      </c>
      <c r="F151" t="s">
        <v>385</v>
      </c>
      <c r="G151" t="s">
        <v>386</v>
      </c>
    </row>
    <row r="152" spans="1:8">
      <c r="A152">
        <v>151</v>
      </c>
      <c r="B152" s="17" t="s">
        <v>280</v>
      </c>
      <c r="C152" t="s">
        <v>40</v>
      </c>
      <c r="D152" t="s">
        <v>433</v>
      </c>
      <c r="E152" s="2" t="s">
        <v>445</v>
      </c>
      <c r="F152" t="s">
        <v>385</v>
      </c>
      <c r="G152" t="s">
        <v>386</v>
      </c>
    </row>
    <row r="153" spans="1:8">
      <c r="A153">
        <v>152</v>
      </c>
      <c r="B153" s="17" t="s">
        <v>281</v>
      </c>
      <c r="C153" t="s">
        <v>40</v>
      </c>
      <c r="D153" t="s">
        <v>433</v>
      </c>
      <c r="E153" s="2" t="s">
        <v>459</v>
      </c>
      <c r="F153" t="s">
        <v>385</v>
      </c>
      <c r="G153" t="s">
        <v>386</v>
      </c>
    </row>
    <row r="154" spans="1:8">
      <c r="A154">
        <v>153</v>
      </c>
      <c r="B154" s="17" t="s">
        <v>282</v>
      </c>
      <c r="C154" t="s">
        <v>40</v>
      </c>
      <c r="D154" t="s">
        <v>433</v>
      </c>
      <c r="E154" s="2" t="s">
        <v>460</v>
      </c>
      <c r="F154" t="s">
        <v>385</v>
      </c>
      <c r="G154" t="s">
        <v>386</v>
      </c>
    </row>
    <row r="155" spans="1:8">
      <c r="A155">
        <v>154</v>
      </c>
      <c r="B155" s="17" t="s">
        <v>283</v>
      </c>
      <c r="C155" t="s">
        <v>40</v>
      </c>
      <c r="D155" t="s">
        <v>433</v>
      </c>
      <c r="E155" s="2" t="s">
        <v>452</v>
      </c>
      <c r="F155" t="s">
        <v>385</v>
      </c>
      <c r="G155" t="s">
        <v>386</v>
      </c>
    </row>
    <row r="156" spans="1:8">
      <c r="A156">
        <v>155</v>
      </c>
      <c r="B156" s="17" t="s">
        <v>284</v>
      </c>
      <c r="C156" t="s">
        <v>40</v>
      </c>
      <c r="D156" t="s">
        <v>433</v>
      </c>
      <c r="E156" s="2" t="s">
        <v>381</v>
      </c>
      <c r="F156" t="s">
        <v>385</v>
      </c>
      <c r="G156" t="s">
        <v>386</v>
      </c>
    </row>
    <row r="157" spans="1:8">
      <c r="A157">
        <v>156</v>
      </c>
      <c r="B157" s="17" t="s">
        <v>285</v>
      </c>
      <c r="C157" t="s">
        <v>40</v>
      </c>
      <c r="D157" t="s">
        <v>433</v>
      </c>
      <c r="E157" s="2" t="s">
        <v>461</v>
      </c>
      <c r="F157" t="s">
        <v>385</v>
      </c>
      <c r="G157" t="s">
        <v>386</v>
      </c>
    </row>
    <row r="158" spans="1:8">
      <c r="A158">
        <v>157</v>
      </c>
      <c r="B158" s="17" t="s">
        <v>286</v>
      </c>
      <c r="C158" t="s">
        <v>40</v>
      </c>
      <c r="D158" t="s">
        <v>435</v>
      </c>
      <c r="E158" s="2" t="s">
        <v>435</v>
      </c>
      <c r="F158" t="s">
        <v>387</v>
      </c>
      <c r="G158" t="s">
        <v>383</v>
      </c>
    </row>
    <row r="159" spans="1:8">
      <c r="A159">
        <v>158</v>
      </c>
      <c r="B159" s="17" t="s">
        <v>287</v>
      </c>
      <c r="C159" t="s">
        <v>40</v>
      </c>
      <c r="D159" t="s">
        <v>435</v>
      </c>
      <c r="E159" s="2" t="s">
        <v>434</v>
      </c>
      <c r="F159" t="s">
        <v>382</v>
      </c>
      <c r="G159" t="s">
        <v>383</v>
      </c>
      <c r="H159" s="14" t="s">
        <v>431</v>
      </c>
    </row>
    <row r="160" spans="1:8">
      <c r="A160">
        <v>159</v>
      </c>
      <c r="B160" s="17" t="s">
        <v>288</v>
      </c>
      <c r="C160" t="s">
        <v>40</v>
      </c>
      <c r="D160" t="s">
        <v>420</v>
      </c>
      <c r="E160" s="2" t="s">
        <v>462</v>
      </c>
      <c r="F160" t="s">
        <v>385</v>
      </c>
      <c r="G160" t="s">
        <v>386</v>
      </c>
    </row>
    <row r="161" spans="1:7">
      <c r="A161">
        <v>160</v>
      </c>
      <c r="B161" s="17" t="s">
        <v>289</v>
      </c>
      <c r="C161" t="s">
        <v>40</v>
      </c>
      <c r="D161" t="s">
        <v>420</v>
      </c>
      <c r="E161" s="2" t="s">
        <v>399</v>
      </c>
      <c r="F161" t="s">
        <v>385</v>
      </c>
      <c r="G161" t="s">
        <v>383</v>
      </c>
    </row>
    <row r="162" spans="1:7">
      <c r="A162">
        <v>161</v>
      </c>
      <c r="B162" s="17" t="s">
        <v>290</v>
      </c>
      <c r="C162" t="s">
        <v>40</v>
      </c>
      <c r="D162" t="s">
        <v>420</v>
      </c>
      <c r="E162" s="2" t="s">
        <v>401</v>
      </c>
      <c r="F162" t="s">
        <v>385</v>
      </c>
      <c r="G162" t="s">
        <v>386</v>
      </c>
    </row>
    <row r="163" spans="1:7">
      <c r="A163">
        <v>162</v>
      </c>
      <c r="B163" s="17" t="s">
        <v>291</v>
      </c>
      <c r="C163" t="s">
        <v>40</v>
      </c>
      <c r="D163" t="s">
        <v>420</v>
      </c>
      <c r="E163" s="2" t="s">
        <v>51</v>
      </c>
      <c r="F163" t="s">
        <v>385</v>
      </c>
      <c r="G163" t="s">
        <v>383</v>
      </c>
    </row>
    <row r="164" spans="1:7">
      <c r="A164">
        <v>163</v>
      </c>
      <c r="B164" s="17" t="s">
        <v>292</v>
      </c>
      <c r="C164" t="s">
        <v>40</v>
      </c>
      <c r="D164" t="s">
        <v>420</v>
      </c>
      <c r="E164" s="2" t="s">
        <v>463</v>
      </c>
      <c r="F164" t="s">
        <v>385</v>
      </c>
      <c r="G164" t="s">
        <v>386</v>
      </c>
    </row>
    <row r="165" spans="1:7">
      <c r="A165">
        <v>164</v>
      </c>
      <c r="B165" s="17" t="s">
        <v>293</v>
      </c>
      <c r="C165" t="s">
        <v>40</v>
      </c>
      <c r="D165" t="s">
        <v>420</v>
      </c>
      <c r="E165" s="2" t="s">
        <v>417</v>
      </c>
      <c r="F165" t="s">
        <v>385</v>
      </c>
      <c r="G165" t="s">
        <v>383</v>
      </c>
    </row>
    <row r="166" spans="1:7">
      <c r="A166">
        <v>165</v>
      </c>
      <c r="B166" s="17" t="s">
        <v>294</v>
      </c>
      <c r="C166" t="s">
        <v>40</v>
      </c>
      <c r="D166" t="s">
        <v>420</v>
      </c>
      <c r="E166" s="2" t="s">
        <v>453</v>
      </c>
      <c r="F166" t="s">
        <v>385</v>
      </c>
      <c r="G166" t="s">
        <v>383</v>
      </c>
    </row>
    <row r="167" spans="1:7">
      <c r="A167">
        <v>166</v>
      </c>
      <c r="B167" s="17" t="s">
        <v>295</v>
      </c>
      <c r="C167" t="s">
        <v>40</v>
      </c>
      <c r="D167" t="s">
        <v>420</v>
      </c>
      <c r="E167" s="2" t="s">
        <v>420</v>
      </c>
      <c r="F167" t="s">
        <v>382</v>
      </c>
      <c r="G167" t="s">
        <v>383</v>
      </c>
    </row>
    <row r="168" spans="1:7">
      <c r="A168">
        <v>167</v>
      </c>
      <c r="B168" s="17" t="s">
        <v>296</v>
      </c>
      <c r="C168" t="s">
        <v>40</v>
      </c>
      <c r="D168" t="s">
        <v>420</v>
      </c>
      <c r="E168" s="2" t="s">
        <v>420</v>
      </c>
      <c r="F168" t="s">
        <v>387</v>
      </c>
      <c r="G168" t="s">
        <v>386</v>
      </c>
    </row>
    <row r="169" spans="1:7">
      <c r="A169">
        <v>168</v>
      </c>
      <c r="B169" s="17" t="s">
        <v>297</v>
      </c>
      <c r="C169" t="s">
        <v>40</v>
      </c>
      <c r="D169" t="s">
        <v>420</v>
      </c>
      <c r="E169" s="2" t="s">
        <v>45</v>
      </c>
      <c r="F169" t="s">
        <v>385</v>
      </c>
      <c r="G169" t="s">
        <v>383</v>
      </c>
    </row>
    <row r="170" spans="1:7">
      <c r="A170">
        <v>169</v>
      </c>
      <c r="B170" s="17" t="s">
        <v>298</v>
      </c>
      <c r="C170" t="s">
        <v>40</v>
      </c>
      <c r="D170" t="s">
        <v>420</v>
      </c>
      <c r="E170" s="2" t="s">
        <v>457</v>
      </c>
      <c r="F170" t="s">
        <v>385</v>
      </c>
      <c r="G170" t="s">
        <v>383</v>
      </c>
    </row>
    <row r="171" spans="1:7">
      <c r="A171">
        <v>170</v>
      </c>
      <c r="B171" s="17" t="s">
        <v>299</v>
      </c>
      <c r="C171" t="s">
        <v>40</v>
      </c>
      <c r="D171" t="s">
        <v>420</v>
      </c>
      <c r="E171" s="2" t="s">
        <v>449</v>
      </c>
      <c r="F171" t="s">
        <v>385</v>
      </c>
      <c r="G171" t="s">
        <v>383</v>
      </c>
    </row>
    <row r="172" spans="1:7">
      <c r="A172">
        <v>171</v>
      </c>
      <c r="B172" s="17" t="s">
        <v>300</v>
      </c>
      <c r="C172" t="s">
        <v>40</v>
      </c>
      <c r="D172" t="s">
        <v>420</v>
      </c>
      <c r="E172" s="2" t="s">
        <v>458</v>
      </c>
      <c r="F172" t="s">
        <v>385</v>
      </c>
      <c r="G172" t="s">
        <v>383</v>
      </c>
    </row>
    <row r="173" spans="1:7">
      <c r="A173">
        <v>172</v>
      </c>
      <c r="B173" s="17" t="s">
        <v>301</v>
      </c>
      <c r="C173" t="s">
        <v>40</v>
      </c>
      <c r="D173" t="s">
        <v>420</v>
      </c>
      <c r="E173" s="2" t="s">
        <v>403</v>
      </c>
      <c r="F173" t="s">
        <v>385</v>
      </c>
      <c r="G173" t="s">
        <v>383</v>
      </c>
    </row>
    <row r="174" spans="1:7">
      <c r="A174">
        <v>173</v>
      </c>
      <c r="B174" s="17" t="s">
        <v>302</v>
      </c>
      <c r="C174" t="s">
        <v>40</v>
      </c>
      <c r="D174" t="s">
        <v>420</v>
      </c>
      <c r="E174" s="2" t="s">
        <v>445</v>
      </c>
      <c r="F174" t="s">
        <v>385</v>
      </c>
      <c r="G174" t="s">
        <v>383</v>
      </c>
    </row>
    <row r="175" spans="1:7">
      <c r="A175">
        <v>174</v>
      </c>
      <c r="B175" s="17" t="s">
        <v>303</v>
      </c>
      <c r="C175" t="s">
        <v>40</v>
      </c>
      <c r="D175" t="s">
        <v>420</v>
      </c>
      <c r="E175" s="2" t="s">
        <v>459</v>
      </c>
      <c r="F175" t="s">
        <v>385</v>
      </c>
      <c r="G175" t="s">
        <v>383</v>
      </c>
    </row>
    <row r="176" spans="1:7">
      <c r="A176">
        <v>175</v>
      </c>
      <c r="B176" s="17" t="s">
        <v>304</v>
      </c>
      <c r="C176" t="s">
        <v>40</v>
      </c>
      <c r="D176" t="s">
        <v>420</v>
      </c>
      <c r="E176" s="2" t="s">
        <v>460</v>
      </c>
      <c r="F176" t="s">
        <v>385</v>
      </c>
      <c r="G176" t="s">
        <v>383</v>
      </c>
    </row>
    <row r="177" spans="1:8">
      <c r="A177">
        <v>176</v>
      </c>
      <c r="B177" s="17" t="s">
        <v>305</v>
      </c>
      <c r="C177" t="s">
        <v>40</v>
      </c>
      <c r="D177" t="s">
        <v>420</v>
      </c>
      <c r="E177" s="2" t="s">
        <v>452</v>
      </c>
      <c r="F177" t="s">
        <v>385</v>
      </c>
      <c r="G177" t="s">
        <v>383</v>
      </c>
    </row>
    <row r="178" spans="1:8">
      <c r="A178">
        <v>177</v>
      </c>
      <c r="B178" s="17" t="s">
        <v>306</v>
      </c>
      <c r="C178" t="s">
        <v>40</v>
      </c>
      <c r="D178" t="s">
        <v>420</v>
      </c>
      <c r="E178" s="2" t="s">
        <v>418</v>
      </c>
      <c r="F178" t="s">
        <v>385</v>
      </c>
      <c r="G178" t="s">
        <v>383</v>
      </c>
    </row>
    <row r="179" spans="1:8">
      <c r="A179">
        <v>178</v>
      </c>
      <c r="B179" s="17" t="s">
        <v>307</v>
      </c>
      <c r="C179" t="s">
        <v>40</v>
      </c>
      <c r="D179" t="s">
        <v>420</v>
      </c>
      <c r="E179" s="2" t="s">
        <v>381</v>
      </c>
      <c r="F179" t="s">
        <v>382</v>
      </c>
      <c r="G179" t="s">
        <v>386</v>
      </c>
      <c r="H179" t="s">
        <v>308</v>
      </c>
    </row>
    <row r="180" spans="1:8">
      <c r="A180">
        <v>179</v>
      </c>
      <c r="B180" s="17" t="s">
        <v>309</v>
      </c>
      <c r="C180" t="s">
        <v>40</v>
      </c>
      <c r="D180" t="s">
        <v>420</v>
      </c>
      <c r="E180" s="2" t="s">
        <v>420</v>
      </c>
      <c r="F180" t="s">
        <v>385</v>
      </c>
      <c r="G180" t="s">
        <v>383</v>
      </c>
    </row>
    <row r="181" spans="1:8">
      <c r="A181">
        <v>180</v>
      </c>
      <c r="B181" s="17" t="s">
        <v>310</v>
      </c>
      <c r="C181" t="s">
        <v>40</v>
      </c>
      <c r="D181" t="s">
        <v>420</v>
      </c>
      <c r="E181" s="2" t="s">
        <v>461</v>
      </c>
      <c r="F181" t="s">
        <v>385</v>
      </c>
      <c r="G181" t="s">
        <v>383</v>
      </c>
    </row>
    <row r="182" spans="1:8">
      <c r="A182">
        <v>181</v>
      </c>
      <c r="B182" s="17" t="s">
        <v>311</v>
      </c>
      <c r="C182" t="s">
        <v>40</v>
      </c>
      <c r="D182" t="s">
        <v>420</v>
      </c>
      <c r="E182" s="2" t="s">
        <v>381</v>
      </c>
      <c r="F182" t="s">
        <v>385</v>
      </c>
      <c r="G182" t="s">
        <v>383</v>
      </c>
    </row>
    <row r="183" spans="1:8">
      <c r="A183">
        <v>182</v>
      </c>
      <c r="B183" s="17" t="s">
        <v>376</v>
      </c>
      <c r="C183" t="s">
        <v>40</v>
      </c>
      <c r="D183" t="s">
        <v>438</v>
      </c>
      <c r="E183" s="2" t="s">
        <v>434</v>
      </c>
      <c r="F183" t="s">
        <v>382</v>
      </c>
      <c r="G183" t="s">
        <v>439</v>
      </c>
      <c r="H183" s="14" t="s">
        <v>431</v>
      </c>
    </row>
    <row r="184" spans="1:8">
      <c r="A184">
        <v>183</v>
      </c>
      <c r="B184" t="s">
        <v>223</v>
      </c>
      <c r="C184" t="s">
        <v>126</v>
      </c>
      <c r="D184" t="s">
        <v>433</v>
      </c>
      <c r="E184" s="2" t="s">
        <v>434</v>
      </c>
      <c r="F184" t="s">
        <v>382</v>
      </c>
      <c r="G184" t="s">
        <v>383</v>
      </c>
      <c r="H184" s="14" t="s">
        <v>431</v>
      </c>
    </row>
    <row r="185" spans="1:8">
      <c r="A185">
        <v>184</v>
      </c>
      <c r="B185" t="s">
        <v>221</v>
      </c>
      <c r="C185" t="s">
        <v>126</v>
      </c>
      <c r="D185" t="s">
        <v>9</v>
      </c>
      <c r="E185" s="2" t="s">
        <v>434</v>
      </c>
      <c r="F185" t="s">
        <v>426</v>
      </c>
      <c r="G185" t="s">
        <v>386</v>
      </c>
    </row>
    <row r="186" spans="1:8">
      <c r="A186">
        <v>185</v>
      </c>
      <c r="B186" t="s">
        <v>222</v>
      </c>
      <c r="C186" t="s">
        <v>126</v>
      </c>
      <c r="D186" t="s">
        <v>23</v>
      </c>
      <c r="E186" s="2" t="s">
        <v>434</v>
      </c>
      <c r="F186" t="s">
        <v>382</v>
      </c>
      <c r="G186" t="s">
        <v>386</v>
      </c>
      <c r="H186" s="21" t="s">
        <v>431</v>
      </c>
    </row>
    <row r="187" spans="1:8">
      <c r="A187">
        <v>186</v>
      </c>
      <c r="B187" t="s">
        <v>327</v>
      </c>
      <c r="C187" t="s">
        <v>126</v>
      </c>
      <c r="D187" t="s">
        <v>435</v>
      </c>
      <c r="E187" s="2" t="s">
        <v>434</v>
      </c>
      <c r="F187" t="s">
        <v>382</v>
      </c>
      <c r="G187" t="s">
        <v>383</v>
      </c>
      <c r="H187" s="22" t="s">
        <v>464</v>
      </c>
    </row>
    <row r="188" spans="1:8">
      <c r="A188">
        <v>187</v>
      </c>
      <c r="B188" t="s">
        <v>328</v>
      </c>
      <c r="C188" t="s">
        <v>126</v>
      </c>
      <c r="D188" t="s">
        <v>438</v>
      </c>
      <c r="E188" s="2" t="s">
        <v>434</v>
      </c>
      <c r="F188" t="s">
        <v>382</v>
      </c>
      <c r="G188" t="s">
        <v>439</v>
      </c>
      <c r="H188" s="21" t="s">
        <v>431</v>
      </c>
    </row>
    <row r="189" spans="1:8">
      <c r="A189">
        <v>188</v>
      </c>
      <c r="B189" t="s">
        <v>329</v>
      </c>
      <c r="C189" t="s">
        <v>36</v>
      </c>
      <c r="D189" t="s">
        <v>9</v>
      </c>
      <c r="E189" s="2" t="s">
        <v>434</v>
      </c>
      <c r="F189" t="s">
        <v>426</v>
      </c>
      <c r="G189" t="s">
        <v>386</v>
      </c>
    </row>
    <row r="190" spans="1:8">
      <c r="A190">
        <v>189</v>
      </c>
      <c r="B190" t="s">
        <v>330</v>
      </c>
      <c r="C190" t="s">
        <v>36</v>
      </c>
      <c r="D190" t="s">
        <v>23</v>
      </c>
      <c r="E190" s="2" t="s">
        <v>434</v>
      </c>
      <c r="F190" t="s">
        <v>382</v>
      </c>
      <c r="G190" t="s">
        <v>439</v>
      </c>
      <c r="H190" s="21" t="s">
        <v>431</v>
      </c>
    </row>
    <row r="191" spans="1:8">
      <c r="A191">
        <v>190</v>
      </c>
      <c r="B191" t="s">
        <v>331</v>
      </c>
      <c r="C191" t="s">
        <v>36</v>
      </c>
      <c r="D191" t="s">
        <v>438</v>
      </c>
      <c r="E191" s="2" t="s">
        <v>434</v>
      </c>
      <c r="F191" t="s">
        <v>382</v>
      </c>
      <c r="G191" t="s">
        <v>439</v>
      </c>
      <c r="H191" s="21" t="s">
        <v>431</v>
      </c>
    </row>
    <row r="192" spans="1:8">
      <c r="A192">
        <v>191</v>
      </c>
      <c r="B192" t="s">
        <v>332</v>
      </c>
      <c r="C192" t="s">
        <v>127</v>
      </c>
      <c r="D192" t="s">
        <v>9</v>
      </c>
      <c r="E192" s="2" t="s">
        <v>434</v>
      </c>
      <c r="F192" t="s">
        <v>426</v>
      </c>
      <c r="G192" t="s">
        <v>386</v>
      </c>
    </row>
    <row r="193" spans="1:8">
      <c r="A193">
        <v>192</v>
      </c>
      <c r="B193" t="s">
        <v>333</v>
      </c>
      <c r="C193" t="s">
        <v>127</v>
      </c>
      <c r="D193" t="s">
        <v>23</v>
      </c>
      <c r="E193" s="2" t="s">
        <v>434</v>
      </c>
      <c r="F193" t="s">
        <v>382</v>
      </c>
      <c r="G193" t="s">
        <v>386</v>
      </c>
      <c r="H193" s="21" t="s">
        <v>431</v>
      </c>
    </row>
    <row r="194" spans="1:8">
      <c r="A194">
        <v>193</v>
      </c>
      <c r="B194" t="s">
        <v>334</v>
      </c>
      <c r="C194" t="s">
        <v>129</v>
      </c>
      <c r="D194" t="s">
        <v>433</v>
      </c>
      <c r="E194" s="2" t="s">
        <v>434</v>
      </c>
      <c r="F194" t="s">
        <v>382</v>
      </c>
      <c r="G194" t="s">
        <v>383</v>
      </c>
    </row>
    <row r="195" spans="1:8">
      <c r="A195">
        <v>194</v>
      </c>
      <c r="B195" t="s">
        <v>335</v>
      </c>
      <c r="C195" t="s">
        <v>129</v>
      </c>
      <c r="D195" t="s">
        <v>381</v>
      </c>
      <c r="E195" s="2" t="s">
        <v>434</v>
      </c>
      <c r="F195" t="s">
        <v>426</v>
      </c>
      <c r="G195" t="s">
        <v>386</v>
      </c>
      <c r="H195" s="22"/>
    </row>
    <row r="196" spans="1:8">
      <c r="A196">
        <v>195</v>
      </c>
      <c r="B196" t="s">
        <v>336</v>
      </c>
      <c r="C196" t="s">
        <v>129</v>
      </c>
      <c r="D196" t="s">
        <v>432</v>
      </c>
      <c r="E196" s="2" t="s">
        <v>434</v>
      </c>
      <c r="F196" t="s">
        <v>382</v>
      </c>
      <c r="G196" t="s">
        <v>386</v>
      </c>
      <c r="H196" s="21" t="s">
        <v>431</v>
      </c>
    </row>
    <row r="197" spans="1:8">
      <c r="A197">
        <v>196</v>
      </c>
      <c r="B197" t="s">
        <v>337</v>
      </c>
      <c r="C197" t="s">
        <v>129</v>
      </c>
      <c r="D197" t="s">
        <v>435</v>
      </c>
      <c r="E197" s="2" t="s">
        <v>434</v>
      </c>
      <c r="F197" t="s">
        <v>382</v>
      </c>
      <c r="G197" t="s">
        <v>383</v>
      </c>
      <c r="H197" s="21" t="s">
        <v>431</v>
      </c>
    </row>
    <row r="198" spans="1:8">
      <c r="A198">
        <v>197</v>
      </c>
      <c r="B198" t="s">
        <v>338</v>
      </c>
      <c r="C198" t="s">
        <v>129</v>
      </c>
      <c r="D198" t="s">
        <v>438</v>
      </c>
      <c r="E198" s="2" t="s">
        <v>434</v>
      </c>
      <c r="F198" t="s">
        <v>382</v>
      </c>
      <c r="G198" t="s">
        <v>439</v>
      </c>
      <c r="H198" s="21" t="s">
        <v>431</v>
      </c>
    </row>
    <row r="199" spans="1:8">
      <c r="A199">
        <v>198</v>
      </c>
      <c r="B199" t="s">
        <v>342</v>
      </c>
      <c r="C199" t="s">
        <v>465</v>
      </c>
      <c r="D199" t="s">
        <v>433</v>
      </c>
      <c r="E199" s="2" t="s">
        <v>434</v>
      </c>
      <c r="F199" t="s">
        <v>382</v>
      </c>
      <c r="G199" t="s">
        <v>383</v>
      </c>
      <c r="H199" s="21" t="s">
        <v>431</v>
      </c>
    </row>
    <row r="200" spans="1:8">
      <c r="A200">
        <v>199</v>
      </c>
      <c r="B200" t="s">
        <v>341</v>
      </c>
      <c r="C200" t="s">
        <v>465</v>
      </c>
      <c r="D200" t="s">
        <v>381</v>
      </c>
      <c r="E200" s="2" t="s">
        <v>434</v>
      </c>
      <c r="F200" t="s">
        <v>426</v>
      </c>
      <c r="G200" t="s">
        <v>386</v>
      </c>
    </row>
    <row r="201" spans="1:8">
      <c r="A201">
        <v>200</v>
      </c>
      <c r="B201" t="s">
        <v>340</v>
      </c>
      <c r="C201" t="s">
        <v>465</v>
      </c>
      <c r="D201" t="s">
        <v>438</v>
      </c>
      <c r="E201" s="2" t="s">
        <v>434</v>
      </c>
      <c r="F201" t="s">
        <v>382</v>
      </c>
      <c r="G201" t="s">
        <v>439</v>
      </c>
      <c r="H201" s="21" t="s">
        <v>431</v>
      </c>
    </row>
    <row r="202" spans="1:8">
      <c r="A202">
        <v>201</v>
      </c>
      <c r="B202" t="s">
        <v>339</v>
      </c>
      <c r="C202" t="s">
        <v>133</v>
      </c>
      <c r="D202" t="s">
        <v>381</v>
      </c>
      <c r="E202" s="2" t="s">
        <v>434</v>
      </c>
      <c r="F202" t="s">
        <v>426</v>
      </c>
      <c r="G202" t="s">
        <v>386</v>
      </c>
    </row>
    <row r="203" spans="1:8">
      <c r="A203">
        <v>202</v>
      </c>
      <c r="B203" t="s">
        <v>343</v>
      </c>
      <c r="C203" t="s">
        <v>133</v>
      </c>
      <c r="D203" t="s">
        <v>23</v>
      </c>
      <c r="E203" s="2" t="s">
        <v>434</v>
      </c>
      <c r="F203" t="s">
        <v>382</v>
      </c>
      <c r="G203" t="s">
        <v>386</v>
      </c>
      <c r="H203" s="21" t="s">
        <v>431</v>
      </c>
    </row>
    <row r="204" spans="1:8">
      <c r="A204">
        <v>203</v>
      </c>
      <c r="B204" t="s">
        <v>348</v>
      </c>
      <c r="C204" s="1" t="s">
        <v>134</v>
      </c>
      <c r="D204" t="s">
        <v>9</v>
      </c>
      <c r="E204" s="2" t="s">
        <v>434</v>
      </c>
      <c r="F204" t="s">
        <v>426</v>
      </c>
      <c r="G204" t="s">
        <v>386</v>
      </c>
    </row>
    <row r="205" spans="1:8">
      <c r="A205">
        <v>204</v>
      </c>
      <c r="B205" t="s">
        <v>349</v>
      </c>
      <c r="C205" s="1" t="s">
        <v>134</v>
      </c>
      <c r="D205" t="s">
        <v>23</v>
      </c>
      <c r="E205" s="2" t="s">
        <v>434</v>
      </c>
      <c r="F205" t="s">
        <v>382</v>
      </c>
      <c r="G205" t="s">
        <v>386</v>
      </c>
      <c r="H205" s="21" t="s">
        <v>431</v>
      </c>
    </row>
    <row r="206" spans="1:8">
      <c r="A206">
        <v>205</v>
      </c>
      <c r="B206" t="s">
        <v>350</v>
      </c>
      <c r="C206" s="1" t="s">
        <v>134</v>
      </c>
      <c r="D206" t="s">
        <v>438</v>
      </c>
      <c r="E206" s="2" t="s">
        <v>434</v>
      </c>
      <c r="F206" t="s">
        <v>382</v>
      </c>
      <c r="G206" t="s">
        <v>439</v>
      </c>
      <c r="H206" s="21" t="s">
        <v>431</v>
      </c>
    </row>
    <row r="207" spans="1:8">
      <c r="A207">
        <v>206</v>
      </c>
      <c r="B207" t="s">
        <v>351</v>
      </c>
      <c r="C207" s="1" t="s">
        <v>135</v>
      </c>
      <c r="D207" t="s">
        <v>433</v>
      </c>
      <c r="E207" s="2" t="s">
        <v>434</v>
      </c>
      <c r="F207" t="s">
        <v>382</v>
      </c>
      <c r="G207" t="s">
        <v>383</v>
      </c>
      <c r="H207" s="21" t="s">
        <v>431</v>
      </c>
    </row>
    <row r="208" spans="1:8">
      <c r="A208">
        <v>207</v>
      </c>
      <c r="B208" t="s">
        <v>352</v>
      </c>
      <c r="C208" s="1" t="s">
        <v>136</v>
      </c>
      <c r="D208" t="s">
        <v>433</v>
      </c>
      <c r="E208" s="2" t="s">
        <v>434</v>
      </c>
      <c r="F208" t="s">
        <v>382</v>
      </c>
      <c r="G208" t="s">
        <v>386</v>
      </c>
      <c r="H208" s="21" t="s">
        <v>431</v>
      </c>
    </row>
    <row r="209" spans="1:8">
      <c r="A209">
        <v>208</v>
      </c>
      <c r="B209" t="s">
        <v>353</v>
      </c>
      <c r="C209" s="1" t="s">
        <v>136</v>
      </c>
      <c r="D209" t="s">
        <v>9</v>
      </c>
      <c r="E209" s="2" t="s">
        <v>434</v>
      </c>
      <c r="F209" t="s">
        <v>426</v>
      </c>
      <c r="G209" t="s">
        <v>386</v>
      </c>
    </row>
    <row r="210" spans="1:8">
      <c r="A210">
        <v>209</v>
      </c>
      <c r="B210" t="s">
        <v>354</v>
      </c>
      <c r="C210" s="1" t="s">
        <v>136</v>
      </c>
      <c r="D210" t="s">
        <v>432</v>
      </c>
      <c r="E210" s="2" t="s">
        <v>434</v>
      </c>
      <c r="F210" t="s">
        <v>382</v>
      </c>
      <c r="G210" t="s">
        <v>386</v>
      </c>
      <c r="H210" s="21" t="s">
        <v>431</v>
      </c>
    </row>
    <row r="211" spans="1:8">
      <c r="A211">
        <v>210</v>
      </c>
      <c r="B211" t="s">
        <v>355</v>
      </c>
      <c r="C211" s="1" t="s">
        <v>136</v>
      </c>
      <c r="D211" t="s">
        <v>435</v>
      </c>
      <c r="E211" s="2" t="s">
        <v>434</v>
      </c>
      <c r="F211" t="s">
        <v>382</v>
      </c>
      <c r="G211" t="s">
        <v>383</v>
      </c>
      <c r="H211" s="21" t="s">
        <v>431</v>
      </c>
    </row>
    <row r="212" spans="1:8">
      <c r="A212">
        <v>211</v>
      </c>
      <c r="B212" t="s">
        <v>356</v>
      </c>
      <c r="C212" s="1" t="s">
        <v>137</v>
      </c>
      <c r="D212" t="s">
        <v>433</v>
      </c>
      <c r="E212" s="2" t="s">
        <v>434</v>
      </c>
      <c r="F212" t="s">
        <v>382</v>
      </c>
      <c r="G212" t="s">
        <v>383</v>
      </c>
      <c r="H212" s="21" t="s">
        <v>431</v>
      </c>
    </row>
    <row r="213" spans="1:8">
      <c r="A213">
        <v>212</v>
      </c>
      <c r="B213" t="s">
        <v>357</v>
      </c>
      <c r="C213" s="1" t="s">
        <v>137</v>
      </c>
      <c r="D213" t="s">
        <v>9</v>
      </c>
      <c r="E213" s="2" t="s">
        <v>434</v>
      </c>
      <c r="F213" t="s">
        <v>426</v>
      </c>
      <c r="G213" t="s">
        <v>386</v>
      </c>
    </row>
    <row r="214" spans="1:8">
      <c r="A214">
        <v>213</v>
      </c>
      <c r="B214" t="s">
        <v>358</v>
      </c>
      <c r="C214" s="1" t="s">
        <v>137</v>
      </c>
      <c r="D214" t="s">
        <v>432</v>
      </c>
      <c r="E214" s="2" t="s">
        <v>434</v>
      </c>
      <c r="F214" t="s">
        <v>382</v>
      </c>
      <c r="G214" t="s">
        <v>386</v>
      </c>
      <c r="H214" s="21" t="s">
        <v>431</v>
      </c>
    </row>
    <row r="215" spans="1:8">
      <c r="A215">
        <v>214</v>
      </c>
      <c r="B215" t="s">
        <v>359</v>
      </c>
      <c r="C215" s="1" t="s">
        <v>137</v>
      </c>
      <c r="D215" t="s">
        <v>435</v>
      </c>
      <c r="E215" s="2" t="s">
        <v>434</v>
      </c>
      <c r="F215" t="s">
        <v>382</v>
      </c>
      <c r="G215" t="s">
        <v>383</v>
      </c>
      <c r="H215" s="21" t="s">
        <v>431</v>
      </c>
    </row>
    <row r="216" spans="1:8">
      <c r="A216">
        <v>215</v>
      </c>
      <c r="B216" t="s">
        <v>360</v>
      </c>
      <c r="C216" s="1" t="s">
        <v>138</v>
      </c>
      <c r="D216" t="s">
        <v>433</v>
      </c>
      <c r="E216" s="2" t="s">
        <v>434</v>
      </c>
      <c r="F216" t="s">
        <v>382</v>
      </c>
      <c r="G216" t="s">
        <v>383</v>
      </c>
      <c r="H216" s="21" t="s">
        <v>431</v>
      </c>
    </row>
    <row r="217" spans="1:8">
      <c r="A217">
        <v>216</v>
      </c>
      <c r="B217" t="s">
        <v>361</v>
      </c>
      <c r="C217" s="1" t="s">
        <v>138</v>
      </c>
      <c r="D217" t="s">
        <v>9</v>
      </c>
      <c r="E217" s="2" t="s">
        <v>434</v>
      </c>
      <c r="F217" t="s">
        <v>426</v>
      </c>
      <c r="G217" t="s">
        <v>386</v>
      </c>
    </row>
    <row r="218" spans="1:8">
      <c r="A218">
        <v>217</v>
      </c>
      <c r="B218" t="s">
        <v>362</v>
      </c>
      <c r="C218" s="1" t="s">
        <v>138</v>
      </c>
      <c r="D218" t="s">
        <v>23</v>
      </c>
      <c r="E218" s="2" t="s">
        <v>434</v>
      </c>
      <c r="F218" t="s">
        <v>382</v>
      </c>
      <c r="G218" t="s">
        <v>386</v>
      </c>
      <c r="H218" s="21" t="s">
        <v>431</v>
      </c>
    </row>
    <row r="219" spans="1:8">
      <c r="A219">
        <v>218</v>
      </c>
      <c r="B219" t="s">
        <v>363</v>
      </c>
      <c r="C219" s="1" t="s">
        <v>138</v>
      </c>
      <c r="D219" t="s">
        <v>438</v>
      </c>
      <c r="E219" s="2" t="s">
        <v>434</v>
      </c>
      <c r="F219" t="s">
        <v>382</v>
      </c>
      <c r="G219" t="s">
        <v>439</v>
      </c>
      <c r="H219" s="21" t="s">
        <v>431</v>
      </c>
    </row>
    <row r="220" spans="1:8">
      <c r="A220">
        <v>219</v>
      </c>
      <c r="B220" t="s">
        <v>364</v>
      </c>
      <c r="C220" s="1" t="s">
        <v>139</v>
      </c>
      <c r="D220" t="s">
        <v>9</v>
      </c>
      <c r="E220" s="2" t="s">
        <v>434</v>
      </c>
      <c r="F220" t="s">
        <v>426</v>
      </c>
      <c r="G220" t="s">
        <v>386</v>
      </c>
    </row>
    <row r="221" spans="1:8">
      <c r="A221">
        <v>220</v>
      </c>
      <c r="B221" t="s">
        <v>365</v>
      </c>
      <c r="C221" s="1" t="s">
        <v>139</v>
      </c>
      <c r="D221" t="s">
        <v>432</v>
      </c>
      <c r="E221" s="2" t="s">
        <v>434</v>
      </c>
      <c r="F221" t="s">
        <v>382</v>
      </c>
      <c r="G221" t="s">
        <v>386</v>
      </c>
      <c r="H221" s="21" t="s">
        <v>431</v>
      </c>
    </row>
    <row r="222" spans="1:8">
      <c r="A222">
        <v>221</v>
      </c>
      <c r="B222" t="s">
        <v>366</v>
      </c>
      <c r="C222" s="1" t="s">
        <v>140</v>
      </c>
      <c r="D222" t="s">
        <v>433</v>
      </c>
      <c r="E222" s="2" t="s">
        <v>434</v>
      </c>
      <c r="F222" t="s">
        <v>382</v>
      </c>
      <c r="G222" t="s">
        <v>383</v>
      </c>
      <c r="H222" s="21" t="s">
        <v>431</v>
      </c>
    </row>
    <row r="223" spans="1:8">
      <c r="A223">
        <v>222</v>
      </c>
      <c r="B223" s="19" t="s">
        <v>367</v>
      </c>
      <c r="C223" s="1" t="s">
        <v>140</v>
      </c>
      <c r="D223" t="s">
        <v>9</v>
      </c>
      <c r="E223" s="2" t="s">
        <v>434</v>
      </c>
      <c r="F223" t="s">
        <v>426</v>
      </c>
      <c r="G223" t="s">
        <v>383</v>
      </c>
    </row>
    <row r="224" spans="1:8">
      <c r="A224">
        <v>223</v>
      </c>
      <c r="B224" t="s">
        <v>368</v>
      </c>
      <c r="C224" s="1" t="s">
        <v>140</v>
      </c>
      <c r="D224" t="s">
        <v>23</v>
      </c>
      <c r="E224" s="2" t="s">
        <v>434</v>
      </c>
      <c r="F224" t="s">
        <v>382</v>
      </c>
      <c r="G224" t="s">
        <v>386</v>
      </c>
      <c r="H224" s="21" t="s">
        <v>431</v>
      </c>
    </row>
    <row r="229" spans="1:2">
      <c r="A229" s="7"/>
      <c r="B229" t="s">
        <v>244</v>
      </c>
    </row>
    <row r="230" spans="1:2">
      <c r="A230" s="14"/>
      <c r="B230" t="s">
        <v>266</v>
      </c>
    </row>
    <row r="231" spans="1:2">
      <c r="B231" s="8" t="s">
        <v>245</v>
      </c>
    </row>
    <row r="232" spans="1:2">
      <c r="A232" s="24" t="s">
        <v>524</v>
      </c>
    </row>
    <row r="233" spans="1:2">
      <c r="A233" s="25" t="s">
        <v>525</v>
      </c>
    </row>
  </sheetData>
  <autoFilter ref="D1:D224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Kayes Mohammed</dc:creator>
  <cp:lastModifiedBy>Sabrina Ayoub</cp:lastModifiedBy>
  <dcterms:created xsi:type="dcterms:W3CDTF">2016-04-02T17:23:44Z</dcterms:created>
  <dcterms:modified xsi:type="dcterms:W3CDTF">2016-07-29T15:04:28Z</dcterms:modified>
</cp:coreProperties>
</file>