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59CB3893-ABD4-0348-9B99-A3336A89A652}" xr6:coauthVersionLast="47" xr6:coauthVersionMax="47" xr10:uidLastSave="{00000000-0000-0000-0000-000000000000}"/>
  <bookViews>
    <workbookView xWindow="0" yWindow="500" windowWidth="33600" windowHeight="19560" xr2:uid="{00000000-000D-0000-FFFF-FFFF00000000}"/>
  </bookViews>
  <sheets>
    <sheet name="Pendukung Non PKPT .2022" sheetId="13" r:id="rId1"/>
  </sheets>
  <definedNames>
    <definedName name="_xlnm.Print_Area" localSheetId="0">'Pendukung Non PKPT .2022'!$A$1:$Q$33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3" l="1"/>
  <c r="J18" i="13"/>
  <c r="I18" i="13"/>
  <c r="H18" i="13"/>
  <c r="L18" i="13" l="1"/>
  <c r="K17" i="13"/>
  <c r="J17" i="13"/>
  <c r="I17" i="13"/>
  <c r="H17" i="13"/>
  <c r="K19" i="13"/>
  <c r="J19" i="13"/>
  <c r="I19" i="13"/>
  <c r="H19" i="13"/>
  <c r="K16" i="13"/>
  <c r="J16" i="13"/>
  <c r="I16" i="13"/>
  <c r="H16" i="13"/>
  <c r="K15" i="13"/>
  <c r="J15" i="13"/>
  <c r="I15" i="13"/>
  <c r="H15" i="13"/>
  <c r="K13" i="13"/>
  <c r="K14" i="13"/>
  <c r="J14" i="13"/>
  <c r="I14" i="13"/>
  <c r="H14" i="13"/>
  <c r="J13" i="13"/>
  <c r="I13" i="13"/>
  <c r="H13" i="13"/>
  <c r="L17" i="13" l="1"/>
  <c r="L14" i="13"/>
  <c r="L19" i="13"/>
  <c r="L16" i="13"/>
  <c r="L15" i="13"/>
  <c r="L13" i="13"/>
  <c r="K12" i="13" l="1"/>
  <c r="J12" i="13"/>
  <c r="I12" i="13"/>
  <c r="H12" i="13"/>
  <c r="L12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20" i="13" s="1"/>
  <c r="K20" i="13" l="1"/>
  <c r="J20" i="13"/>
  <c r="H7" i="13"/>
  <c r="L7" i="13" s="1"/>
  <c r="H20" i="13" l="1"/>
  <c r="L8" i="13"/>
  <c r="I20" i="13"/>
  <c r="M20" i="13"/>
  <c r="L22" i="13" l="1"/>
  <c r="L23" i="13" l="1"/>
</calcChain>
</file>

<file path=xl/sharedStrings.xml><?xml version="1.0" encoding="utf-8"?>
<sst xmlns="http://schemas.openxmlformats.org/spreadsheetml/2006/main" count="140" uniqueCount="74">
  <si>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</si>
  <si>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</si>
  <si>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</si>
  <si>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</si>
  <si>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</si>
  <si>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</si>
  <si>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</si>
  <si>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</si>
  <si>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</si>
  <si>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</si>
  <si>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</si>
  <si>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</si>
  <si>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</si>
  <si>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</si>
  <si>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</si>
  <si>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</si>
  <si>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</si>
  <si>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</si>
  <si>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</si>
  <si>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</si>
  <si>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</si>
  <si>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</si>
  <si>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</si>
  <si>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</si>
  <si>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</si>
  <si>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</si>
  <si>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</si>
  <si>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</si>
  <si>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</si>
  <si>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</si>
  <si>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</si>
  <si>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</si>
  <si>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</si>
  <si>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</si>
  <si>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</si>
  <si>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</si>
  <si>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</si>
  <si>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</si>
  <si>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</si>
  <si>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</si>
  <si>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</si>
  <si>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</si>
  <si>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</si>
  <si>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</si>
  <si>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</si>
  <si>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</si>
  <si>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</si>
  <si>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</si>
  <si>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</si>
  <si>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</si>
  <si>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</si>
  <si>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</si>
  <si>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</si>
  <si>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</si>
  <si>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</si>
  <si>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</si>
  <si>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</si>
  <si>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</si>
  <si>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</si>
  <si>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</si>
  <si>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</si>
  <si>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</si>
  <si>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</si>
  <si>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</si>
  <si>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</si>
  <si>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</si>
  <si>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</si>
  <si>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</si>
  <si>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</si>
  <si>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</si>
  <si>
    <t>Melaksanakan Evaluasi LKj OPD TA 2021 TESTING</t>
  </si>
  <si>
    <t>TESTING 11</t>
  </si>
  <si>
    <t>detail 1</t>
  </si>
  <si>
    <t>detail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</si>
</sst>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3" fontId="10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71"/>
  <sheetViews>
    <sheetView tabSelected="1" view="pageBreakPreview" topLeftCell="B1" zoomScale="167" zoomScaleSheetLayoutView="167" workbookViewId="0">
      <pane ySplit="6" topLeftCell="A8" activePane="bottomLeft" state="frozen"/>
      <selection pane="bottomLeft" activeCell="A2" sqref="A2:Q2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7" t="s">
        <v>40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7" t="s">
        <v>36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8" t="s">
        <v>0</v>
      </c>
      <c r="B5" s="78" t="s">
        <v>4</v>
      </c>
      <c r="C5" s="78" t="s">
        <v>5</v>
      </c>
      <c r="D5" s="78" t="s">
        <v>6</v>
      </c>
      <c r="E5" s="78" t="s">
        <v>7</v>
      </c>
      <c r="F5" s="81" t="s">
        <v>8</v>
      </c>
      <c r="G5" s="82"/>
      <c r="H5" s="83" t="s">
        <v>9</v>
      </c>
      <c r="I5" s="84"/>
      <c r="J5" s="84"/>
      <c r="K5" s="84"/>
      <c r="L5" s="85"/>
      <c r="M5" s="86" t="s">
        <v>10</v>
      </c>
      <c r="N5" s="87"/>
      <c r="O5" s="78" t="s">
        <v>11</v>
      </c>
      <c r="P5" s="78" t="s">
        <v>12</v>
      </c>
      <c r="Q5" s="78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9"/>
      <c r="B6" s="79"/>
      <c r="C6" s="80"/>
      <c r="D6" s="80"/>
      <c r="E6" s="80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8"/>
      <c r="N6" s="89"/>
      <c r="O6" s="80"/>
      <c r="P6" s="79"/>
      <c r="Q6" s="90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66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1.25" customHeight="1" x14ac:dyDescent="0.15">
      <c r="A10" s="16">
        <v>4</v>
      </c>
      <c r="B10" s="47" t="s">
        <v>72</v>
      </c>
      <c r="C10" s="46"/>
      <c r="D10" s="47"/>
      <c r="E10" s="46"/>
      <c r="F10" s="63"/>
      <c r="G10" s="63"/>
      <c r="H10" s="64"/>
      <c r="I10" s="64"/>
      <c r="J10" s="65"/>
      <c r="K10" s="65"/>
      <c r="L10" s="64"/>
      <c r="M10" s="46"/>
      <c r="N10" s="46"/>
      <c r="O10" s="46"/>
      <c r="P10" s="10"/>
      <c r="Q10" s="49"/>
      <c r="R10" s="13"/>
      <c r="S10" s="13"/>
      <c r="T10" s="13"/>
      <c r="U10" s="13"/>
      <c r="V10" s="14"/>
      <c r="W10" s="14"/>
      <c r="X10" s="14"/>
    </row>
    <row r="11" spans="1:24" s="61" customFormat="1" ht="71.25" customHeight="1" x14ac:dyDescent="0.15">
      <c r="A11" s="16">
        <v>4</v>
      </c>
      <c r="B11" s="47" t="s">
        <v>73</v>
      </c>
      <c r="C11" s="46"/>
      <c r="D11" s="47"/>
      <c r="E11" s="46"/>
      <c r="F11" s="63"/>
      <c r="G11" s="63"/>
      <c r="H11" s="64"/>
      <c r="I11" s="64"/>
      <c r="J11" s="65"/>
      <c r="K11" s="65"/>
      <c r="L11" s="64"/>
      <c r="M11" s="46"/>
      <c r="N11" s="46"/>
      <c r="O11" s="46"/>
      <c r="P11" s="10"/>
      <c r="Q11" s="49"/>
      <c r="R11" s="13"/>
      <c r="S11" s="13"/>
      <c r="T11" s="13"/>
      <c r="U11" s="13"/>
      <c r="V11" s="14"/>
      <c r="W11" s="14"/>
      <c r="X11" s="14"/>
    </row>
    <row r="12" spans="1:24" s="61" customFormat="1" ht="75" customHeight="1" x14ac:dyDescent="0.15">
      <c r="A12" s="16">
        <v>4</v>
      </c>
      <c r="B12" s="47" t="s">
        <v>52</v>
      </c>
      <c r="C12" s="46" t="s">
        <v>31</v>
      </c>
      <c r="D12" s="47" t="s">
        <v>48</v>
      </c>
      <c r="E12" s="46" t="s">
        <v>50</v>
      </c>
      <c r="F12" s="63" t="s">
        <v>53</v>
      </c>
      <c r="G12" s="63" t="s">
        <v>53</v>
      </c>
      <c r="H12" s="64">
        <f>SUM(1/4*10)</f>
        <v>2.5</v>
      </c>
      <c r="I12" s="64">
        <f>1/3*10</f>
        <v>3.333333333333333</v>
      </c>
      <c r="J12" s="65">
        <f>1*10</f>
        <v>10</v>
      </c>
      <c r="K12" s="65">
        <f>SUM(4*10)</f>
        <v>40</v>
      </c>
      <c r="L12" s="64">
        <f t="shared" ref="L12" si="1">SUM(H12:K12)</f>
        <v>55.833333333333329</v>
      </c>
      <c r="M12" s="46">
        <v>1</v>
      </c>
      <c r="N12" s="46" t="s">
        <v>21</v>
      </c>
      <c r="O12" s="46" t="s">
        <v>22</v>
      </c>
      <c r="P12" s="10" t="s">
        <v>23</v>
      </c>
      <c r="Q12" s="49" t="s">
        <v>25</v>
      </c>
      <c r="R12" s="13"/>
      <c r="S12" s="13"/>
      <c r="T12" s="13"/>
      <c r="U12" s="13"/>
      <c r="V12" s="14"/>
      <c r="W12" s="14"/>
      <c r="X12" s="14"/>
    </row>
    <row r="13" spans="1:24" s="62" customFormat="1" ht="51" customHeight="1" x14ac:dyDescent="0.15">
      <c r="A13" s="16">
        <v>5</v>
      </c>
      <c r="B13" s="43" t="s">
        <v>54</v>
      </c>
      <c r="C13" s="10" t="s">
        <v>3</v>
      </c>
      <c r="D13" s="45" t="s">
        <v>55</v>
      </c>
      <c r="E13" s="44" t="s">
        <v>56</v>
      </c>
      <c r="F13" s="66" t="s">
        <v>35</v>
      </c>
      <c r="G13" s="66" t="s">
        <v>35</v>
      </c>
      <c r="H13" s="64">
        <f>SUM(1/4*3)</f>
        <v>0.75</v>
      </c>
      <c r="I13" s="64">
        <f>1/3*3</f>
        <v>1</v>
      </c>
      <c r="J13" s="65">
        <f>1*3</f>
        <v>3</v>
      </c>
      <c r="K13" s="65">
        <f>SUM(8*3)</f>
        <v>24</v>
      </c>
      <c r="L13" s="64">
        <f t="shared" ref="L13" si="2">SUM(H13:K13)</f>
        <v>28.75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72"/>
      <c r="T13" s="72"/>
      <c r="U13" s="72"/>
      <c r="V13" s="12"/>
      <c r="W13" s="12"/>
      <c r="X13" s="12"/>
    </row>
    <row r="14" spans="1:24" s="68" customFormat="1" ht="62.25" customHeight="1" x14ac:dyDescent="0.15">
      <c r="A14" s="16">
        <v>6</v>
      </c>
      <c r="B14" s="15" t="s">
        <v>57</v>
      </c>
      <c r="C14" s="10" t="s">
        <v>3</v>
      </c>
      <c r="D14" s="15" t="s">
        <v>33</v>
      </c>
      <c r="E14" s="44" t="s">
        <v>56</v>
      </c>
      <c r="F14" s="66" t="s">
        <v>35</v>
      </c>
      <c r="G14" s="66" t="s">
        <v>35</v>
      </c>
      <c r="H14" s="64">
        <f>SUM(1/4*5)</f>
        <v>1.25</v>
      </c>
      <c r="I14" s="64">
        <f>1/3*5</f>
        <v>1.6666666666666665</v>
      </c>
      <c r="J14" s="65">
        <f>1*5</f>
        <v>5</v>
      </c>
      <c r="K14" s="65">
        <f>SUM(4*5)</f>
        <v>20</v>
      </c>
      <c r="L14" s="64">
        <f t="shared" ref="L14" si="3">SUM(H14:K14)</f>
        <v>27.916666666666664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8" customFormat="1" ht="50.25" customHeight="1" x14ac:dyDescent="0.15">
      <c r="A15" s="16">
        <v>7</v>
      </c>
      <c r="B15" s="69" t="s">
        <v>58</v>
      </c>
      <c r="C15" s="10" t="s">
        <v>3</v>
      </c>
      <c r="D15" s="45" t="s">
        <v>69</v>
      </c>
      <c r="E15" s="44" t="s">
        <v>59</v>
      </c>
      <c r="F15" s="66" t="s">
        <v>41</v>
      </c>
      <c r="G15" s="66" t="s">
        <v>41</v>
      </c>
      <c r="H15" s="64">
        <f>SUM(1/4*5)</f>
        <v>1.25</v>
      </c>
      <c r="I15" s="64">
        <f>1/3*5</f>
        <v>1.6666666666666665</v>
      </c>
      <c r="J15" s="65">
        <f>1*5</f>
        <v>5</v>
      </c>
      <c r="K15" s="65">
        <f>SUM(3*5)</f>
        <v>15</v>
      </c>
      <c r="L15" s="64">
        <f t="shared" ref="L15" si="4">SUM(H15:K15)</f>
        <v>22.916666666666664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6"/>
      <c r="T15" s="6"/>
      <c r="U15" s="6"/>
      <c r="V15" s="70"/>
      <c r="W15" s="70"/>
      <c r="X15" s="70"/>
    </row>
    <row r="16" spans="1:24" s="68" customFormat="1" ht="57" customHeight="1" x14ac:dyDescent="0.15">
      <c r="A16" s="16">
        <v>8</v>
      </c>
      <c r="B16" s="69" t="s">
        <v>60</v>
      </c>
      <c r="C16" s="10" t="s">
        <v>61</v>
      </c>
      <c r="D16" s="15" t="s">
        <v>62</v>
      </c>
      <c r="E16" s="44" t="s">
        <v>2</v>
      </c>
      <c r="F16" s="66" t="s">
        <v>41</v>
      </c>
      <c r="G16" s="66" t="s">
        <v>37</v>
      </c>
      <c r="H16" s="64">
        <f>SUM(1/4*20)</f>
        <v>5</v>
      </c>
      <c r="I16" s="64">
        <f>1/3*20</f>
        <v>6.6666666666666661</v>
      </c>
      <c r="J16" s="65">
        <f>1*20</f>
        <v>20</v>
      </c>
      <c r="K16" s="65">
        <f>SUM(8*20)</f>
        <v>160</v>
      </c>
      <c r="L16" s="64">
        <f t="shared" ref="L16:L18" si="5">SUM(H16:K16)</f>
        <v>191.66666666666666</v>
      </c>
      <c r="M16" s="48">
        <v>1</v>
      </c>
      <c r="N16" s="48" t="s">
        <v>21</v>
      </c>
      <c r="O16" s="48" t="s">
        <v>22</v>
      </c>
      <c r="P16" s="10" t="s">
        <v>23</v>
      </c>
      <c r="Q16" s="49" t="s">
        <v>24</v>
      </c>
      <c r="R16" s="11"/>
      <c r="S16" s="6"/>
      <c r="T16" s="6"/>
      <c r="U16" s="6"/>
      <c r="V16" s="70"/>
      <c r="W16" s="70"/>
      <c r="X16" s="70"/>
    </row>
    <row r="17" spans="1:24" s="62" customFormat="1" ht="37.5" customHeight="1" x14ac:dyDescent="0.15">
      <c r="A17" s="16">
        <v>9</v>
      </c>
      <c r="B17" s="43" t="s">
        <v>63</v>
      </c>
      <c r="C17" s="10" t="s">
        <v>32</v>
      </c>
      <c r="D17" s="45" t="s">
        <v>64</v>
      </c>
      <c r="E17" s="44" t="s">
        <v>7</v>
      </c>
      <c r="F17" s="66" t="s">
        <v>34</v>
      </c>
      <c r="G17" s="66" t="s">
        <v>65</v>
      </c>
      <c r="H17" s="64">
        <f>SUM(1/4*10)</f>
        <v>2.5</v>
      </c>
      <c r="I17" s="64">
        <f>1/3*10</f>
        <v>3.333333333333333</v>
      </c>
      <c r="J17" s="65">
        <f>1*10</f>
        <v>10</v>
      </c>
      <c r="K17" s="65">
        <f>SUM(8*10)</f>
        <v>80</v>
      </c>
      <c r="L17" s="64">
        <f t="shared" si="5"/>
        <v>95.833333333333329</v>
      </c>
      <c r="M17" s="48">
        <v>1</v>
      </c>
      <c r="N17" s="48" t="s">
        <v>21</v>
      </c>
      <c r="O17" s="48" t="s">
        <v>22</v>
      </c>
      <c r="P17" s="10" t="s">
        <v>23</v>
      </c>
      <c r="Q17" s="49" t="s">
        <v>24</v>
      </c>
      <c r="R17" s="11"/>
      <c r="S17" s="72"/>
      <c r="T17" s="72"/>
      <c r="U17" s="72"/>
      <c r="V17" s="12"/>
      <c r="W17" s="12"/>
      <c r="X17" s="12"/>
    </row>
    <row r="18" spans="1:24" s="62" customFormat="1" ht="37.5" customHeight="1" x14ac:dyDescent="0.15">
      <c r="A18" s="16">
        <v>10</v>
      </c>
      <c r="B18" s="43" t="s">
        <v>70</v>
      </c>
      <c r="C18" s="10" t="s">
        <v>32</v>
      </c>
      <c r="D18" s="45" t="s">
        <v>64</v>
      </c>
      <c r="E18" s="44" t="s">
        <v>7</v>
      </c>
      <c r="F18" s="66" t="s">
        <v>34</v>
      </c>
      <c r="G18" s="66" t="s">
        <v>65</v>
      </c>
      <c r="H18" s="64">
        <f>SUM(1/4*10)</f>
        <v>2.5</v>
      </c>
      <c r="I18" s="64">
        <f>1/3*10</f>
        <v>3.333333333333333</v>
      </c>
      <c r="J18" s="65">
        <f>1*10</f>
        <v>10</v>
      </c>
      <c r="K18" s="65">
        <f>SUM(8*10)</f>
        <v>80</v>
      </c>
      <c r="L18" s="64">
        <f t="shared" si="5"/>
        <v>95.833333333333329</v>
      </c>
      <c r="M18" s="48">
        <v>1</v>
      </c>
      <c r="N18" s="48" t="s">
        <v>21</v>
      </c>
      <c r="O18" s="48" t="s">
        <v>22</v>
      </c>
      <c r="P18" s="10" t="s">
        <v>23</v>
      </c>
      <c r="Q18" s="49" t="s">
        <v>24</v>
      </c>
      <c r="R18" s="11"/>
      <c r="S18" s="72"/>
      <c r="T18" s="72"/>
      <c r="U18" s="72"/>
      <c r="V18" s="12"/>
      <c r="W18" s="12"/>
      <c r="X18" s="12"/>
    </row>
    <row r="19" spans="1:24" s="62" customFormat="1" ht="37.5" customHeight="1" x14ac:dyDescent="0.15">
      <c r="A19" s="16">
        <v>11</v>
      </c>
      <c r="B19" s="43" t="s">
        <v>71</v>
      </c>
      <c r="C19" s="10" t="s">
        <v>32</v>
      </c>
      <c r="D19" s="45" t="s">
        <v>64</v>
      </c>
      <c r="E19" s="44" t="s">
        <v>7</v>
      </c>
      <c r="F19" s="66" t="s">
        <v>34</v>
      </c>
      <c r="G19" s="66" t="s">
        <v>65</v>
      </c>
      <c r="H19" s="64">
        <f>SUM(1/4*10)</f>
        <v>2.5</v>
      </c>
      <c r="I19" s="64">
        <f>1/3*10</f>
        <v>3.333333333333333</v>
      </c>
      <c r="J19" s="65">
        <f>1*10</f>
        <v>10</v>
      </c>
      <c r="K19" s="65">
        <f>SUM(8*10)</f>
        <v>80</v>
      </c>
      <c r="L19" s="64">
        <f t="shared" ref="L19" si="6">SUM(H19:K19)</f>
        <v>95.833333333333329</v>
      </c>
      <c r="M19" s="48">
        <v>1</v>
      </c>
      <c r="N19" s="48" t="s">
        <v>21</v>
      </c>
      <c r="O19" s="48" t="s">
        <v>22</v>
      </c>
      <c r="P19" s="10" t="s">
        <v>23</v>
      </c>
      <c r="Q19" s="49" t="s">
        <v>24</v>
      </c>
      <c r="R19" s="11"/>
      <c r="S19" s="72"/>
      <c r="T19" s="72"/>
      <c r="U19" s="72"/>
      <c r="V19" s="12"/>
      <c r="W19" s="12"/>
      <c r="X19" s="12"/>
    </row>
    <row r="20" spans="1:24" s="20" customFormat="1" ht="21" customHeight="1" x14ac:dyDescent="0.15">
      <c r="A20" s="73" t="s">
        <v>26</v>
      </c>
      <c r="B20" s="73"/>
      <c r="C20" s="73"/>
      <c r="D20" s="73"/>
      <c r="E20" s="73"/>
      <c r="F20" s="73"/>
      <c r="G20" s="73"/>
      <c r="H20" s="50">
        <f t="shared" ref="H20:M20" si="7">SUM(H9:H19)</f>
        <v>20.75</v>
      </c>
      <c r="I20" s="50">
        <f t="shared" si="7"/>
        <v>27.666666666666661</v>
      </c>
      <c r="J20" s="50">
        <f t="shared" si="7"/>
        <v>83</v>
      </c>
      <c r="K20" s="50">
        <f t="shared" si="7"/>
        <v>539</v>
      </c>
      <c r="L20" s="50">
        <f t="shared" si="7"/>
        <v>670.41666666666663</v>
      </c>
      <c r="M20" s="50">
        <f t="shared" si="7"/>
        <v>9</v>
      </c>
      <c r="N20" s="50"/>
      <c r="O20" s="50"/>
      <c r="P20" s="51"/>
      <c r="Q20" s="17"/>
      <c r="R20" s="18"/>
      <c r="S20" s="18"/>
      <c r="T20" s="18"/>
      <c r="U20" s="18"/>
      <c r="V20" s="19"/>
      <c r="W20" s="18"/>
      <c r="X20" s="18"/>
    </row>
    <row r="21" spans="1:24" ht="18" customHeight="1" x14ac:dyDescent="0.15">
      <c r="A21" s="21"/>
      <c r="B21" s="22" t="s">
        <v>27</v>
      </c>
      <c r="C21" s="23"/>
      <c r="D21" s="23"/>
      <c r="E21" s="23"/>
      <c r="F21" s="23"/>
      <c r="G21" s="23"/>
      <c r="H21" s="24"/>
      <c r="I21" s="24"/>
      <c r="J21" s="24"/>
      <c r="K21" s="24"/>
      <c r="L21" s="25"/>
      <c r="M21" s="26"/>
      <c r="N21" s="26"/>
      <c r="O21" s="26"/>
      <c r="P21" s="26"/>
      <c r="Q21" s="27"/>
      <c r="R21" s="6"/>
      <c r="S21" s="6"/>
      <c r="T21" s="6"/>
      <c r="U21" s="6"/>
      <c r="V21" s="7"/>
      <c r="W21" s="6"/>
      <c r="X21" s="6"/>
    </row>
    <row r="22" spans="1:24" ht="15.75" customHeight="1" x14ac:dyDescent="0.15">
      <c r="A22" s="21"/>
      <c r="B22" s="22" t="s">
        <v>28</v>
      </c>
      <c r="C22" s="23"/>
      <c r="D22" s="23"/>
      <c r="E22" s="23"/>
      <c r="F22" s="23"/>
      <c r="G22" s="23"/>
      <c r="H22" s="28"/>
      <c r="I22" s="28"/>
      <c r="J22" s="28"/>
      <c r="K22" s="28"/>
      <c r="L22" s="29">
        <f>30%*L20</f>
        <v>201.12499999999997</v>
      </c>
      <c r="M22" s="29"/>
      <c r="N22" s="29"/>
      <c r="O22" s="29"/>
      <c r="P22" s="30"/>
      <c r="Q22" s="21"/>
      <c r="R22" s="6"/>
      <c r="S22" s="6"/>
      <c r="T22" s="6"/>
      <c r="U22" s="6"/>
      <c r="V22" s="7"/>
      <c r="W22" s="6"/>
      <c r="X22" s="6"/>
    </row>
    <row r="23" spans="1:24" ht="15.75" customHeight="1" x14ac:dyDescent="0.15">
      <c r="A23" s="73" t="s">
        <v>29</v>
      </c>
      <c r="B23" s="73"/>
      <c r="C23" s="73"/>
      <c r="D23" s="73"/>
      <c r="E23" s="73"/>
      <c r="F23" s="73"/>
      <c r="G23" s="73"/>
      <c r="H23" s="28"/>
      <c r="I23" s="28"/>
      <c r="J23" s="28"/>
      <c r="K23" s="28"/>
      <c r="L23" s="31">
        <f>SUM(L19:L21)</f>
        <v>766.25</v>
      </c>
      <c r="M23" s="31"/>
      <c r="N23" s="31"/>
      <c r="O23" s="31"/>
      <c r="P23" s="32"/>
      <c r="Q23" s="21"/>
      <c r="R23" s="6"/>
      <c r="S23" s="6"/>
      <c r="T23" s="6"/>
      <c r="U23" s="6"/>
      <c r="V23" s="7"/>
      <c r="W23" s="6"/>
      <c r="X23" s="6"/>
    </row>
    <row r="24" spans="1:24" ht="11.25" customHeight="1" x14ac:dyDescent="0.15">
      <c r="A24" s="56"/>
      <c r="B24" s="56"/>
      <c r="C24" s="56"/>
      <c r="D24" s="56"/>
      <c r="E24" s="56"/>
      <c r="F24" s="56"/>
      <c r="G24" s="56"/>
      <c r="H24" s="57"/>
      <c r="I24" s="57"/>
      <c r="J24" s="57"/>
      <c r="K24" s="57"/>
      <c r="L24" s="58"/>
      <c r="M24" s="58"/>
      <c r="N24" s="58"/>
      <c r="O24" s="58"/>
      <c r="P24" s="59"/>
      <c r="Q24" s="60"/>
      <c r="R24" s="6"/>
      <c r="S24" s="6"/>
      <c r="T24" s="6"/>
      <c r="U24" s="6"/>
      <c r="V24" s="7"/>
      <c r="W24" s="6"/>
      <c r="X24" s="6"/>
    </row>
    <row r="25" spans="1:24" ht="18.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71" t="s">
        <v>39</v>
      </c>
      <c r="O25" s="71"/>
      <c r="P25" s="71"/>
      <c r="Q25" s="33"/>
      <c r="R25" s="6"/>
      <c r="S25" s="6"/>
      <c r="T25" s="6"/>
      <c r="U25" s="6"/>
      <c r="V25" s="7"/>
      <c r="W25" s="6"/>
      <c r="X25" s="6"/>
    </row>
    <row r="26" spans="1:24" ht="18.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54"/>
      <c r="O26" s="54"/>
      <c r="P26" s="55"/>
      <c r="Q26" s="33"/>
      <c r="R26" s="6"/>
      <c r="S26" s="6"/>
      <c r="T26" s="6"/>
      <c r="U26" s="6"/>
      <c r="V26" s="7"/>
      <c r="W26" s="6"/>
      <c r="X26" s="6"/>
    </row>
    <row r="27" spans="1:24" ht="35.2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54"/>
      <c r="O27" s="54"/>
      <c r="P27" s="55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75" t="s">
        <v>67</v>
      </c>
      <c r="O28" s="75"/>
      <c r="P28" s="75"/>
      <c r="Q28" s="33"/>
      <c r="R28" s="6"/>
      <c r="S28" s="6"/>
      <c r="T28" s="6"/>
      <c r="U28" s="6"/>
      <c r="V28" s="7"/>
      <c r="W28" s="6"/>
      <c r="X28" s="6"/>
    </row>
    <row r="29" spans="1:24" ht="11.25" customHeight="1" x14ac:dyDescent="0.15">
      <c r="A29" s="52"/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4"/>
      <c r="M29" s="54"/>
      <c r="N29" s="71" t="s">
        <v>68</v>
      </c>
      <c r="O29" s="71"/>
      <c r="P29" s="71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52"/>
      <c r="B30" s="52"/>
      <c r="C30" s="52"/>
      <c r="D30" s="52"/>
      <c r="E30" s="52"/>
      <c r="F30" s="52"/>
      <c r="G30" s="52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8.5" customHeight="1" x14ac:dyDescent="0.15">
      <c r="A31" s="52"/>
      <c r="B31" s="52"/>
      <c r="C31" s="52"/>
      <c r="D31" s="52"/>
      <c r="E31" s="52"/>
      <c r="F31" s="52"/>
      <c r="G31" s="52"/>
      <c r="H31" s="53"/>
      <c r="I31" s="53"/>
      <c r="J31" s="53"/>
      <c r="K31" s="53"/>
      <c r="L31" s="54"/>
      <c r="M31" s="54"/>
      <c r="N31" s="54"/>
      <c r="O31" s="54"/>
      <c r="P31" s="55"/>
      <c r="Q31" s="33"/>
      <c r="R31" s="6"/>
      <c r="S31" s="6"/>
      <c r="T31" s="6"/>
      <c r="U31" s="6"/>
      <c r="V31" s="7"/>
      <c r="W31" s="6"/>
      <c r="X31" s="6"/>
    </row>
    <row r="32" spans="1:24" ht="18.5" customHeight="1" x14ac:dyDescent="0.15">
      <c r="A32" s="52"/>
      <c r="B32" s="52"/>
      <c r="C32" s="52"/>
      <c r="D32" s="52"/>
      <c r="E32" s="52"/>
      <c r="F32" s="52"/>
      <c r="G32" s="52"/>
      <c r="H32" s="53"/>
      <c r="I32" s="53"/>
      <c r="J32" s="53"/>
      <c r="K32" s="53"/>
      <c r="L32" s="54"/>
      <c r="M32" s="54"/>
      <c r="N32" s="54"/>
      <c r="O32" s="54"/>
      <c r="P32" s="55"/>
      <c r="Q32" s="33"/>
      <c r="R32" s="6"/>
      <c r="S32" s="6"/>
      <c r="T32" s="6"/>
      <c r="U32" s="6"/>
      <c r="V32" s="7"/>
      <c r="W32" s="6"/>
      <c r="X32" s="6"/>
    </row>
    <row r="33" spans="1:24" ht="18.5" customHeight="1" x14ac:dyDescent="0.15">
      <c r="A33" s="74"/>
      <c r="B33" s="74"/>
      <c r="C33" s="74"/>
      <c r="D33" s="74"/>
      <c r="E33" s="74"/>
      <c r="F33" s="74"/>
      <c r="G33" s="74"/>
      <c r="H33" s="53"/>
      <c r="I33" s="53"/>
      <c r="J33" s="53"/>
      <c r="K33" s="53"/>
      <c r="L33" s="54"/>
      <c r="M33" s="54"/>
      <c r="N33" s="54"/>
      <c r="O33" s="54"/>
      <c r="P33" s="55"/>
      <c r="Q33" s="33"/>
      <c r="R33" s="6"/>
      <c r="S33" s="6"/>
      <c r="T33" s="6"/>
      <c r="U33" s="6"/>
      <c r="V33" s="7"/>
      <c r="W33" s="6"/>
      <c r="X33" s="6"/>
    </row>
    <row r="34" spans="1:24" ht="18.5" customHeight="1" x14ac:dyDescent="0.15">
      <c r="A34" s="52"/>
      <c r="B34" s="52"/>
      <c r="C34" s="52"/>
      <c r="D34" s="52"/>
      <c r="E34" s="52"/>
      <c r="F34" s="52"/>
      <c r="G34" s="52"/>
      <c r="H34" s="53"/>
      <c r="I34" s="53"/>
      <c r="J34" s="53"/>
      <c r="K34" s="53"/>
      <c r="L34" s="54"/>
      <c r="M34" s="54"/>
      <c r="N34" s="54"/>
      <c r="O34" s="54"/>
      <c r="P34" s="55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5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6"/>
      <c r="M36" s="36"/>
      <c r="N36" s="36"/>
      <c r="O36" s="36"/>
      <c r="P36" s="37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8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ht="14" x14ac:dyDescent="0.1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4"/>
      <c r="Q44" s="33"/>
      <c r="R44" s="6"/>
      <c r="S44" s="6"/>
      <c r="T44" s="6"/>
      <c r="U44" s="6"/>
      <c r="V44" s="7"/>
      <c r="W44" s="6"/>
      <c r="X44" s="6"/>
    </row>
    <row r="45" spans="1:24" ht="14" x14ac:dyDescent="0.15">
      <c r="A45" s="33"/>
      <c r="B45" s="3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4"/>
      <c r="Q45" s="33"/>
      <c r="R45" s="6"/>
      <c r="S45" s="6"/>
      <c r="T45" s="6"/>
      <c r="U45" s="6"/>
      <c r="V45" s="7"/>
      <c r="W45" s="6"/>
      <c r="X45" s="6"/>
    </row>
    <row r="46" spans="1:24" ht="14" x14ac:dyDescent="0.15">
      <c r="A46" s="33"/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4"/>
      <c r="Q46" s="33"/>
      <c r="R46" s="6"/>
      <c r="S46" s="6"/>
      <c r="T46" s="6"/>
      <c r="U46" s="6"/>
      <c r="V46" s="7"/>
      <c r="W46" s="6"/>
      <c r="X46" s="6"/>
    </row>
    <row r="47" spans="1:24" ht="14" x14ac:dyDescent="0.15">
      <c r="A47" s="33"/>
      <c r="B47" s="34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4"/>
      <c r="Q47" s="33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  <c r="R867" s="6"/>
      <c r="S867" s="6"/>
      <c r="T867" s="6"/>
      <c r="U867" s="6"/>
      <c r="V867" s="7"/>
      <c r="W867" s="6"/>
      <c r="X867" s="6"/>
    </row>
    <row r="868" spans="1:24" x14ac:dyDescent="0.15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9"/>
      <c r="Q868" s="6"/>
      <c r="R868" s="6"/>
      <c r="S868" s="6"/>
      <c r="T868" s="6"/>
      <c r="U868" s="6"/>
      <c r="V868" s="7"/>
      <c r="W868" s="6"/>
      <c r="X868" s="6"/>
    </row>
    <row r="869" spans="1:24" x14ac:dyDescent="0.15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9"/>
      <c r="Q869" s="6"/>
      <c r="R869" s="6"/>
      <c r="S869" s="6"/>
      <c r="T869" s="6"/>
      <c r="U869" s="6"/>
      <c r="V869" s="7"/>
      <c r="W869" s="6"/>
      <c r="X869" s="6"/>
    </row>
    <row r="870" spans="1:24" x14ac:dyDescent="0.15">
      <c r="A870" s="6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39"/>
      <c r="Q870" s="6"/>
      <c r="R870" s="6"/>
      <c r="S870" s="6"/>
      <c r="T870" s="6"/>
      <c r="U870" s="6"/>
      <c r="V870" s="7"/>
      <c r="W870" s="6"/>
      <c r="X870" s="6"/>
    </row>
    <row r="871" spans="1:24" x14ac:dyDescent="0.15">
      <c r="A871" s="6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39"/>
      <c r="Q871" s="6"/>
    </row>
  </sheetData>
  <mergeCells count="24"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  <mergeCell ref="N25:P25"/>
    <mergeCell ref="S13:U13"/>
    <mergeCell ref="A20:G20"/>
    <mergeCell ref="A33:G33"/>
    <mergeCell ref="A23:G23"/>
    <mergeCell ref="N28:P28"/>
    <mergeCell ref="N29:P29"/>
    <mergeCell ref="S19:U19"/>
    <mergeCell ref="S17:U17"/>
    <mergeCell ref="S18:U18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2022-12-10T06:52:21Z</dcterms:modified>
</cp:coreProperties>
</file>