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limi365-my.sharepoint.com/personal/10051462_polimi_it/Documents/Teaching/Chemical Reaction Engineering/PracticalSessions/CRE2017-2018/Practicals01/"/>
    </mc:Choice>
  </mc:AlternateContent>
  <bookViews>
    <workbookView xWindow="0" yWindow="0" windowWidth="24000" windowHeight="952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4" i="1" l="1"/>
  <c r="M64" i="1" s="1"/>
  <c r="L63" i="1"/>
  <c r="M63" i="1" s="1"/>
  <c r="L62" i="1"/>
  <c r="M62" i="1" s="1"/>
  <c r="L61" i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L55" i="1"/>
  <c r="M55" i="1" s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L47" i="1"/>
  <c r="M47" i="1" s="1"/>
  <c r="L46" i="1"/>
  <c r="M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L38" i="1"/>
  <c r="M38" i="1" s="1"/>
  <c r="L37" i="1"/>
  <c r="M37" i="1" s="1"/>
  <c r="L36" i="1"/>
  <c r="M36" i="1" s="1"/>
  <c r="L35" i="1"/>
  <c r="M35" i="1" s="1"/>
  <c r="L34" i="1"/>
  <c r="M34" i="1" s="1"/>
  <c r="L33" i="1"/>
  <c r="M33" i="1" s="1"/>
  <c r="L32" i="1"/>
  <c r="M32" i="1" s="1"/>
  <c r="L31" i="1"/>
  <c r="M31" i="1" s="1"/>
  <c r="L30" i="1"/>
  <c r="M30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22" i="1"/>
  <c r="M22" i="1" s="1"/>
  <c r="L21" i="1"/>
  <c r="M21" i="1" s="1"/>
  <c r="L20" i="1"/>
  <c r="M20" i="1" s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M9" i="1" s="1"/>
  <c r="L8" i="1"/>
  <c r="M8" i="1" s="1"/>
  <c r="L7" i="1"/>
  <c r="M7" i="1" s="1"/>
  <c r="L6" i="1"/>
  <c r="M6" i="1" s="1"/>
  <c r="L5" i="1"/>
  <c r="M5" i="1" s="1"/>
  <c r="M4" i="1"/>
  <c r="L4" i="1"/>
  <c r="J59" i="1"/>
  <c r="J60" i="1" s="1"/>
  <c r="J58" i="1"/>
  <c r="K58" i="1" s="1"/>
  <c r="J50" i="1"/>
  <c r="K50" i="1" s="1"/>
  <c r="J49" i="1"/>
  <c r="K49" i="1" s="1"/>
  <c r="J35" i="1"/>
  <c r="J36" i="1" s="1"/>
  <c r="J7" i="1"/>
  <c r="J8" i="1" s="1"/>
  <c r="K6" i="1"/>
  <c r="J6" i="1"/>
  <c r="K5" i="1"/>
  <c r="J5" i="1"/>
  <c r="K4" i="1"/>
  <c r="F10" i="1"/>
  <c r="F12" i="1"/>
  <c r="F11" i="1"/>
  <c r="F5" i="1"/>
  <c r="F9" i="1"/>
  <c r="F4" i="1"/>
  <c r="F3" i="1"/>
  <c r="K60" i="1" l="1"/>
  <c r="J61" i="1"/>
  <c r="K59" i="1"/>
  <c r="J51" i="1"/>
  <c r="K36" i="1"/>
  <c r="J37" i="1"/>
  <c r="K35" i="1"/>
  <c r="J9" i="1"/>
  <c r="K8" i="1"/>
  <c r="K7" i="1"/>
  <c r="J62" i="1" l="1"/>
  <c r="K61" i="1"/>
  <c r="K51" i="1"/>
  <c r="J52" i="1"/>
  <c r="J38" i="1"/>
  <c r="K37" i="1"/>
  <c r="J10" i="1"/>
  <c r="K9" i="1"/>
  <c r="K62" i="1" l="1"/>
  <c r="J63" i="1"/>
  <c r="K52" i="1"/>
  <c r="J53" i="1"/>
  <c r="K38" i="1"/>
  <c r="J39" i="1"/>
  <c r="J11" i="1"/>
  <c r="K10" i="1"/>
  <c r="J64" i="1" l="1"/>
  <c r="K63" i="1"/>
  <c r="K53" i="1"/>
  <c r="J54" i="1"/>
  <c r="J40" i="1"/>
  <c r="K39" i="1"/>
  <c r="J12" i="1"/>
  <c r="K11" i="1"/>
  <c r="K64" i="1" l="1"/>
  <c r="J55" i="1"/>
  <c r="K54" i="1"/>
  <c r="K40" i="1"/>
  <c r="J41" i="1"/>
  <c r="J13" i="1"/>
  <c r="K12" i="1"/>
  <c r="K55" i="1" l="1"/>
  <c r="J56" i="1"/>
  <c r="J42" i="1"/>
  <c r="K41" i="1"/>
  <c r="J14" i="1"/>
  <c r="K13" i="1"/>
  <c r="K56" i="1" l="1"/>
  <c r="J57" i="1"/>
  <c r="K57" i="1" s="1"/>
  <c r="K42" i="1"/>
  <c r="J43" i="1"/>
  <c r="J15" i="1"/>
  <c r="K14" i="1"/>
  <c r="J44" i="1" l="1"/>
  <c r="K43" i="1"/>
  <c r="J16" i="1"/>
  <c r="K15" i="1"/>
  <c r="K44" i="1" l="1"/>
  <c r="J45" i="1"/>
  <c r="J17" i="1"/>
  <c r="K16" i="1"/>
  <c r="J46" i="1" l="1"/>
  <c r="K45" i="1"/>
  <c r="J18" i="1"/>
  <c r="K17" i="1"/>
  <c r="K46" i="1" l="1"/>
  <c r="J47" i="1"/>
  <c r="J19" i="1"/>
  <c r="K18" i="1"/>
  <c r="J48" i="1" l="1"/>
  <c r="K48" i="1" s="1"/>
  <c r="K47" i="1"/>
  <c r="J20" i="1"/>
  <c r="K19" i="1"/>
  <c r="J21" i="1" l="1"/>
  <c r="K20" i="1"/>
  <c r="J22" i="1" l="1"/>
  <c r="K21" i="1"/>
  <c r="J23" i="1" l="1"/>
  <c r="K22" i="1"/>
  <c r="J24" i="1" l="1"/>
  <c r="K23" i="1"/>
  <c r="J25" i="1" l="1"/>
  <c r="K24" i="1"/>
  <c r="J26" i="1" l="1"/>
  <c r="K25" i="1"/>
  <c r="J27" i="1" l="1"/>
  <c r="K26" i="1"/>
  <c r="J28" i="1" l="1"/>
  <c r="K27" i="1"/>
  <c r="J29" i="1" l="1"/>
  <c r="K28" i="1"/>
  <c r="J30" i="1" l="1"/>
  <c r="K29" i="1"/>
  <c r="J31" i="1" l="1"/>
  <c r="K30" i="1"/>
  <c r="J32" i="1" l="1"/>
  <c r="K31" i="1"/>
  <c r="J33" i="1" l="1"/>
  <c r="K32" i="1"/>
  <c r="J34" i="1" l="1"/>
  <c r="K34" i="1" s="1"/>
  <c r="K33" i="1"/>
</calcChain>
</file>

<file path=xl/sharedStrings.xml><?xml version="1.0" encoding="utf-8"?>
<sst xmlns="http://schemas.openxmlformats.org/spreadsheetml/2006/main" count="37" uniqueCount="31">
  <si>
    <t>Data</t>
  </si>
  <si>
    <t>A1</t>
  </si>
  <si>
    <t>E1</t>
  </si>
  <si>
    <t>A2</t>
  </si>
  <si>
    <t>E2</t>
  </si>
  <si>
    <t>T</t>
  </si>
  <si>
    <t>K</t>
  </si>
  <si>
    <t>V</t>
  </si>
  <si>
    <t>m3</t>
  </si>
  <si>
    <t>NA0</t>
  </si>
  <si>
    <t>kmol</t>
  </si>
  <si>
    <t>TauD</t>
  </si>
  <si>
    <t>h</t>
  </si>
  <si>
    <t>1/h</t>
  </si>
  <si>
    <t>cal/mol</t>
  </si>
  <si>
    <t>k1</t>
  </si>
  <si>
    <t>k2</t>
  </si>
  <si>
    <t>Max Yield</t>
  </si>
  <si>
    <t>TauMax</t>
  </si>
  <si>
    <t>CB</t>
  </si>
  <si>
    <t>CA0</t>
  </si>
  <si>
    <t>kmol/m3</t>
  </si>
  <si>
    <t>PB</t>
  </si>
  <si>
    <t>n</t>
  </si>
  <si>
    <t>kmol/day</t>
  </si>
  <si>
    <t>t(h)</t>
  </si>
  <si>
    <t>CB(t)</t>
  </si>
  <si>
    <t>PB(t)</t>
  </si>
  <si>
    <t>n(t)</t>
  </si>
  <si>
    <t>Calculations</t>
  </si>
  <si>
    <t>Max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</si>
</sst>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11" fontId="0" fillId="3" borderId="0" xfId="0" applyNumberFormat="1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37489063867014"/>
          <c:y val="6.9861111111111124E-2"/>
          <c:w val="0.77437751531058618"/>
          <c:h val="0.76718394575678039"/>
        </c:manualLayout>
      </c:layout>
      <c:scatterChart>
        <c:scatterStyle val="lineMarker"/>
        <c:varyColors val="0"/>
        <c:ser>
          <c:idx val="0"/>
          <c:order val="0"/>
          <c:tx>
            <c:v>PB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Foglio1!$J$4:$J$64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</c:numCache>
            </c:numRef>
          </c:xVal>
          <c:yVal>
            <c:numRef>
              <c:f>Foglio1!$M$4:$M$64</c:f>
              <c:numCache>
                <c:formatCode>General</c:formatCode>
                <c:ptCount val="61"/>
                <c:pt idx="0">
                  <c:v>0</c:v>
                </c:pt>
                <c:pt idx="1">
                  <c:v>38.172618491728159</c:v>
                </c:pt>
                <c:pt idx="2">
                  <c:v>69.776034970032114</c:v>
                </c:pt>
                <c:pt idx="3">
                  <c:v>95.914885595386821</c:v>
                </c:pt>
                <c:pt idx="4">
                  <c:v>117.48985698022406</c:v>
                </c:pt>
                <c:pt idx="5">
                  <c:v>135.24006800301441</c:v>
                </c:pt>
                <c:pt idx="6">
                  <c:v>149.7755432919032</c:v>
                </c:pt>
                <c:pt idx="7">
                  <c:v>161.60235749743649</c:v>
                </c:pt>
                <c:pt idx="8">
                  <c:v>171.14229175318718</c:v>
                </c:pt>
                <c:pt idx="9">
                  <c:v>178.74833501709779</c:v>
                </c:pt>
                <c:pt idx="10">
                  <c:v>184.71700695144679</c:v>
                </c:pt>
                <c:pt idx="11">
                  <c:v>189.29822638198706</c:v>
                </c:pt>
                <c:pt idx="12">
                  <c:v>192.70326785475714</c:v>
                </c:pt>
                <c:pt idx="13">
                  <c:v>195.1112168345156</c:v>
                </c:pt>
                <c:pt idx="14">
                  <c:v>196.67423708552974</c:v>
                </c:pt>
                <c:pt idx="15">
                  <c:v>197.52189174877159</c:v>
                </c:pt>
                <c:pt idx="16">
                  <c:v>197.76470563882222</c:v>
                </c:pt>
                <c:pt idx="17">
                  <c:v>197.49711545202601</c:v>
                </c:pt>
                <c:pt idx="18">
                  <c:v>196.79992343963173</c:v>
                </c:pt>
                <c:pt idx="19">
                  <c:v>195.74234616830316</c:v>
                </c:pt>
                <c:pt idx="20">
                  <c:v>194.38373146215295</c:v>
                </c:pt>
                <c:pt idx="21">
                  <c:v>192.77500217601269</c:v>
                </c:pt>
                <c:pt idx="22">
                  <c:v>190.95987411530885</c:v>
                </c:pt>
                <c:pt idx="23">
                  <c:v>188.97588646917404</c:v>
                </c:pt>
                <c:pt idx="24">
                  <c:v>186.85527601702421</c:v>
                </c:pt>
                <c:pt idx="25">
                  <c:v>184.6257206943873</c:v>
                </c:pt>
                <c:pt idx="26">
                  <c:v>182.31097354910995</c:v>
                </c:pt>
                <c:pt idx="27">
                  <c:v>179.93140444516442</c:v>
                </c:pt>
                <c:pt idx="28">
                  <c:v>177.50446389393488</c:v>
                </c:pt>
                <c:pt idx="29">
                  <c:v>175.04508096928836</c:v>
                </c:pt>
                <c:pt idx="30">
                  <c:v>172.56600528162176</c:v>
                </c:pt>
                <c:pt idx="31">
                  <c:v>170.07810136014476</c:v>
                </c:pt>
                <c:pt idx="32">
                  <c:v>167.5906024531584</c:v>
                </c:pt>
                <c:pt idx="33">
                  <c:v>165.11132964855736</c:v>
                </c:pt>
                <c:pt idx="34">
                  <c:v>162.64688129789786</c:v>
                </c:pt>
                <c:pt idx="35">
                  <c:v>160.20279696250145</c:v>
                </c:pt>
                <c:pt idx="36">
                  <c:v>157.78369946140018</c:v>
                </c:pt>
                <c:pt idx="37">
                  <c:v>155.39341806606825</c:v>
                </c:pt>
                <c:pt idx="38">
                  <c:v>153.03509543767913</c:v>
                </c:pt>
                <c:pt idx="39">
                  <c:v>150.71128052434642</c:v>
                </c:pt>
                <c:pt idx="40">
                  <c:v>148.42400931643127</c:v>
                </c:pt>
                <c:pt idx="41">
                  <c:v>146.17487508769162</c:v>
                </c:pt>
                <c:pt idx="42">
                  <c:v>143.96508952073776</c:v>
                </c:pt>
                <c:pt idx="43">
                  <c:v>141.79553592029356</c:v>
                </c:pt>
                <c:pt idx="44">
                  <c:v>139.66681555164132</c:v>
                </c:pt>
                <c:pt idx="45">
                  <c:v>137.57928799980107</c:v>
                </c:pt>
                <c:pt idx="46">
                  <c:v>135.53310632367214</c:v>
                </c:pt>
                <c:pt idx="47">
                  <c:v>133.52824767538877</c:v>
                </c:pt>
                <c:pt idx="48">
                  <c:v>131.56453996587857</c:v>
                </c:pt>
                <c:pt idx="49">
                  <c:v>129.64168508084964</c:v>
                </c:pt>
                <c:pt idx="50">
                  <c:v>127.75927908530983</c:v>
                </c:pt>
                <c:pt idx="51">
                  <c:v>125.91682979768717</c:v>
                </c:pt>
                <c:pt idx="52">
                  <c:v>124.11377206534149</c:v>
                </c:pt>
                <c:pt idx="53">
                  <c:v>122.34948103062864</c:v>
                </c:pt>
                <c:pt idx="54">
                  <c:v>120.62328363975162</c:v>
                </c:pt>
                <c:pt idx="55">
                  <c:v>118.93446861460228</c:v>
                </c:pt>
                <c:pt idx="56">
                  <c:v>117.28229507998445</c:v>
                </c:pt>
                <c:pt idx="57">
                  <c:v>115.66600001442825</c:v>
                </c:pt>
                <c:pt idx="58">
                  <c:v>114.08480467176068</c:v>
                </c:pt>
                <c:pt idx="59">
                  <c:v>112.53792010226383</c:v>
                </c:pt>
                <c:pt idx="60">
                  <c:v>111.0245518862623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830256"/>
        <c:axId val="607828296"/>
      </c:scatterChart>
      <c:scatterChart>
        <c:scatterStyle val="lineMarker"/>
        <c:varyColors val="0"/>
        <c:ser>
          <c:idx val="1"/>
          <c:order val="1"/>
          <c:tx>
            <c:v>CB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Foglio1!$J$4:$J$64</c:f>
              <c:numCache>
                <c:formatCode>General</c:formatCode>
                <c:ptCount val="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  <c:pt idx="21">
                  <c:v>1.0500000000000003</c:v>
                </c:pt>
                <c:pt idx="22">
                  <c:v>1.1000000000000003</c:v>
                </c:pt>
                <c:pt idx="23">
                  <c:v>1.1500000000000004</c:v>
                </c:pt>
                <c:pt idx="24">
                  <c:v>1.2000000000000004</c:v>
                </c:pt>
                <c:pt idx="25">
                  <c:v>1.2500000000000004</c:v>
                </c:pt>
                <c:pt idx="26">
                  <c:v>1.3000000000000005</c:v>
                </c:pt>
                <c:pt idx="27">
                  <c:v>1.3500000000000005</c:v>
                </c:pt>
                <c:pt idx="28">
                  <c:v>1.4000000000000006</c:v>
                </c:pt>
                <c:pt idx="29">
                  <c:v>1.4500000000000006</c:v>
                </c:pt>
                <c:pt idx="30">
                  <c:v>1.5000000000000007</c:v>
                </c:pt>
                <c:pt idx="31">
                  <c:v>1.5500000000000007</c:v>
                </c:pt>
                <c:pt idx="32">
                  <c:v>1.6000000000000008</c:v>
                </c:pt>
                <c:pt idx="33">
                  <c:v>1.6500000000000008</c:v>
                </c:pt>
                <c:pt idx="34">
                  <c:v>1.7000000000000008</c:v>
                </c:pt>
                <c:pt idx="35">
                  <c:v>1.7500000000000009</c:v>
                </c:pt>
                <c:pt idx="36">
                  <c:v>1.8000000000000009</c:v>
                </c:pt>
                <c:pt idx="37">
                  <c:v>1.850000000000001</c:v>
                </c:pt>
                <c:pt idx="38">
                  <c:v>1.900000000000001</c:v>
                </c:pt>
                <c:pt idx="39">
                  <c:v>1.9500000000000011</c:v>
                </c:pt>
                <c:pt idx="40">
                  <c:v>2.0000000000000009</c:v>
                </c:pt>
                <c:pt idx="41">
                  <c:v>2.0500000000000007</c:v>
                </c:pt>
                <c:pt idx="42">
                  <c:v>2.1000000000000005</c:v>
                </c:pt>
                <c:pt idx="43">
                  <c:v>2.1500000000000004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2.3499999999999996</c:v>
                </c:pt>
                <c:pt idx="48">
                  <c:v>2.3999999999999995</c:v>
                </c:pt>
                <c:pt idx="49">
                  <c:v>2.4499999999999993</c:v>
                </c:pt>
                <c:pt idx="50">
                  <c:v>2.4999999999999991</c:v>
                </c:pt>
                <c:pt idx="51">
                  <c:v>2.5499999999999989</c:v>
                </c:pt>
                <c:pt idx="52">
                  <c:v>2.5999999999999988</c:v>
                </c:pt>
                <c:pt idx="53">
                  <c:v>2.6499999999999986</c:v>
                </c:pt>
                <c:pt idx="54">
                  <c:v>2.6999999999999984</c:v>
                </c:pt>
                <c:pt idx="55">
                  <c:v>2.7499999999999982</c:v>
                </c:pt>
                <c:pt idx="56">
                  <c:v>2.799999999999998</c:v>
                </c:pt>
                <c:pt idx="57">
                  <c:v>2.8499999999999979</c:v>
                </c:pt>
                <c:pt idx="58">
                  <c:v>2.8999999999999977</c:v>
                </c:pt>
                <c:pt idx="59">
                  <c:v>2.9499999999999975</c:v>
                </c:pt>
                <c:pt idx="60">
                  <c:v>2.9999999999999973</c:v>
                </c:pt>
              </c:numCache>
            </c:numRef>
          </c:xVal>
          <c:yVal>
            <c:numRef>
              <c:f>Foglio1!$K$4:$K$64</c:f>
              <c:numCache>
                <c:formatCode>General</c:formatCode>
                <c:ptCount val="61"/>
                <c:pt idx="0">
                  <c:v>0</c:v>
                </c:pt>
                <c:pt idx="1">
                  <c:v>3.3401041180262139</c:v>
                </c:pt>
                <c:pt idx="2">
                  <c:v>6.3961365389196105</c:v>
                </c:pt>
                <c:pt idx="3">
                  <c:v>9.1918432028912367</c:v>
                </c:pt>
                <c:pt idx="4">
                  <c:v>11.748985698022405</c:v>
                </c:pt>
                <c:pt idx="5">
                  <c:v>14.087507083647335</c:v>
                </c:pt>
                <c:pt idx="6">
                  <c:v>16.225683856622847</c:v>
                </c:pt>
                <c:pt idx="7">
                  <c:v>18.180265218461606</c:v>
                </c:pt>
                <c:pt idx="8">
                  <c:v>19.966600704538504</c:v>
                </c:pt>
                <c:pt idx="9">
                  <c:v>21.598757147899313</c:v>
                </c:pt>
                <c:pt idx="10">
                  <c:v>23.089625868930849</c:v>
                </c:pt>
                <c:pt idx="11">
                  <c:v>24.451020907673325</c:v>
                </c:pt>
                <c:pt idx="12">
                  <c:v>25.693769047300954</c:v>
                </c:pt>
                <c:pt idx="13">
                  <c:v>26.827792314745892</c:v>
                </c:pt>
                <c:pt idx="14">
                  <c:v>27.862183587116718</c:v>
                </c:pt>
                <c:pt idx="15">
                  <c:v>28.805275880029193</c:v>
                </c:pt>
                <c:pt idx="16">
                  <c:v>29.664705845823335</c:v>
                </c:pt>
                <c:pt idx="17">
                  <c:v>30.447471965520677</c:v>
                </c:pt>
                <c:pt idx="18">
                  <c:v>31.159987877941692</c:v>
                </c:pt>
                <c:pt idx="19">
                  <c:v>31.808131252349266</c:v>
                </c:pt>
                <c:pt idx="20">
                  <c:v>32.397288577025492</c:v>
                </c:pt>
                <c:pt idx="21">
                  <c:v>32.932396205068841</c:v>
                </c:pt>
                <c:pt idx="22">
                  <c:v>33.417977970179059</c:v>
                </c:pt>
                <c:pt idx="23">
                  <c:v>33.858179659060355</c:v>
                </c:pt>
                <c:pt idx="24">
                  <c:v>34.256800603121107</c:v>
                </c:pt>
                <c:pt idx="25">
                  <c:v>34.617322630197627</c:v>
                </c:pt>
                <c:pt idx="26">
                  <c:v>34.942936596912752</c:v>
                </c:pt>
                <c:pt idx="27">
                  <c:v>35.236566703844709</c:v>
                </c:pt>
                <c:pt idx="28">
                  <c:v>35.500892778786984</c:v>
                </c:pt>
                <c:pt idx="29">
                  <c:v>35.738370697896386</c:v>
                </c:pt>
                <c:pt idx="30">
                  <c:v>35.951251100337878</c:v>
                </c:pt>
                <c:pt idx="31">
                  <c:v>36.141596539030772</c:v>
                </c:pt>
                <c:pt idx="32">
                  <c:v>36.311297198184327</c:v>
                </c:pt>
                <c:pt idx="33">
                  <c:v>36.462085297389756</c:v>
                </c:pt>
                <c:pt idx="34">
                  <c:v>36.595548292027033</c:v>
                </c:pt>
                <c:pt idx="35">
                  <c:v>36.713140970573257</c:v>
                </c:pt>
                <c:pt idx="36">
                  <c:v>36.816196540993381</c:v>
                </c:pt>
                <c:pt idx="37">
                  <c:v>36.905936790691221</c:v>
                </c:pt>
                <c:pt idx="38">
                  <c:v>36.983481397439135</c:v>
                </c:pt>
                <c:pt idx="39">
                  <c:v>37.049856462235169</c:v>
                </c:pt>
                <c:pt idx="40">
                  <c:v>37.106002329107831</c:v>
                </c:pt>
                <c:pt idx="41">
                  <c:v>37.152780751454962</c:v>
                </c:pt>
                <c:pt idx="42">
                  <c:v>37.190981459523933</c:v>
                </c:pt>
                <c:pt idx="43">
                  <c:v>37.221328179077062</c:v>
                </c:pt>
                <c:pt idx="44">
                  <c:v>37.244484147104352</c:v>
                </c:pt>
                <c:pt idx="45">
                  <c:v>37.261057166612787</c:v>
                </c:pt>
                <c:pt idx="46">
                  <c:v>37.271604239009839</c:v>
                </c:pt>
                <c:pt idx="47">
                  <c:v>37.276635809379357</c:v>
                </c:pt>
                <c:pt idx="48">
                  <c:v>37.276619656998925</c:v>
                </c:pt>
                <c:pt idx="49">
                  <c:v>37.271984460744264</c:v>
                </c:pt>
                <c:pt idx="50">
                  <c:v>37.263123066548694</c:v>
                </c:pt>
                <c:pt idx="51">
                  <c:v>37.250395481815779</c:v>
                </c:pt>
                <c:pt idx="52">
                  <c:v>37.234131619602437</c:v>
                </c:pt>
                <c:pt idx="53">
                  <c:v>37.214633813482862</c:v>
                </c:pt>
                <c:pt idx="54">
                  <c:v>37.192179122256732</c:v>
                </c:pt>
                <c:pt idx="55">
                  <c:v>37.167021442063195</c:v>
                </c:pt>
                <c:pt idx="56">
                  <c:v>37.139393441995054</c:v>
                </c:pt>
                <c:pt idx="57">
                  <c:v>37.109508337962374</c:v>
                </c:pt>
                <c:pt idx="58">
                  <c:v>37.077561518322199</c:v>
                </c:pt>
                <c:pt idx="59">
                  <c:v>37.043732033661819</c:v>
                </c:pt>
                <c:pt idx="60">
                  <c:v>37.008183962087408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192080"/>
        <c:axId val="607187768"/>
      </c:scatterChart>
      <c:valAx>
        <c:axId val="607830256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time (h)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7828296"/>
        <c:crosses val="autoZero"/>
        <c:crossBetween val="midCat"/>
      </c:valAx>
      <c:valAx>
        <c:axId val="60782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PB (kmol/day)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7830256"/>
        <c:crosses val="autoZero"/>
        <c:crossBetween val="midCat"/>
      </c:valAx>
      <c:valAx>
        <c:axId val="6071877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CB</a:t>
                </a:r>
                <a:r>
                  <a:rPr lang="it-IT" baseline="0"/>
                  <a:t> (kmol/m3)</a:t>
                </a:r>
                <a:endParaRPr lang="it-I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7192080"/>
        <c:crosses val="max"/>
        <c:crossBetween val="midCat"/>
      </c:valAx>
      <c:valAx>
        <c:axId val="607192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7187768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13</xdr:row>
      <xdr:rowOff>83343</xdr:rowOff>
    </xdr:from>
    <xdr:to>
      <xdr:col>8</xdr:col>
      <xdr:colOff>40482</xdr:colOff>
      <xdr:row>30</xdr:row>
      <xdr:rowOff>14288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Q17" sqref="Q17"/>
    </sheetView>
  </sheetViews>
  <sheetFormatPr defaultRowHeight="14.25" x14ac:dyDescent="0.45"/>
  <sheetData>
    <row r="1" spans="1:13" s="1" customFormat="1" ht="18" x14ac:dyDescent="0.55000000000000004">
      <c r="A1" s="1" t="s">
        <v>0</v>
      </c>
      <c r="E1" s="1" t="s">
        <v>29</v>
      </c>
      <c r="J1" s="1" t="s">
        <v>30</v>
      </c>
    </row>
    <row r="3" spans="1:13" x14ac:dyDescent="0.45">
      <c r="A3" s="3" t="s">
        <v>1</v>
      </c>
      <c r="B3" s="4">
        <v>15000</v>
      </c>
      <c r="C3" s="3" t="s">
        <v>13</v>
      </c>
      <c r="E3" s="2" t="s">
        <v>15</v>
      </c>
      <c r="F3" s="2">
        <f>B3*EXP(-B4/1.987/B8)</f>
        <v>1.7452935103583942</v>
      </c>
      <c r="G3" s="2" t="s">
        <v>13</v>
      </c>
      <c r="J3" s="6" t="s">
        <v>25</v>
      </c>
      <c r="K3" s="6" t="s">
        <v>26</v>
      </c>
      <c r="L3" s="6" t="s">
        <v>28</v>
      </c>
      <c r="M3" s="6" t="s">
        <v>27</v>
      </c>
    </row>
    <row r="4" spans="1:13" x14ac:dyDescent="0.45">
      <c r="A4" s="3" t="s">
        <v>2</v>
      </c>
      <c r="B4" s="3">
        <v>9000</v>
      </c>
      <c r="C4" s="3" t="s">
        <v>14</v>
      </c>
      <c r="E4" s="2" t="s">
        <v>16</v>
      </c>
      <c r="F4" s="2">
        <f>B5*EXP(-B6/1.987/B8)</f>
        <v>2.9687239415149787E-2</v>
      </c>
      <c r="G4" s="2" t="s">
        <v>13</v>
      </c>
      <c r="J4" s="7">
        <v>0</v>
      </c>
      <c r="K4" s="7">
        <f>$F$5*$F$3/($F$4-$F$3)*(EXP(-$F$3*J4)-EXP(-$F$4*J4))</f>
        <v>0</v>
      </c>
      <c r="L4" s="7">
        <f>24/(J4+$B$11)</f>
        <v>24</v>
      </c>
      <c r="M4" s="7">
        <f>L4*K4*$B$9</f>
        <v>0</v>
      </c>
    </row>
    <row r="5" spans="1:13" x14ac:dyDescent="0.45">
      <c r="A5" s="3" t="s">
        <v>3</v>
      </c>
      <c r="B5" s="4">
        <v>6000000</v>
      </c>
      <c r="C5" s="3" t="s">
        <v>13</v>
      </c>
      <c r="E5" s="2" t="s">
        <v>20</v>
      </c>
      <c r="F5" s="2">
        <f>B10/B9</f>
        <v>40</v>
      </c>
      <c r="G5" s="2" t="s">
        <v>21</v>
      </c>
      <c r="J5" s="7">
        <f>J4+0.05</f>
        <v>0.05</v>
      </c>
      <c r="K5" s="7">
        <f>$F$5*$F$3/($F$4-$F$3)*(EXP(-$F$3*J5)-EXP(-$F$4*J5))</f>
        <v>3.3401041180262139</v>
      </c>
      <c r="L5" s="7">
        <f t="shared" ref="L5:L64" si="0">24/(J5+$B$11)</f>
        <v>22.857142857142858</v>
      </c>
      <c r="M5" s="7">
        <f t="shared" ref="M5:M64" si="1">L5*K5*$B$9</f>
        <v>38.172618491728159</v>
      </c>
    </row>
    <row r="6" spans="1:13" x14ac:dyDescent="0.45">
      <c r="A6" s="3" t="s">
        <v>4</v>
      </c>
      <c r="B6" s="3">
        <v>19000</v>
      </c>
      <c r="C6" s="3" t="s">
        <v>14</v>
      </c>
      <c r="E6" s="2"/>
      <c r="F6" s="2"/>
      <c r="G6" s="2"/>
      <c r="J6" s="7">
        <f t="shared" ref="J6:J34" si="2">J5+0.05</f>
        <v>0.1</v>
      </c>
      <c r="K6" s="7">
        <f t="shared" ref="K6:K69" si="3">$F$5*$F$3/($F$4-$F$3)*(EXP(-$F$3*J6)-EXP(-$F$4*J6))</f>
        <v>6.3961365389196105</v>
      </c>
      <c r="L6" s="7">
        <f t="shared" si="0"/>
        <v>21.818181818181817</v>
      </c>
      <c r="M6" s="7">
        <f t="shared" si="1"/>
        <v>69.776034970032114</v>
      </c>
    </row>
    <row r="7" spans="1:13" x14ac:dyDescent="0.45">
      <c r="A7" s="3"/>
      <c r="B7" s="3"/>
      <c r="C7" s="3"/>
      <c r="E7" s="2"/>
      <c r="F7" s="2"/>
      <c r="G7" s="2"/>
      <c r="J7" s="7">
        <f t="shared" si="2"/>
        <v>0.15000000000000002</v>
      </c>
      <c r="K7" s="7">
        <f t="shared" si="3"/>
        <v>9.1918432028912367</v>
      </c>
      <c r="L7" s="7">
        <f t="shared" si="0"/>
        <v>20.869565217391305</v>
      </c>
      <c r="M7" s="7">
        <f t="shared" si="1"/>
        <v>95.914885595386821</v>
      </c>
    </row>
    <row r="8" spans="1:13" x14ac:dyDescent="0.45">
      <c r="A8" s="3" t="s">
        <v>5</v>
      </c>
      <c r="B8" s="3">
        <v>500</v>
      </c>
      <c r="C8" s="3" t="s">
        <v>6</v>
      </c>
      <c r="E8" s="5" t="s">
        <v>17</v>
      </c>
      <c r="F8" s="2"/>
      <c r="G8" s="2"/>
      <c r="J8" s="7">
        <f t="shared" si="2"/>
        <v>0.2</v>
      </c>
      <c r="K8" s="7">
        <f t="shared" si="3"/>
        <v>11.748985698022405</v>
      </c>
      <c r="L8" s="7">
        <f t="shared" si="0"/>
        <v>20</v>
      </c>
      <c r="M8" s="7">
        <f t="shared" si="1"/>
        <v>117.48985698022406</v>
      </c>
    </row>
    <row r="9" spans="1:13" x14ac:dyDescent="0.45">
      <c r="A9" s="3" t="s">
        <v>7</v>
      </c>
      <c r="B9" s="3">
        <v>0.5</v>
      </c>
      <c r="C9" s="3" t="s">
        <v>8</v>
      </c>
      <c r="E9" s="2" t="s">
        <v>18</v>
      </c>
      <c r="F9" s="2">
        <f>LN(F4/F3)/(F4-F3)</f>
        <v>2.374647835059239</v>
      </c>
      <c r="G9" s="2" t="s">
        <v>12</v>
      </c>
      <c r="J9" s="7">
        <f t="shared" si="2"/>
        <v>0.25</v>
      </c>
      <c r="K9" s="7">
        <f t="shared" si="3"/>
        <v>14.087507083647335</v>
      </c>
      <c r="L9" s="7">
        <f t="shared" si="0"/>
        <v>19.2</v>
      </c>
      <c r="M9" s="7">
        <f t="shared" si="1"/>
        <v>135.24006800301441</v>
      </c>
    </row>
    <row r="10" spans="1:13" x14ac:dyDescent="0.45">
      <c r="A10" s="3" t="s">
        <v>9</v>
      </c>
      <c r="B10" s="3">
        <v>20</v>
      </c>
      <c r="C10" s="3" t="s">
        <v>10</v>
      </c>
      <c r="E10" s="2" t="s">
        <v>19</v>
      </c>
      <c r="F10" s="2">
        <f>$F$5*$F$3/($F$4-$F$3)*(EXP(-$F$3*F9)-EXP(-$F$4*F9))</f>
        <v>37.27723114911371</v>
      </c>
      <c r="G10" s="2" t="s">
        <v>21</v>
      </c>
      <c r="J10" s="7">
        <f t="shared" si="2"/>
        <v>0.3</v>
      </c>
      <c r="K10" s="7">
        <f t="shared" si="3"/>
        <v>16.225683856622847</v>
      </c>
      <c r="L10" s="7">
        <f t="shared" si="0"/>
        <v>18.46153846153846</v>
      </c>
      <c r="M10" s="7">
        <f t="shared" si="1"/>
        <v>149.7755432919032</v>
      </c>
    </row>
    <row r="11" spans="1:13" x14ac:dyDescent="0.45">
      <c r="A11" s="3" t="s">
        <v>11</v>
      </c>
      <c r="B11" s="3">
        <v>1</v>
      </c>
      <c r="C11" s="3" t="s">
        <v>12</v>
      </c>
      <c r="E11" s="2" t="s">
        <v>23</v>
      </c>
      <c r="F11" s="2">
        <f>24/(F9+B11)</f>
        <v>7.111853198625302</v>
      </c>
      <c r="G11" s="2"/>
      <c r="J11" s="7">
        <f t="shared" si="2"/>
        <v>0.35</v>
      </c>
      <c r="K11" s="7">
        <f t="shared" si="3"/>
        <v>18.180265218461606</v>
      </c>
      <c r="L11" s="7">
        <f t="shared" si="0"/>
        <v>17.777777777777775</v>
      </c>
      <c r="M11" s="7">
        <f t="shared" si="1"/>
        <v>161.60235749743649</v>
      </c>
    </row>
    <row r="12" spans="1:13" x14ac:dyDescent="0.45">
      <c r="E12" s="2" t="s">
        <v>22</v>
      </c>
      <c r="F12" s="2">
        <f>F11*F10*B9</f>
        <v>132.55509779185954</v>
      </c>
      <c r="G12" s="2" t="s">
        <v>24</v>
      </c>
      <c r="J12" s="7">
        <f t="shared" si="2"/>
        <v>0.39999999999999997</v>
      </c>
      <c r="K12" s="7">
        <f t="shared" si="3"/>
        <v>19.966600704538504</v>
      </c>
      <c r="L12" s="7">
        <f t="shared" si="0"/>
        <v>17.142857142857142</v>
      </c>
      <c r="M12" s="7">
        <f t="shared" si="1"/>
        <v>171.14229175318718</v>
      </c>
    </row>
    <row r="13" spans="1:13" x14ac:dyDescent="0.45">
      <c r="J13" s="7">
        <f t="shared" si="2"/>
        <v>0.44999999999999996</v>
      </c>
      <c r="K13" s="7">
        <f t="shared" si="3"/>
        <v>21.598757147899313</v>
      </c>
      <c r="L13" s="7">
        <f t="shared" si="0"/>
        <v>16.551724137931036</v>
      </c>
      <c r="M13" s="7">
        <f t="shared" si="1"/>
        <v>178.74833501709779</v>
      </c>
    </row>
    <row r="14" spans="1:13" x14ac:dyDescent="0.45">
      <c r="J14" s="7">
        <f t="shared" si="2"/>
        <v>0.49999999999999994</v>
      </c>
      <c r="K14" s="7">
        <f t="shared" si="3"/>
        <v>23.089625868930849</v>
      </c>
      <c r="L14" s="7">
        <f t="shared" si="0"/>
        <v>16</v>
      </c>
      <c r="M14" s="7">
        <f t="shared" si="1"/>
        <v>184.71700695144679</v>
      </c>
    </row>
    <row r="15" spans="1:13" x14ac:dyDescent="0.45">
      <c r="J15" s="7">
        <f t="shared" si="2"/>
        <v>0.54999999999999993</v>
      </c>
      <c r="K15" s="7">
        <f t="shared" si="3"/>
        <v>24.451020907673325</v>
      </c>
      <c r="L15" s="7">
        <f t="shared" si="0"/>
        <v>15.483870967741938</v>
      </c>
      <c r="M15" s="7">
        <f t="shared" si="1"/>
        <v>189.29822638198706</v>
      </c>
    </row>
    <row r="16" spans="1:13" x14ac:dyDescent="0.45">
      <c r="J16" s="7">
        <f t="shared" si="2"/>
        <v>0.6</v>
      </c>
      <c r="K16" s="7">
        <f t="shared" si="3"/>
        <v>25.693769047300954</v>
      </c>
      <c r="L16" s="7">
        <f t="shared" si="0"/>
        <v>15</v>
      </c>
      <c r="M16" s="7">
        <f t="shared" si="1"/>
        <v>192.70326785475714</v>
      </c>
    </row>
    <row r="17" spans="10:13" x14ac:dyDescent="0.45">
      <c r="J17" s="7">
        <f t="shared" si="2"/>
        <v>0.65</v>
      </c>
      <c r="K17" s="7">
        <f t="shared" si="3"/>
        <v>26.827792314745892</v>
      </c>
      <c r="L17" s="7">
        <f t="shared" si="0"/>
        <v>14.545454545454547</v>
      </c>
      <c r="M17" s="7">
        <f t="shared" si="1"/>
        <v>195.1112168345156</v>
      </c>
    </row>
    <row r="18" spans="10:13" x14ac:dyDescent="0.45">
      <c r="J18" s="7">
        <f t="shared" si="2"/>
        <v>0.70000000000000007</v>
      </c>
      <c r="K18" s="7">
        <f t="shared" si="3"/>
        <v>27.862183587116718</v>
      </c>
      <c r="L18" s="7">
        <f t="shared" si="0"/>
        <v>14.117647058823527</v>
      </c>
      <c r="M18" s="7">
        <f t="shared" si="1"/>
        <v>196.67423708552974</v>
      </c>
    </row>
    <row r="19" spans="10:13" x14ac:dyDescent="0.45">
      <c r="J19" s="7">
        <f t="shared" si="2"/>
        <v>0.75000000000000011</v>
      </c>
      <c r="K19" s="7">
        <f t="shared" si="3"/>
        <v>28.805275880029193</v>
      </c>
      <c r="L19" s="7">
        <f t="shared" si="0"/>
        <v>13.714285714285714</v>
      </c>
      <c r="M19" s="7">
        <f t="shared" si="1"/>
        <v>197.52189174877159</v>
      </c>
    </row>
    <row r="20" spans="10:13" x14ac:dyDescent="0.45">
      <c r="J20" s="6">
        <f t="shared" si="2"/>
        <v>0.80000000000000016</v>
      </c>
      <c r="K20" s="6">
        <f t="shared" si="3"/>
        <v>29.664705845823335</v>
      </c>
      <c r="L20" s="6">
        <f t="shared" si="0"/>
        <v>13.333333333333332</v>
      </c>
      <c r="M20" s="6">
        <f t="shared" si="1"/>
        <v>197.76470563882222</v>
      </c>
    </row>
    <row r="21" spans="10:13" x14ac:dyDescent="0.45">
      <c r="J21" s="7">
        <f t="shared" si="2"/>
        <v>0.8500000000000002</v>
      </c>
      <c r="K21" s="7">
        <f t="shared" si="3"/>
        <v>30.447471965520677</v>
      </c>
      <c r="L21" s="7">
        <f t="shared" si="0"/>
        <v>12.972972972972972</v>
      </c>
      <c r="M21" s="7">
        <f t="shared" si="1"/>
        <v>197.49711545202601</v>
      </c>
    </row>
    <row r="22" spans="10:13" x14ac:dyDescent="0.45">
      <c r="J22" s="7">
        <f t="shared" si="2"/>
        <v>0.90000000000000024</v>
      </c>
      <c r="K22" s="7">
        <f t="shared" si="3"/>
        <v>31.159987877941692</v>
      </c>
      <c r="L22" s="7">
        <f t="shared" si="0"/>
        <v>12.631578947368419</v>
      </c>
      <c r="M22" s="7">
        <f t="shared" si="1"/>
        <v>196.79992343963173</v>
      </c>
    </row>
    <row r="23" spans="10:13" x14ac:dyDescent="0.45">
      <c r="J23" s="7">
        <f t="shared" si="2"/>
        <v>0.95000000000000029</v>
      </c>
      <c r="K23" s="7">
        <f t="shared" si="3"/>
        <v>31.808131252349266</v>
      </c>
      <c r="L23" s="7">
        <f t="shared" si="0"/>
        <v>12.307692307692307</v>
      </c>
      <c r="M23" s="7">
        <f t="shared" si="1"/>
        <v>195.74234616830316</v>
      </c>
    </row>
    <row r="24" spans="10:13" x14ac:dyDescent="0.45">
      <c r="J24" s="7">
        <f t="shared" si="2"/>
        <v>1.0000000000000002</v>
      </c>
      <c r="K24" s="7">
        <f t="shared" si="3"/>
        <v>32.397288577025492</v>
      </c>
      <c r="L24" s="7">
        <f t="shared" si="0"/>
        <v>12</v>
      </c>
      <c r="M24" s="7">
        <f t="shared" si="1"/>
        <v>194.38373146215295</v>
      </c>
    </row>
    <row r="25" spans="10:13" x14ac:dyDescent="0.45">
      <c r="J25" s="7">
        <f t="shared" si="2"/>
        <v>1.0500000000000003</v>
      </c>
      <c r="K25" s="7">
        <f t="shared" si="3"/>
        <v>32.932396205068841</v>
      </c>
      <c r="L25" s="7">
        <f t="shared" si="0"/>
        <v>11.70731707317073</v>
      </c>
      <c r="M25" s="7">
        <f t="shared" si="1"/>
        <v>192.77500217601269</v>
      </c>
    </row>
    <row r="26" spans="10:13" x14ac:dyDescent="0.45">
      <c r="J26" s="7">
        <f t="shared" si="2"/>
        <v>1.1000000000000003</v>
      </c>
      <c r="K26" s="7">
        <f t="shared" si="3"/>
        <v>33.417977970179059</v>
      </c>
      <c r="L26" s="7">
        <f t="shared" si="0"/>
        <v>11.428571428571425</v>
      </c>
      <c r="M26" s="7">
        <f t="shared" si="1"/>
        <v>190.95987411530885</v>
      </c>
    </row>
    <row r="27" spans="10:13" x14ac:dyDescent="0.45">
      <c r="J27" s="7">
        <f t="shared" si="2"/>
        <v>1.1500000000000004</v>
      </c>
      <c r="K27" s="7">
        <f t="shared" si="3"/>
        <v>33.858179659060355</v>
      </c>
      <c r="L27" s="7">
        <f t="shared" si="0"/>
        <v>11.162790697674417</v>
      </c>
      <c r="M27" s="7">
        <f t="shared" si="1"/>
        <v>188.97588646917404</v>
      </c>
    </row>
    <row r="28" spans="10:13" x14ac:dyDescent="0.45">
      <c r="J28" s="7">
        <f t="shared" si="2"/>
        <v>1.2000000000000004</v>
      </c>
      <c r="K28" s="7">
        <f t="shared" si="3"/>
        <v>34.256800603121107</v>
      </c>
      <c r="L28" s="7">
        <f t="shared" si="0"/>
        <v>10.909090909090908</v>
      </c>
      <c r="M28" s="7">
        <f t="shared" si="1"/>
        <v>186.85527601702421</v>
      </c>
    </row>
    <row r="29" spans="10:13" x14ac:dyDescent="0.45">
      <c r="J29" s="7">
        <f t="shared" si="2"/>
        <v>1.2500000000000004</v>
      </c>
      <c r="K29" s="7">
        <f t="shared" si="3"/>
        <v>34.617322630197627</v>
      </c>
      <c r="L29" s="7">
        <f t="shared" si="0"/>
        <v>10.666666666666664</v>
      </c>
      <c r="M29" s="7">
        <f t="shared" si="1"/>
        <v>184.6257206943873</v>
      </c>
    </row>
    <row r="30" spans="10:13" x14ac:dyDescent="0.45">
      <c r="J30" s="7">
        <f t="shared" si="2"/>
        <v>1.3000000000000005</v>
      </c>
      <c r="K30" s="7">
        <f t="shared" si="3"/>
        <v>34.942936596912752</v>
      </c>
      <c r="L30" s="7">
        <f t="shared" si="0"/>
        <v>10.434782608695649</v>
      </c>
      <c r="M30" s="7">
        <f t="shared" si="1"/>
        <v>182.31097354910995</v>
      </c>
    </row>
    <row r="31" spans="10:13" x14ac:dyDescent="0.45">
      <c r="J31" s="7">
        <f t="shared" si="2"/>
        <v>1.3500000000000005</v>
      </c>
      <c r="K31" s="7">
        <f t="shared" si="3"/>
        <v>35.236566703844709</v>
      </c>
      <c r="L31" s="7">
        <f t="shared" si="0"/>
        <v>10.212765957446805</v>
      </c>
      <c r="M31" s="7">
        <f t="shared" si="1"/>
        <v>179.93140444516442</v>
      </c>
    </row>
    <row r="32" spans="10:13" x14ac:dyDescent="0.45">
      <c r="J32" s="7">
        <f t="shared" si="2"/>
        <v>1.4000000000000006</v>
      </c>
      <c r="K32" s="7">
        <f t="shared" si="3"/>
        <v>35.500892778786984</v>
      </c>
      <c r="L32" s="7">
        <f t="shared" si="0"/>
        <v>9.9999999999999982</v>
      </c>
      <c r="M32" s="7">
        <f t="shared" si="1"/>
        <v>177.50446389393488</v>
      </c>
    </row>
    <row r="33" spans="10:13" x14ac:dyDescent="0.45">
      <c r="J33" s="7">
        <f t="shared" si="2"/>
        <v>1.4500000000000006</v>
      </c>
      <c r="K33" s="7">
        <f t="shared" si="3"/>
        <v>35.738370697896386</v>
      </c>
      <c r="L33" s="7">
        <f t="shared" si="0"/>
        <v>9.7959183673469354</v>
      </c>
      <c r="M33" s="7">
        <f t="shared" si="1"/>
        <v>175.04508096928836</v>
      </c>
    </row>
    <row r="34" spans="10:13" x14ac:dyDescent="0.45">
      <c r="J34" s="7">
        <f t="shared" si="2"/>
        <v>1.5000000000000007</v>
      </c>
      <c r="K34" s="7">
        <f t="shared" si="3"/>
        <v>35.951251100337878</v>
      </c>
      <c r="L34" s="7">
        <f t="shared" si="0"/>
        <v>9.5999999999999961</v>
      </c>
      <c r="M34" s="7">
        <f t="shared" si="1"/>
        <v>172.56600528162176</v>
      </c>
    </row>
    <row r="35" spans="10:13" x14ac:dyDescent="0.45">
      <c r="J35" s="7">
        <f t="shared" ref="J35:J48" si="4">J34+0.05</f>
        <v>1.5500000000000007</v>
      </c>
      <c r="K35" s="7">
        <f t="shared" si="3"/>
        <v>36.141596539030772</v>
      </c>
      <c r="L35" s="7">
        <f t="shared" si="0"/>
        <v>9.4117647058823497</v>
      </c>
      <c r="M35" s="7">
        <f t="shared" si="1"/>
        <v>170.07810136014476</v>
      </c>
    </row>
    <row r="36" spans="10:13" x14ac:dyDescent="0.45">
      <c r="J36" s="7">
        <f t="shared" si="4"/>
        <v>1.6000000000000008</v>
      </c>
      <c r="K36" s="7">
        <f t="shared" si="3"/>
        <v>36.311297198184327</v>
      </c>
      <c r="L36" s="7">
        <f t="shared" si="0"/>
        <v>9.2307692307692282</v>
      </c>
      <c r="M36" s="7">
        <f t="shared" si="1"/>
        <v>167.5906024531584</v>
      </c>
    </row>
    <row r="37" spans="10:13" x14ac:dyDescent="0.45">
      <c r="J37" s="7">
        <f t="shared" si="4"/>
        <v>1.6500000000000008</v>
      </c>
      <c r="K37" s="7">
        <f t="shared" si="3"/>
        <v>36.462085297389756</v>
      </c>
      <c r="L37" s="7">
        <f t="shared" si="0"/>
        <v>9.0566037735849036</v>
      </c>
      <c r="M37" s="7">
        <f t="shared" si="1"/>
        <v>165.11132964855736</v>
      </c>
    </row>
    <row r="38" spans="10:13" x14ac:dyDescent="0.45">
      <c r="J38" s="7">
        <f t="shared" si="4"/>
        <v>1.7000000000000008</v>
      </c>
      <c r="K38" s="7">
        <f t="shared" si="3"/>
        <v>36.595548292027033</v>
      </c>
      <c r="L38" s="7">
        <f t="shared" si="0"/>
        <v>8.8888888888888857</v>
      </c>
      <c r="M38" s="7">
        <f t="shared" si="1"/>
        <v>162.64688129789786</v>
      </c>
    </row>
    <row r="39" spans="10:13" x14ac:dyDescent="0.45">
      <c r="J39" s="7">
        <f t="shared" si="4"/>
        <v>1.7500000000000009</v>
      </c>
      <c r="K39" s="7">
        <f t="shared" si="3"/>
        <v>36.713140970573257</v>
      </c>
      <c r="L39" s="7">
        <f t="shared" si="0"/>
        <v>8.7272727272727249</v>
      </c>
      <c r="M39" s="7">
        <f t="shared" si="1"/>
        <v>160.20279696250145</v>
      </c>
    </row>
    <row r="40" spans="10:13" x14ac:dyDescent="0.45">
      <c r="J40" s="7">
        <f t="shared" si="4"/>
        <v>1.8000000000000009</v>
      </c>
      <c r="K40" s="7">
        <f t="shared" si="3"/>
        <v>36.816196540993381</v>
      </c>
      <c r="L40" s="7">
        <f t="shared" si="0"/>
        <v>8.5714285714285694</v>
      </c>
      <c r="M40" s="7">
        <f t="shared" si="1"/>
        <v>157.78369946140018</v>
      </c>
    </row>
    <row r="41" spans="10:13" x14ac:dyDescent="0.45">
      <c r="J41" s="7">
        <f t="shared" si="4"/>
        <v>1.850000000000001</v>
      </c>
      <c r="K41" s="7">
        <f t="shared" si="3"/>
        <v>36.905936790691221</v>
      </c>
      <c r="L41" s="7">
        <f t="shared" si="0"/>
        <v>8.4210526315789451</v>
      </c>
      <c r="M41" s="7">
        <f t="shared" si="1"/>
        <v>155.39341806606825</v>
      </c>
    </row>
    <row r="42" spans="10:13" x14ac:dyDescent="0.45">
      <c r="J42" s="7">
        <f t="shared" si="4"/>
        <v>1.900000000000001</v>
      </c>
      <c r="K42" s="7">
        <f t="shared" si="3"/>
        <v>36.983481397439135</v>
      </c>
      <c r="L42" s="7">
        <f t="shared" si="0"/>
        <v>8.2758620689655142</v>
      </c>
      <c r="M42" s="7">
        <f t="shared" si="1"/>
        <v>153.03509543767913</v>
      </c>
    </row>
    <row r="43" spans="10:13" x14ac:dyDescent="0.45">
      <c r="J43" s="7">
        <f t="shared" si="4"/>
        <v>1.9500000000000011</v>
      </c>
      <c r="K43" s="7">
        <f t="shared" si="3"/>
        <v>37.049856462235169</v>
      </c>
      <c r="L43" s="7">
        <f t="shared" si="0"/>
        <v>8.1355932203389809</v>
      </c>
      <c r="M43" s="7">
        <f t="shared" si="1"/>
        <v>150.71128052434642</v>
      </c>
    </row>
    <row r="44" spans="10:13" x14ac:dyDescent="0.45">
      <c r="J44" s="7">
        <f t="shared" si="4"/>
        <v>2.0000000000000009</v>
      </c>
      <c r="K44" s="7">
        <f t="shared" si="3"/>
        <v>37.106002329107831</v>
      </c>
      <c r="L44" s="7">
        <f t="shared" si="0"/>
        <v>7.9999999999999973</v>
      </c>
      <c r="M44" s="7">
        <f t="shared" si="1"/>
        <v>148.42400931643127</v>
      </c>
    </row>
    <row r="45" spans="10:13" x14ac:dyDescent="0.45">
      <c r="J45" s="7">
        <f t="shared" si="4"/>
        <v>2.0500000000000007</v>
      </c>
      <c r="K45" s="7">
        <f t="shared" si="3"/>
        <v>37.152780751454962</v>
      </c>
      <c r="L45" s="7">
        <f t="shared" si="0"/>
        <v>7.8688524590163915</v>
      </c>
      <c r="M45" s="7">
        <f t="shared" si="1"/>
        <v>146.17487508769162</v>
      </c>
    </row>
    <row r="46" spans="10:13" x14ac:dyDescent="0.45">
      <c r="J46" s="7">
        <f t="shared" si="4"/>
        <v>2.1000000000000005</v>
      </c>
      <c r="K46" s="7">
        <f t="shared" si="3"/>
        <v>37.190981459523933</v>
      </c>
      <c r="L46" s="7">
        <f t="shared" si="0"/>
        <v>7.7419354838709662</v>
      </c>
      <c r="M46" s="7">
        <f t="shared" si="1"/>
        <v>143.96508952073776</v>
      </c>
    </row>
    <row r="47" spans="10:13" x14ac:dyDescent="0.45">
      <c r="J47" s="7">
        <f t="shared" si="4"/>
        <v>2.1500000000000004</v>
      </c>
      <c r="K47" s="7">
        <f t="shared" si="3"/>
        <v>37.221328179077062</v>
      </c>
      <c r="L47" s="7">
        <f t="shared" si="0"/>
        <v>7.6190476190476186</v>
      </c>
      <c r="M47" s="7">
        <f t="shared" si="1"/>
        <v>141.79553592029356</v>
      </c>
    </row>
    <row r="48" spans="10:13" x14ac:dyDescent="0.45">
      <c r="J48" s="7">
        <f t="shared" si="4"/>
        <v>2.2000000000000002</v>
      </c>
      <c r="K48" s="7">
        <f t="shared" si="3"/>
        <v>37.244484147104352</v>
      </c>
      <c r="L48" s="7">
        <f t="shared" si="0"/>
        <v>7.5</v>
      </c>
      <c r="M48" s="7">
        <f t="shared" si="1"/>
        <v>139.66681555164132</v>
      </c>
    </row>
    <row r="49" spans="10:13" x14ac:dyDescent="0.45">
      <c r="J49" s="7">
        <f t="shared" ref="J49:J57" si="5">J48+0.05</f>
        <v>2.25</v>
      </c>
      <c r="K49" s="7">
        <f t="shared" si="3"/>
        <v>37.261057166612787</v>
      </c>
      <c r="L49" s="7">
        <f t="shared" si="0"/>
        <v>7.384615384615385</v>
      </c>
      <c r="M49" s="7">
        <f t="shared" si="1"/>
        <v>137.57928799980107</v>
      </c>
    </row>
    <row r="50" spans="10:13" x14ac:dyDescent="0.45">
      <c r="J50" s="7">
        <f t="shared" si="5"/>
        <v>2.2999999999999998</v>
      </c>
      <c r="K50" s="7">
        <f t="shared" si="3"/>
        <v>37.271604239009839</v>
      </c>
      <c r="L50" s="7">
        <f t="shared" si="0"/>
        <v>7.2727272727272734</v>
      </c>
      <c r="M50" s="7">
        <f t="shared" si="1"/>
        <v>135.53310632367214</v>
      </c>
    </row>
    <row r="51" spans="10:13" x14ac:dyDescent="0.45">
      <c r="J51" s="7">
        <f t="shared" si="5"/>
        <v>2.3499999999999996</v>
      </c>
      <c r="K51" s="7">
        <f t="shared" si="3"/>
        <v>37.276635809379357</v>
      </c>
      <c r="L51" s="7">
        <f t="shared" si="0"/>
        <v>7.1641791044776131</v>
      </c>
      <c r="M51" s="7">
        <f t="shared" si="1"/>
        <v>133.52824767538877</v>
      </c>
    </row>
    <row r="52" spans="10:13" x14ac:dyDescent="0.45">
      <c r="J52" s="7">
        <f t="shared" si="5"/>
        <v>2.3999999999999995</v>
      </c>
      <c r="K52" s="7">
        <f t="shared" si="3"/>
        <v>37.276619656998925</v>
      </c>
      <c r="L52" s="7">
        <f t="shared" si="0"/>
        <v>7.0588235294117654</v>
      </c>
      <c r="M52" s="7">
        <f t="shared" si="1"/>
        <v>131.56453996587857</v>
      </c>
    </row>
    <row r="53" spans="10:13" x14ac:dyDescent="0.45">
      <c r="J53" s="7">
        <f t="shared" si="5"/>
        <v>2.4499999999999993</v>
      </c>
      <c r="K53" s="7">
        <f t="shared" si="3"/>
        <v>37.271984460744264</v>
      </c>
      <c r="L53" s="7">
        <f t="shared" si="0"/>
        <v>6.9565217391304364</v>
      </c>
      <c r="M53" s="7">
        <f t="shared" si="1"/>
        <v>129.64168508084964</v>
      </c>
    </row>
    <row r="54" spans="10:13" x14ac:dyDescent="0.45">
      <c r="J54" s="7">
        <f t="shared" si="5"/>
        <v>2.4999999999999991</v>
      </c>
      <c r="K54" s="7">
        <f t="shared" si="3"/>
        <v>37.263123066548694</v>
      </c>
      <c r="L54" s="7">
        <f t="shared" si="0"/>
        <v>6.8571428571428585</v>
      </c>
      <c r="M54" s="7">
        <f t="shared" si="1"/>
        <v>127.75927908530983</v>
      </c>
    </row>
    <row r="55" spans="10:13" x14ac:dyDescent="0.45">
      <c r="J55" s="7">
        <f t="shared" si="5"/>
        <v>2.5499999999999989</v>
      </c>
      <c r="K55" s="7">
        <f t="shared" si="3"/>
        <v>37.250395481815779</v>
      </c>
      <c r="L55" s="7">
        <f t="shared" si="0"/>
        <v>6.7605633802816918</v>
      </c>
      <c r="M55" s="7">
        <f t="shared" si="1"/>
        <v>125.91682979768717</v>
      </c>
    </row>
    <row r="56" spans="10:13" x14ac:dyDescent="0.45">
      <c r="J56" s="7">
        <f t="shared" si="5"/>
        <v>2.5999999999999988</v>
      </c>
      <c r="K56" s="7">
        <f t="shared" si="3"/>
        <v>37.234131619602437</v>
      </c>
      <c r="L56" s="7">
        <f t="shared" si="0"/>
        <v>6.6666666666666687</v>
      </c>
      <c r="M56" s="7">
        <f t="shared" si="1"/>
        <v>124.11377206534149</v>
      </c>
    </row>
    <row r="57" spans="10:13" x14ac:dyDescent="0.45">
      <c r="J57" s="7">
        <f t="shared" si="5"/>
        <v>2.6499999999999986</v>
      </c>
      <c r="K57" s="7">
        <f t="shared" si="3"/>
        <v>37.214633813482862</v>
      </c>
      <c r="L57" s="7">
        <f t="shared" si="0"/>
        <v>6.575342465753427</v>
      </c>
      <c r="M57" s="7">
        <f t="shared" si="1"/>
        <v>122.34948103062864</v>
      </c>
    </row>
    <row r="58" spans="10:13" x14ac:dyDescent="0.45">
      <c r="J58" s="7">
        <f t="shared" ref="J58:J70" si="6">J57+0.05</f>
        <v>2.6999999999999984</v>
      </c>
      <c r="K58" s="7">
        <f t="shared" si="3"/>
        <v>37.192179122256732</v>
      </c>
      <c r="L58" s="7">
        <f t="shared" si="0"/>
        <v>6.4864864864864895</v>
      </c>
      <c r="M58" s="7">
        <f t="shared" si="1"/>
        <v>120.62328363975162</v>
      </c>
    </row>
    <row r="59" spans="10:13" x14ac:dyDescent="0.45">
      <c r="J59" s="7">
        <f t="shared" si="6"/>
        <v>2.7499999999999982</v>
      </c>
      <c r="K59" s="7">
        <f t="shared" si="3"/>
        <v>37.167021442063195</v>
      </c>
      <c r="L59" s="7">
        <f t="shared" si="0"/>
        <v>6.400000000000003</v>
      </c>
      <c r="M59" s="7">
        <f t="shared" si="1"/>
        <v>118.93446861460228</v>
      </c>
    </row>
    <row r="60" spans="10:13" x14ac:dyDescent="0.45">
      <c r="J60" s="7">
        <f t="shared" si="6"/>
        <v>2.799999999999998</v>
      </c>
      <c r="K60" s="7">
        <f t="shared" si="3"/>
        <v>37.139393441995054</v>
      </c>
      <c r="L60" s="7">
        <f t="shared" si="0"/>
        <v>6.3157894736842142</v>
      </c>
      <c r="M60" s="7">
        <f t="shared" si="1"/>
        <v>117.28229507998445</v>
      </c>
    </row>
    <row r="61" spans="10:13" x14ac:dyDescent="0.45">
      <c r="J61" s="7">
        <f t="shared" si="6"/>
        <v>2.8499999999999979</v>
      </c>
      <c r="K61" s="7">
        <f t="shared" si="3"/>
        <v>37.109508337962374</v>
      </c>
      <c r="L61" s="7">
        <f t="shared" si="0"/>
        <v>6.2337662337662376</v>
      </c>
      <c r="M61" s="7">
        <f t="shared" si="1"/>
        <v>115.66600001442825</v>
      </c>
    </row>
    <row r="62" spans="10:13" x14ac:dyDescent="0.45">
      <c r="J62" s="7">
        <f t="shared" si="6"/>
        <v>2.8999999999999977</v>
      </c>
      <c r="K62" s="7">
        <f t="shared" si="3"/>
        <v>37.077561518322199</v>
      </c>
      <c r="L62" s="7">
        <f t="shared" si="0"/>
        <v>6.1538461538461577</v>
      </c>
      <c r="M62" s="7">
        <f t="shared" si="1"/>
        <v>114.08480467176068</v>
      </c>
    </row>
    <row r="63" spans="10:13" x14ac:dyDescent="0.45">
      <c r="J63" s="7">
        <f t="shared" si="6"/>
        <v>2.9499999999999975</v>
      </c>
      <c r="K63" s="7">
        <f t="shared" si="3"/>
        <v>37.043732033661819</v>
      </c>
      <c r="L63" s="7">
        <f t="shared" si="0"/>
        <v>6.0759493670886116</v>
      </c>
      <c r="M63" s="7">
        <f t="shared" si="1"/>
        <v>112.53792010226383</v>
      </c>
    </row>
    <row r="64" spans="10:13" x14ac:dyDescent="0.45">
      <c r="J64" s="7">
        <f t="shared" si="6"/>
        <v>2.9999999999999973</v>
      </c>
      <c r="K64" s="7">
        <f t="shared" si="3"/>
        <v>37.008183962087408</v>
      </c>
      <c r="L64" s="7">
        <f t="shared" si="0"/>
        <v>6.0000000000000044</v>
      </c>
      <c r="M64" s="7">
        <f t="shared" si="1"/>
        <v>111.0245518862623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Politecnico di Milano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Cuoci</dc:creator>
  <cp:lastModifiedBy>Alberto Cuoci</cp:lastModifiedBy>
  <dcterms:created xsi:type="dcterms:W3CDTF">2017-10-23T07:44:17Z</dcterms:created>
  <dcterms:modified xsi:type="dcterms:W3CDTF">2017-10-23T07:58:25Z</dcterms:modified>
</cp:coreProperties>
</file>