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ioshi/Desktop/SADP-WWW/"/>
    </mc:Choice>
  </mc:AlternateContent>
  <xr:revisionPtr revIDLastSave="0" documentId="13_ncr:1_{1A3D9E4E-7544-7342-AE84-78C08024A592}" xr6:coauthVersionLast="47" xr6:coauthVersionMax="47" xr10:uidLastSave="{00000000-0000-0000-0000-000000000000}"/>
  <bookViews>
    <workbookView xWindow="0" yWindow="760" windowWidth="34560" windowHeight="19840" xr2:uid="{542EDA9B-4C27-A742-A9E1-8D84F295E3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8" i="1" s="1"/>
  <c r="L8" i="1"/>
  <c r="D5" i="1"/>
  <c r="D4" i="1"/>
  <c r="D3" i="1"/>
  <c r="D6" i="1" l="1"/>
  <c r="D8" i="1" s="1"/>
  <c r="H12" i="1" s="1"/>
</calcChain>
</file>

<file path=xl/sharedStrings.xml><?xml version="1.0" encoding="utf-8"?>
<sst xmlns="http://schemas.openxmlformats.org/spreadsheetml/2006/main" count="49" uniqueCount="36">
  <si>
    <t>Adv</t>
  </si>
  <si>
    <t>UI Feature</t>
  </si>
  <si>
    <t>Preliminary Knowledge</t>
  </si>
  <si>
    <t>Sequence</t>
  </si>
  <si>
    <t>Score</t>
  </si>
  <si>
    <t>Low</t>
  </si>
  <si>
    <t>Medium</t>
  </si>
  <si>
    <t>High</t>
  </si>
  <si>
    <t>Need</t>
  </si>
  <si>
    <t>Not Need</t>
  </si>
  <si>
    <t>Dynamic Multiple steps</t>
  </si>
  <si>
    <t>Dynamic Two Steps</t>
  </si>
  <si>
    <t>Static</t>
  </si>
  <si>
    <t>Impact Factor</t>
  </si>
  <si>
    <t>Time</t>
  </si>
  <si>
    <t>Privacy</t>
  </si>
  <si>
    <t>Finance</t>
  </si>
  <si>
    <t>Adv Score</t>
  </si>
  <si>
    <t>Overall</t>
  </si>
  <si>
    <t>#NA</t>
  </si>
  <si>
    <t>Det</t>
  </si>
  <si>
    <t>Marking Item</t>
  </si>
  <si>
    <t>Type</t>
  </si>
  <si>
    <t>Defence</t>
  </si>
  <si>
    <t>Easy to detect</t>
  </si>
  <si>
    <t>Hard to detect</t>
  </si>
  <si>
    <t>Have Data</t>
  </si>
  <si>
    <t>Consequence</t>
  </si>
  <si>
    <t>yes or no</t>
  </si>
  <si>
    <t>yes</t>
  </si>
  <si>
    <t>no</t>
  </si>
  <si>
    <t>Det Score</t>
  </si>
  <si>
    <t>Risk Value</t>
  </si>
  <si>
    <t>yes or no
(Select from drop list below)</t>
  </si>
  <si>
    <t>Type
(Select from drop list below)</t>
  </si>
  <si>
    <t>Satisfied Decription
 (Select from drop list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</si>
</sst>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D37D-F15E-CE40-964A-2E7D8A72846B}">
  <dimension ref="A1:L12"/>
  <sheetViews>
    <sheetView tabSelected="1" zoomScale="150" workbookViewId="0">
      <selection activeCell="F5" sqref="F5"/>
    </sheetView>
  </sheetViews>
  <sheetFormatPr baseColWidth="10" defaultRowHeight="16" x14ac:dyDescent="0.2"/>
  <cols>
    <col min="3" max="3" width="35.5" bestFit="1" customWidth="1"/>
    <col min="4" max="4" width="5.83203125" bestFit="1" customWidth="1"/>
    <col min="7" max="7" width="23.83203125" customWidth="1"/>
    <col min="8" max="8" width="5.83203125" bestFit="1" customWidth="1"/>
    <col min="11" max="11" width="12.5" bestFit="1" customWidth="1"/>
    <col min="12" max="12" width="24" bestFit="1" customWidth="1"/>
  </cols>
  <sheetData>
    <row r="1" spans="1:12" x14ac:dyDescent="0.2">
      <c r="A1" s="5" t="s">
        <v>0</v>
      </c>
      <c r="B1" s="5"/>
      <c r="C1" s="5"/>
      <c r="D1" s="5"/>
      <c r="G1" s="5" t="s">
        <v>20</v>
      </c>
      <c r="H1" s="5"/>
      <c r="K1" s="5" t="s">
        <v>27</v>
      </c>
      <c r="L1" s="5"/>
    </row>
    <row r="2" spans="1:12" ht="55" customHeight="1" x14ac:dyDescent="0.2">
      <c r="A2" s="4" t="s">
        <v>21</v>
      </c>
      <c r="B2" s="4"/>
      <c r="C2" s="2" t="s">
        <v>35</v>
      </c>
      <c r="D2" s="1" t="s">
        <v>4</v>
      </c>
      <c r="E2" s="3"/>
      <c r="F2" s="3"/>
      <c r="G2" s="2" t="s">
        <v>34</v>
      </c>
      <c r="H2" s="1" t="s">
        <v>4</v>
      </c>
      <c r="I2" s="3"/>
      <c r="J2" s="3"/>
      <c r="K2" s="1" t="s">
        <v>22</v>
      </c>
      <c r="L2" s="2" t="s">
        <v>33</v>
      </c>
    </row>
    <row r="3" spans="1:12" x14ac:dyDescent="0.2">
      <c r="A3" s="4" t="s">
        <v>1</v>
      </c>
      <c r="B3" s="4"/>
      <c r="C3" s="1"/>
      <c r="D3" s="1" t="str">
        <f>IF(C3="","",VLOOKUP(C3,Sheet2!A2:B4,2,FALSE))</f>
        <v/>
      </c>
      <c r="E3" s="3"/>
      <c r="F3" s="3"/>
      <c r="G3" s="1"/>
      <c r="H3" s="1" t="str">
        <f>IF(G3="Hard to detect",0.1,IF(G3="Easy to detect",0.9,""))</f>
        <v/>
      </c>
      <c r="I3" s="3"/>
      <c r="J3" s="3"/>
      <c r="K3" s="1" t="s">
        <v>14</v>
      </c>
      <c r="L3" s="1"/>
    </row>
    <row r="4" spans="1:12" x14ac:dyDescent="0.2">
      <c r="A4" s="4" t="s">
        <v>2</v>
      </c>
      <c r="B4" s="4"/>
      <c r="C4" s="1"/>
      <c r="D4" s="1" t="str">
        <f>IF(C4="","",VLOOKUP(C4,Sheet2!D2:E3,2,FALSE))</f>
        <v/>
      </c>
      <c r="E4" s="3"/>
      <c r="F4" s="3"/>
      <c r="G4" s="3"/>
      <c r="H4" s="3"/>
      <c r="I4" s="3"/>
      <c r="J4" s="3"/>
      <c r="K4" s="1" t="s">
        <v>15</v>
      </c>
      <c r="L4" s="1"/>
    </row>
    <row r="5" spans="1:12" x14ac:dyDescent="0.2">
      <c r="A5" s="4" t="s">
        <v>3</v>
      </c>
      <c r="B5" s="4"/>
      <c r="C5" s="1"/>
      <c r="D5" s="1" t="str">
        <f>IF(C5="","",VLOOKUP(C5,Sheet2!G2:H4,2,FALSE))</f>
        <v/>
      </c>
      <c r="E5" s="3"/>
      <c r="F5" s="3"/>
      <c r="G5" s="3"/>
      <c r="H5" s="3"/>
      <c r="I5" s="3"/>
      <c r="J5" s="3"/>
      <c r="K5" s="1" t="s">
        <v>16</v>
      </c>
      <c r="L5" s="1"/>
    </row>
    <row r="6" spans="1:12" x14ac:dyDescent="0.2">
      <c r="A6" s="4" t="s">
        <v>18</v>
      </c>
      <c r="B6" s="4"/>
      <c r="C6" s="1" t="s">
        <v>19</v>
      </c>
      <c r="D6" s="1" t="str">
        <f>IF(D3&lt;&gt;"",IF(D4&lt;&gt;"",IF(D5&lt;&gt;"",D3*0.4+D4*0.3+D5*0.3,""),""),"")</f>
        <v/>
      </c>
      <c r="E6" s="3"/>
      <c r="F6" s="3"/>
      <c r="G6" s="3"/>
      <c r="H6" s="3"/>
      <c r="I6" s="3"/>
      <c r="J6" s="3"/>
      <c r="K6" s="3"/>
      <c r="L6" s="3"/>
    </row>
    <row r="7" spans="1:12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4" t="s">
        <v>17</v>
      </c>
      <c r="B8" s="4"/>
      <c r="C8" s="4"/>
      <c r="D8" s="1" t="str">
        <f>IF(D6&lt;&gt;"",1-D6,"")</f>
        <v/>
      </c>
      <c r="E8" s="3"/>
      <c r="F8" s="3"/>
      <c r="G8" s="1" t="s">
        <v>31</v>
      </c>
      <c r="H8" s="1" t="str">
        <f>IF(H3="","",H3)</f>
        <v/>
      </c>
      <c r="I8" s="3"/>
      <c r="J8" s="3"/>
      <c r="K8" s="1" t="s">
        <v>13</v>
      </c>
      <c r="L8" s="1" t="str">
        <f>IF(L3&lt;&gt;"",IF(L4&lt;&gt;"",IF(L5&lt;&gt;"",ROUND((IF(L3="yes",1,0)+IF(L4="yes",2,0)+IF(L5="yes",3,0))/6,2),""),""),"")</f>
        <v/>
      </c>
    </row>
    <row r="9" spans="1:12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3"/>
      <c r="D12" s="3"/>
      <c r="E12" s="3"/>
      <c r="F12" s="3"/>
      <c r="G12" s="1" t="s">
        <v>32</v>
      </c>
      <c r="H12" s="1" t="str">
        <f>IF(D8&lt;&gt;"",IF(H8&lt;&gt;"",IF(L8&lt;&gt;"",ROUND(((((D8-H8)*L8)+0.8)*6.25),1),""),""),"")</f>
        <v/>
      </c>
      <c r="I12" s="3"/>
      <c r="J12" s="3"/>
      <c r="K12" s="3"/>
      <c r="L12" s="3"/>
    </row>
  </sheetData>
  <mergeCells count="9">
    <mergeCell ref="A8:C8"/>
    <mergeCell ref="A6:B6"/>
    <mergeCell ref="G1:H1"/>
    <mergeCell ref="K1:L1"/>
    <mergeCell ref="A3:B3"/>
    <mergeCell ref="A4:B4"/>
    <mergeCell ref="A5:B5"/>
    <mergeCell ref="A1:D1"/>
    <mergeCell ref="A2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AB8B87E-37D1-CB41-840E-01ACA2EB10A6}">
          <x14:formula1>
            <xm:f>Sheet2!$A$2:$A$4</xm:f>
          </x14:formula1>
          <xm:sqref>C3</xm:sqref>
        </x14:dataValidation>
        <x14:dataValidation type="list" allowBlank="1" showInputMessage="1" showErrorMessage="1" xr:uid="{C7315E04-6A67-8942-9DC9-AD6CB9A6CF2E}">
          <x14:formula1>
            <xm:f>Sheet2!$D$2:$D$3</xm:f>
          </x14:formula1>
          <xm:sqref>C4</xm:sqref>
        </x14:dataValidation>
        <x14:dataValidation type="list" allowBlank="1" showInputMessage="1" showErrorMessage="1" xr:uid="{A4E9A481-B187-3348-BAF5-EED96C6A12BB}">
          <x14:formula1>
            <xm:f>Sheet2!$G$2:$G$4</xm:f>
          </x14:formula1>
          <xm:sqref>C5</xm:sqref>
        </x14:dataValidation>
        <x14:dataValidation type="list" allowBlank="1" showInputMessage="1" showErrorMessage="1" xr:uid="{28817776-30D2-834C-B76A-1111F63234D8}">
          <x14:formula1>
            <xm:f>Sheet2!$J$2:$J$4</xm:f>
          </x14:formula1>
          <xm:sqref>G3</xm:sqref>
        </x14:dataValidation>
        <x14:dataValidation type="list" allowBlank="1" showInputMessage="1" showErrorMessage="1" xr:uid="{466761F9-57A5-D54B-95E2-2C8934D40899}">
          <x14:formula1>
            <xm:f>Sheet2!$P$2:$P$3</xm:f>
          </x14:formula1>
          <xm:sqref>L3:L5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510E-03EE-7F49-9213-4E07F06D4058}">
  <dimension ref="A1:P4"/>
  <sheetViews>
    <sheetView workbookViewId="0">
      <selection sqref="A1:A1048576"/>
    </sheetView>
  </sheetViews>
  <sheetFormatPr baseColWidth="10" defaultRowHeight="16" x14ac:dyDescent="0.2"/>
  <cols>
    <col min="4" max="4" width="19.5" bestFit="1" customWidth="1"/>
    <col min="7" max="7" width="20.1640625" bestFit="1" customWidth="1"/>
    <col min="10" max="10" width="12.83203125" bestFit="1" customWidth="1"/>
    <col min="13" max="13" width="12.5" bestFit="1" customWidth="1"/>
  </cols>
  <sheetData>
    <row r="1" spans="1:16" x14ac:dyDescent="0.2">
      <c r="A1" t="s">
        <v>1</v>
      </c>
      <c r="B1" t="s">
        <v>4</v>
      </c>
      <c r="D1" t="s">
        <v>2</v>
      </c>
      <c r="E1" t="s">
        <v>4</v>
      </c>
      <c r="G1" t="s">
        <v>3</v>
      </c>
      <c r="H1" t="s">
        <v>4</v>
      </c>
      <c r="J1" t="s">
        <v>23</v>
      </c>
      <c r="K1" t="s">
        <v>4</v>
      </c>
      <c r="M1" t="s">
        <v>13</v>
      </c>
      <c r="N1" t="s">
        <v>4</v>
      </c>
      <c r="P1" t="s">
        <v>28</v>
      </c>
    </row>
    <row r="2" spans="1:16" x14ac:dyDescent="0.2">
      <c r="A2" t="s">
        <v>5</v>
      </c>
      <c r="B2">
        <v>0.1</v>
      </c>
      <c r="D2" t="s">
        <v>8</v>
      </c>
      <c r="E2">
        <v>0.1</v>
      </c>
      <c r="G2" t="s">
        <v>10</v>
      </c>
      <c r="H2">
        <v>0.1</v>
      </c>
      <c r="J2" t="s">
        <v>25</v>
      </c>
      <c r="K2">
        <v>0.1</v>
      </c>
      <c r="M2" t="s">
        <v>14</v>
      </c>
      <c r="N2">
        <v>1</v>
      </c>
      <c r="P2" t="s">
        <v>29</v>
      </c>
    </row>
    <row r="3" spans="1:16" x14ac:dyDescent="0.2">
      <c r="A3" t="s">
        <v>6</v>
      </c>
      <c r="B3">
        <v>0.5</v>
      </c>
      <c r="D3" t="s">
        <v>9</v>
      </c>
      <c r="E3">
        <v>0.9</v>
      </c>
      <c r="G3" t="s">
        <v>11</v>
      </c>
      <c r="H3">
        <v>0.5</v>
      </c>
      <c r="J3" t="s">
        <v>24</v>
      </c>
      <c r="K3">
        <v>0.9</v>
      </c>
      <c r="M3" t="s">
        <v>15</v>
      </c>
      <c r="N3">
        <v>2</v>
      </c>
      <c r="P3" t="s">
        <v>30</v>
      </c>
    </row>
    <row r="4" spans="1:16" x14ac:dyDescent="0.2">
      <c r="A4" t="s">
        <v>7</v>
      </c>
      <c r="B4">
        <v>0.9</v>
      </c>
      <c r="G4" t="s">
        <v>12</v>
      </c>
      <c r="H4">
        <v>0.9</v>
      </c>
      <c r="J4" t="s">
        <v>26</v>
      </c>
      <c r="M4" t="s">
        <v>16</v>
      </c>
      <c r="N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Zewei (Data61, Marsfield)</dc:creator>
  <cp:lastModifiedBy>Shi, Zewei (Data61, Marsfield)</cp:lastModifiedBy>
  <dcterms:created xsi:type="dcterms:W3CDTF">2024-02-01T04:22:50Z</dcterms:created>
  <dcterms:modified xsi:type="dcterms:W3CDTF">2024-02-02T03:54:11Z</dcterms:modified>
</cp:coreProperties>
</file>