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BaysWork\EDET\"/>
    </mc:Choice>
  </mc:AlternateContent>
  <bookViews>
    <workbookView xWindow="0" yWindow="0" windowWidth="23040" windowHeight="9960" activeTab="5"/>
  </bookViews>
  <sheets>
    <sheet name="A-4F" sheetId="5" r:id="rId1"/>
    <sheet name="RA-5C" sheetId="8" r:id="rId2"/>
    <sheet name="Sheet3" sheetId="11" r:id="rId3"/>
    <sheet name="Sheet2" sheetId="10" r:id="rId4"/>
    <sheet name="737-500" sheetId="4" r:id="rId5"/>
    <sheet name="737-500 TTT" sheetId="9" r:id="rId6"/>
  </sheets>
  <externalReferences>
    <externalReference r:id="rId7"/>
    <externalReference r:id="rId8"/>
  </externalReferences>
  <definedNames>
    <definedName name="_xlnm._FilterDatabase" localSheetId="1" hidden="1">'RA-5C'!$U$1:$Y$325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63" i="8" l="1"/>
  <c r="AR362" i="8"/>
  <c r="AR361" i="8"/>
  <c r="AR360" i="8"/>
  <c r="AR359" i="8"/>
  <c r="AR358" i="8"/>
  <c r="AR357" i="8"/>
  <c r="AR356" i="8"/>
  <c r="AR355" i="8"/>
  <c r="AR354" i="8"/>
  <c r="AR353" i="8"/>
  <c r="AR352" i="8"/>
  <c r="AR351" i="8"/>
  <c r="AR350" i="8"/>
  <c r="AR349" i="8"/>
  <c r="AS349" i="8" s="1"/>
  <c r="AR348" i="8"/>
  <c r="AR347" i="8"/>
  <c r="AR346" i="8"/>
  <c r="AR345" i="8"/>
  <c r="AR344" i="8"/>
  <c r="AR343" i="8"/>
  <c r="AR342" i="8"/>
  <c r="AR341" i="8"/>
  <c r="AR340" i="8"/>
  <c r="AR339" i="8"/>
  <c r="AR338" i="8"/>
  <c r="AR337" i="8"/>
  <c r="AR336" i="8"/>
  <c r="AR335" i="8"/>
  <c r="AR334" i="8"/>
  <c r="AR333" i="8"/>
  <c r="AR332" i="8"/>
  <c r="AR331" i="8"/>
  <c r="AR330" i="8"/>
  <c r="AR329" i="8"/>
  <c r="AR328" i="8"/>
  <c r="AR327" i="8"/>
  <c r="AR326" i="8"/>
  <c r="AS326" i="8" s="1"/>
  <c r="AR325" i="8"/>
  <c r="AR324" i="8"/>
  <c r="AR323" i="8"/>
  <c r="AR322" i="8"/>
  <c r="AR321" i="8"/>
  <c r="AR320" i="8"/>
  <c r="AR319" i="8"/>
  <c r="AR318" i="8"/>
  <c r="AR317" i="8"/>
  <c r="AR316" i="8"/>
  <c r="AR315" i="8"/>
  <c r="AR314" i="8"/>
  <c r="AR313" i="8"/>
  <c r="AR312" i="8"/>
  <c r="AR311" i="8"/>
  <c r="AR310" i="8"/>
  <c r="AR309" i="8"/>
  <c r="AR308" i="8"/>
  <c r="AR307" i="8"/>
  <c r="AR306" i="8"/>
  <c r="AR305" i="8"/>
  <c r="AR304" i="8"/>
  <c r="AR303" i="8"/>
  <c r="AR302" i="8"/>
  <c r="AR301" i="8"/>
  <c r="AR300" i="8"/>
  <c r="AR299" i="8"/>
  <c r="AR298" i="8"/>
  <c r="AR297" i="8"/>
  <c r="AR296" i="8"/>
  <c r="AR295" i="8"/>
  <c r="AR294" i="8"/>
  <c r="AR293" i="8"/>
  <c r="AR292" i="8"/>
  <c r="AR291" i="8"/>
  <c r="AR290" i="8"/>
  <c r="AR289" i="8"/>
  <c r="AS289" i="8" s="1"/>
  <c r="AR288" i="8"/>
  <c r="AR287" i="8"/>
  <c r="AR286" i="8"/>
  <c r="AR285" i="8"/>
  <c r="AR284" i="8"/>
  <c r="AR283" i="8"/>
  <c r="AR282" i="8"/>
  <c r="AR281" i="8"/>
  <c r="AR280" i="8"/>
  <c r="AR279" i="8"/>
  <c r="AR278" i="8"/>
  <c r="AR277" i="8"/>
  <c r="AR276" i="8"/>
  <c r="AR275" i="8"/>
  <c r="AR274" i="8"/>
  <c r="AR273" i="8"/>
  <c r="AR272" i="8"/>
  <c r="AR271" i="8"/>
  <c r="AR270" i="8"/>
  <c r="AR269" i="8"/>
  <c r="AR268" i="8"/>
  <c r="AR267" i="8"/>
  <c r="AR266" i="8"/>
  <c r="AR265" i="8"/>
  <c r="AR264" i="8"/>
  <c r="AR263" i="8"/>
  <c r="AR262" i="8"/>
  <c r="AR261" i="8"/>
  <c r="AR260" i="8"/>
  <c r="AR259" i="8"/>
  <c r="AR258" i="8"/>
  <c r="AR257" i="8"/>
  <c r="AR256" i="8"/>
  <c r="AR255" i="8"/>
  <c r="AR254" i="8"/>
  <c r="AR253" i="8"/>
  <c r="AR252" i="8"/>
  <c r="AR251" i="8"/>
  <c r="AR250" i="8"/>
  <c r="AR249" i="8"/>
  <c r="AR248" i="8"/>
  <c r="AR247" i="8"/>
  <c r="AR246" i="8"/>
  <c r="AR245" i="8"/>
  <c r="AR244" i="8"/>
  <c r="AS244" i="8" s="1"/>
  <c r="AR243" i="8"/>
  <c r="AS243" i="8" s="1"/>
  <c r="AR242" i="8"/>
  <c r="AR241" i="8"/>
  <c r="AR240" i="8"/>
  <c r="AR239" i="8"/>
  <c r="AR238" i="8"/>
  <c r="AR237" i="8"/>
  <c r="AR236" i="8"/>
  <c r="AS236" i="8" s="1"/>
  <c r="AR235" i="8"/>
  <c r="AS235" i="8" s="1"/>
  <c r="AR234" i="8"/>
  <c r="AR233" i="8"/>
  <c r="AR232" i="8"/>
  <c r="AR231" i="8"/>
  <c r="AR230" i="8"/>
  <c r="AR229" i="8"/>
  <c r="AR228" i="8"/>
  <c r="AS228" i="8" s="1"/>
  <c r="AR227" i="8"/>
  <c r="AR226" i="8"/>
  <c r="AR225" i="8"/>
  <c r="AR224" i="8"/>
  <c r="AR223" i="8"/>
  <c r="AR222" i="8"/>
  <c r="AS222" i="8" s="1"/>
  <c r="AR221" i="8"/>
  <c r="AS221" i="8" s="1"/>
  <c r="AR220" i="8"/>
  <c r="AS220" i="8" s="1"/>
  <c r="AR219" i="8"/>
  <c r="AR218" i="8"/>
  <c r="AR217" i="8"/>
  <c r="AR216" i="8"/>
  <c r="AR215" i="8"/>
  <c r="AR214" i="8"/>
  <c r="AS214" i="8" s="1"/>
  <c r="AR213" i="8"/>
  <c r="AS213" i="8" s="1"/>
  <c r="AR212" i="8"/>
  <c r="AS212" i="8" s="1"/>
  <c r="AR211" i="8"/>
  <c r="AR210" i="8"/>
  <c r="AR209" i="8"/>
  <c r="AR208" i="8"/>
  <c r="AS208" i="8" s="1"/>
  <c r="AR207" i="8"/>
  <c r="AS207" i="8" s="1"/>
  <c r="AR206" i="8"/>
  <c r="AS206" i="8" s="1"/>
  <c r="AR205" i="8"/>
  <c r="AS205" i="8" s="1"/>
  <c r="AR204" i="8"/>
  <c r="AS204" i="8" s="1"/>
  <c r="AR203" i="8"/>
  <c r="AR202" i="8"/>
  <c r="AR201" i="8"/>
  <c r="AR200" i="8"/>
  <c r="AS200" i="8" s="1"/>
  <c r="AR199" i="8"/>
  <c r="AS199" i="8" s="1"/>
  <c r="AR198" i="8"/>
  <c r="AR197" i="8"/>
  <c r="AR196" i="8"/>
  <c r="AR195" i="8"/>
  <c r="AR194" i="8"/>
  <c r="AS194" i="8" s="1"/>
  <c r="AR193" i="8"/>
  <c r="AS193" i="8" s="1"/>
  <c r="AR192" i="8"/>
  <c r="AS192" i="8" s="1"/>
  <c r="AR191" i="8"/>
  <c r="AS191" i="8" s="1"/>
  <c r="AR190" i="8"/>
  <c r="AR189" i="8"/>
  <c r="AR188" i="8"/>
  <c r="AR187" i="8"/>
  <c r="AR186" i="8"/>
  <c r="AS186" i="8" s="1"/>
  <c r="AR185" i="8"/>
  <c r="AS185" i="8" s="1"/>
  <c r="AR184" i="8"/>
  <c r="AS184" i="8" s="1"/>
  <c r="AR183" i="8"/>
  <c r="AR182" i="8"/>
  <c r="AR181" i="8"/>
  <c r="AR180" i="8"/>
  <c r="AR179" i="8"/>
  <c r="AR178" i="8"/>
  <c r="AR177" i="8"/>
  <c r="AR176" i="8"/>
  <c r="AR175" i="8"/>
  <c r="AR174" i="8"/>
  <c r="AR173" i="8"/>
  <c r="AR172" i="8"/>
  <c r="AR171" i="8"/>
  <c r="AR170" i="8"/>
  <c r="AR169" i="8"/>
  <c r="AR168" i="8"/>
  <c r="AR167" i="8"/>
  <c r="AS167" i="8" s="1"/>
  <c r="AR166" i="8"/>
  <c r="AR165" i="8"/>
  <c r="AR164" i="8"/>
  <c r="AS164" i="8" s="1"/>
  <c r="AR163" i="8"/>
  <c r="AR162" i="8"/>
  <c r="AR161" i="8"/>
  <c r="AR160" i="8"/>
  <c r="AR159" i="8"/>
  <c r="AS159" i="8" s="1"/>
  <c r="AR158" i="8"/>
  <c r="AR157" i="8"/>
  <c r="AR156" i="8"/>
  <c r="AS156" i="8" s="1"/>
  <c r="AR155" i="8"/>
  <c r="AR154" i="8"/>
  <c r="AR153" i="8"/>
  <c r="AR152" i="8"/>
  <c r="AR151" i="8"/>
  <c r="AR150" i="8"/>
  <c r="AR149" i="8"/>
  <c r="AR148" i="8"/>
  <c r="AR147" i="8"/>
  <c r="AS147" i="8" s="1"/>
  <c r="AR146" i="8"/>
  <c r="AS146" i="8" s="1"/>
  <c r="AR145" i="8"/>
  <c r="AR144" i="8"/>
  <c r="AR143" i="8"/>
  <c r="AR142" i="8"/>
  <c r="AR141" i="8"/>
  <c r="AR140" i="8"/>
  <c r="AR139" i="8"/>
  <c r="AS139" i="8" s="1"/>
  <c r="AR138" i="8"/>
  <c r="AR137" i="8"/>
  <c r="AR136" i="8"/>
  <c r="AR135" i="8"/>
  <c r="AR134" i="8"/>
  <c r="AR133" i="8"/>
  <c r="AR132" i="8"/>
  <c r="AS132" i="8" s="1"/>
  <c r="AR131" i="8"/>
  <c r="AS131" i="8" s="1"/>
  <c r="AR130" i="8"/>
  <c r="AR129" i="8"/>
  <c r="AR128" i="8"/>
  <c r="AR127" i="8"/>
  <c r="AR126" i="8"/>
  <c r="AR125" i="8"/>
  <c r="AR124" i="8"/>
  <c r="AR123" i="8"/>
  <c r="AS123" i="8" s="1"/>
  <c r="AR122" i="8"/>
  <c r="AR121" i="8"/>
  <c r="AR120" i="8"/>
  <c r="AR119" i="8"/>
  <c r="AR118" i="8"/>
  <c r="AR117" i="8"/>
  <c r="AR116" i="8"/>
  <c r="AR115" i="8"/>
  <c r="AS115" i="8" s="1"/>
  <c r="AR114" i="8"/>
  <c r="AR113" i="8"/>
  <c r="AR112" i="8"/>
  <c r="AR111" i="8"/>
  <c r="AR110" i="8"/>
  <c r="AR109" i="8"/>
  <c r="AS117" i="8"/>
  <c r="AS116" i="8"/>
  <c r="AR108" i="8"/>
  <c r="AR107" i="8"/>
  <c r="AR106" i="8"/>
  <c r="AR105" i="8"/>
  <c r="AR104" i="8"/>
  <c r="AR103" i="8"/>
  <c r="AR102" i="8"/>
  <c r="AS102" i="8" s="1"/>
  <c r="AR101" i="8"/>
  <c r="AS101" i="8" s="1"/>
  <c r="AR100" i="8"/>
  <c r="AR99" i="8"/>
  <c r="AR98" i="8"/>
  <c r="AR97" i="8"/>
  <c r="AR96" i="8"/>
  <c r="AR95" i="8"/>
  <c r="AR94" i="8"/>
  <c r="AS363" i="8"/>
  <c r="AS362" i="8"/>
  <c r="AS361" i="8"/>
  <c r="AS360" i="8"/>
  <c r="AS359" i="8"/>
  <c r="AS358" i="8"/>
  <c r="AS357" i="8"/>
  <c r="AS356" i="8"/>
  <c r="AS355" i="8"/>
  <c r="AS354" i="8"/>
  <c r="AS353" i="8"/>
  <c r="AS352" i="8"/>
  <c r="AS351" i="8"/>
  <c r="AS350" i="8"/>
  <c r="AS348" i="8"/>
  <c r="AS347" i="8"/>
  <c r="AS346" i="8"/>
  <c r="AS345" i="8"/>
  <c r="AS344" i="8"/>
  <c r="AS343" i="8"/>
  <c r="AS342" i="8"/>
  <c r="AS341" i="8"/>
  <c r="AS340" i="8"/>
  <c r="AS339" i="8"/>
  <c r="AS338" i="8"/>
  <c r="AS337" i="8"/>
  <c r="AS336" i="8"/>
  <c r="AS335" i="8"/>
  <c r="AS334" i="8"/>
  <c r="AS333" i="8"/>
  <c r="AS332" i="8"/>
  <c r="AS331" i="8"/>
  <c r="AS330" i="8"/>
  <c r="AS329" i="8"/>
  <c r="AS328" i="8"/>
  <c r="AS327" i="8"/>
  <c r="AS325" i="8"/>
  <c r="AS324" i="8"/>
  <c r="AS323" i="8"/>
  <c r="AS322" i="8"/>
  <c r="AS321" i="8"/>
  <c r="AS320" i="8"/>
  <c r="AS319" i="8"/>
  <c r="AS318" i="8"/>
  <c r="AS317" i="8"/>
  <c r="AS316" i="8"/>
  <c r="AS315" i="8"/>
  <c r="AS314" i="8"/>
  <c r="AS313" i="8"/>
  <c r="AS312" i="8"/>
  <c r="AS311" i="8"/>
  <c r="AS310" i="8"/>
  <c r="AS309" i="8"/>
  <c r="AS308" i="8"/>
  <c r="AS307" i="8"/>
  <c r="AS306" i="8"/>
  <c r="AS305" i="8"/>
  <c r="AS304" i="8"/>
  <c r="AS303" i="8"/>
  <c r="AS302" i="8"/>
  <c r="AS301" i="8"/>
  <c r="AS300" i="8"/>
  <c r="AS299" i="8"/>
  <c r="AS298" i="8"/>
  <c r="AS297" i="8"/>
  <c r="AS296" i="8"/>
  <c r="AS295" i="8"/>
  <c r="AS294" i="8"/>
  <c r="AS293" i="8"/>
  <c r="AS292" i="8"/>
  <c r="AS291" i="8"/>
  <c r="AS290" i="8"/>
  <c r="AS288" i="8"/>
  <c r="AS287" i="8"/>
  <c r="AS286" i="8"/>
  <c r="AS285" i="8"/>
  <c r="AS284" i="8"/>
  <c r="AS283" i="8"/>
  <c r="AS282" i="8"/>
  <c r="AS281" i="8"/>
  <c r="AS280" i="8"/>
  <c r="AS279" i="8"/>
  <c r="AS278" i="8"/>
  <c r="AS277" i="8"/>
  <c r="AS276" i="8"/>
  <c r="AS275" i="8"/>
  <c r="AS274" i="8"/>
  <c r="AS273" i="8"/>
  <c r="AS272" i="8"/>
  <c r="AS271" i="8"/>
  <c r="AS270" i="8"/>
  <c r="AS269" i="8"/>
  <c r="AS268" i="8"/>
  <c r="AS267" i="8"/>
  <c r="AS266" i="8"/>
  <c r="AS265" i="8"/>
  <c r="AS264" i="8"/>
  <c r="AS263" i="8"/>
  <c r="AS262" i="8"/>
  <c r="AS261" i="8"/>
  <c r="AS260" i="8"/>
  <c r="AS259" i="8"/>
  <c r="AS258" i="8"/>
  <c r="AS257" i="8"/>
  <c r="AS256" i="8"/>
  <c r="AS255" i="8"/>
  <c r="AS254" i="8"/>
  <c r="AS253" i="8"/>
  <c r="AS252" i="8"/>
  <c r="AS251" i="8"/>
  <c r="AS250" i="8"/>
  <c r="AS249" i="8"/>
  <c r="AS248" i="8"/>
  <c r="AS247" i="8"/>
  <c r="AS246" i="8"/>
  <c r="AS245" i="8"/>
  <c r="AS242" i="8"/>
  <c r="AS241" i="8"/>
  <c r="AS240" i="8"/>
  <c r="AS239" i="8"/>
  <c r="AS238" i="8"/>
  <c r="AS237" i="8"/>
  <c r="AS234" i="8"/>
  <c r="AS233" i="8"/>
  <c r="AS232" i="8"/>
  <c r="AS231" i="8"/>
  <c r="AS230" i="8"/>
  <c r="AS229" i="8"/>
  <c r="AS227" i="8"/>
  <c r="AS226" i="8"/>
  <c r="AS225" i="8"/>
  <c r="AS224" i="8"/>
  <c r="AS223" i="8"/>
  <c r="AS219" i="8"/>
  <c r="AS218" i="8"/>
  <c r="AS217" i="8"/>
  <c r="AS216" i="8"/>
  <c r="AS215" i="8"/>
  <c r="AS211" i="8"/>
  <c r="AS210" i="8"/>
  <c r="AS209" i="8"/>
  <c r="AS203" i="8"/>
  <c r="AS202" i="8"/>
  <c r="AS201" i="8"/>
  <c r="AS198" i="8"/>
  <c r="AS197" i="8"/>
  <c r="AS196" i="8"/>
  <c r="AS195" i="8"/>
  <c r="AS190" i="8"/>
  <c r="AS189" i="8"/>
  <c r="AS188" i="8"/>
  <c r="AS187" i="8"/>
  <c r="AS183" i="8"/>
  <c r="AS182" i="8"/>
  <c r="AS181" i="8"/>
  <c r="AS180" i="8"/>
  <c r="AS179" i="8"/>
  <c r="AS178" i="8"/>
  <c r="AS177" i="8"/>
  <c r="AS176" i="8"/>
  <c r="AS175" i="8"/>
  <c r="AS174" i="8"/>
  <c r="AS173" i="8"/>
  <c r="AS172" i="8"/>
  <c r="AS171" i="8"/>
  <c r="AS170" i="8"/>
  <c r="AS169" i="8"/>
  <c r="AS168" i="8"/>
  <c r="AS166" i="8"/>
  <c r="AS165" i="8"/>
  <c r="AS163" i="8"/>
  <c r="AS162" i="8"/>
  <c r="AS161" i="8"/>
  <c r="AS160" i="8"/>
  <c r="AS158" i="8"/>
  <c r="AS157" i="8"/>
  <c r="AS155" i="8"/>
  <c r="AS154" i="8"/>
  <c r="AS153" i="8"/>
  <c r="AS152" i="8"/>
  <c r="AS151" i="8"/>
  <c r="AS150" i="8"/>
  <c r="AS149" i="8"/>
  <c r="AS148" i="8"/>
  <c r="AS145" i="8"/>
  <c r="AS144" i="8"/>
  <c r="AS143" i="8"/>
  <c r="AS142" i="8"/>
  <c r="AS141" i="8"/>
  <c r="AS140" i="8"/>
  <c r="AS138" i="8"/>
  <c r="AS137" i="8"/>
  <c r="AS136" i="8"/>
  <c r="AS135" i="8"/>
  <c r="AS134" i="8"/>
  <c r="AS133" i="8"/>
  <c r="AS130" i="8"/>
  <c r="AS129" i="8"/>
  <c r="AS128" i="8"/>
  <c r="AS127" i="8"/>
  <c r="AS126" i="8"/>
  <c r="AS125" i="8"/>
  <c r="AS124" i="8"/>
  <c r="AS122" i="8"/>
  <c r="AP65" i="8"/>
  <c r="AP64" i="8"/>
  <c r="AP63" i="8"/>
  <c r="AP62" i="8"/>
  <c r="AP61" i="8"/>
  <c r="AP60" i="8"/>
  <c r="AP59" i="8"/>
  <c r="AP58" i="8"/>
  <c r="AP57" i="8"/>
  <c r="AP56" i="8"/>
  <c r="AP55" i="8"/>
  <c r="AP54" i="8"/>
  <c r="AP53" i="8"/>
  <c r="AP52" i="8"/>
  <c r="AS121" i="8"/>
  <c r="AS120" i="8"/>
  <c r="AS119" i="8"/>
  <c r="AS118" i="8"/>
  <c r="AS114" i="8"/>
  <c r="AS113" i="8"/>
  <c r="AS112" i="8"/>
  <c r="AS111" i="8"/>
  <c r="AS110" i="8"/>
  <c r="AS109" i="8"/>
  <c r="AS108" i="8"/>
  <c r="AS107" i="8"/>
  <c r="AS106" i="8"/>
  <c r="AS105" i="8"/>
  <c r="AS104" i="8"/>
  <c r="AS103" i="8"/>
  <c r="AS100" i="8"/>
  <c r="AS99" i="8"/>
  <c r="AS98" i="8"/>
  <c r="AS97" i="8"/>
  <c r="AS96" i="8"/>
  <c r="AS95" i="8"/>
  <c r="AS94" i="8"/>
  <c r="AS51" i="8"/>
  <c r="AP51" i="8"/>
  <c r="M1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O20" i="11"/>
  <c r="Y260" i="8"/>
  <c r="Y305" i="8"/>
  <c r="Y322" i="8"/>
  <c r="Y287" i="8"/>
  <c r="Y304" i="8"/>
  <c r="Y257" i="8"/>
  <c r="Y284" i="8"/>
  <c r="Y217" i="8"/>
  <c r="Y264" i="8"/>
  <c r="Y185" i="8"/>
  <c r="Y241" i="8"/>
  <c r="Y302" i="8"/>
  <c r="Y216" i="8"/>
  <c r="Y239" i="8"/>
  <c r="Y182" i="8"/>
  <c r="Y213" i="8"/>
  <c r="Y143" i="8"/>
  <c r="Y190" i="8"/>
  <c r="Y107" i="8"/>
  <c r="Y165" i="8"/>
  <c r="Y236" i="8"/>
  <c r="Y140" i="8"/>
  <c r="Y164" i="8"/>
  <c r="Y104" i="8"/>
  <c r="Y139" i="8"/>
  <c r="Y61" i="8"/>
  <c r="Y119" i="8"/>
  <c r="Y29" i="8"/>
  <c r="Y97" i="8"/>
  <c r="Y174" i="8"/>
  <c r="Y76" i="8"/>
  <c r="Y102" i="8"/>
  <c r="Y40" i="8"/>
  <c r="Y80" i="8"/>
  <c r="Y14" i="8"/>
  <c r="Y59" i="8"/>
  <c r="Y4" i="8"/>
  <c r="Y38" i="8"/>
  <c r="Y125" i="8"/>
  <c r="Y21" i="8"/>
  <c r="Y47" i="8"/>
  <c r="Y71" i="8"/>
  <c r="Y13" i="8"/>
  <c r="Y43" i="8"/>
  <c r="Y5" i="8"/>
  <c r="Y311" i="8"/>
  <c r="Y230" i="8"/>
  <c r="Y156" i="8"/>
  <c r="Y132" i="8"/>
  <c r="Y155" i="8"/>
  <c r="Y41" i="8"/>
  <c r="Y70" i="8"/>
  <c r="Y25" i="8"/>
  <c r="Y301" i="8"/>
  <c r="Y313" i="8"/>
  <c r="Y161" i="8"/>
  <c r="Y183" i="8"/>
  <c r="Y46" i="8"/>
  <c r="Y55" i="8"/>
  <c r="Y74" i="8"/>
  <c r="Y138" i="8"/>
  <c r="Y12" i="8"/>
  <c r="Y303" i="8"/>
  <c r="Y237" i="8"/>
  <c r="Y188" i="8"/>
  <c r="Y158" i="8"/>
  <c r="Y116" i="8"/>
  <c r="Y142" i="8"/>
  <c r="Y27" i="8"/>
  <c r="Y56" i="8"/>
  <c r="Y265" i="8"/>
  <c r="Y307" i="8"/>
  <c r="Y325" i="8"/>
  <c r="Y289" i="8"/>
  <c r="Y315" i="8"/>
  <c r="Y267" i="8"/>
  <c r="Y285" i="8"/>
  <c r="Y226" i="8"/>
  <c r="Y266" i="8"/>
  <c r="Y191" i="8"/>
  <c r="Y244" i="8"/>
  <c r="Y319" i="8"/>
  <c r="Y219" i="8"/>
  <c r="Y261" i="8"/>
  <c r="Y194" i="8"/>
  <c r="Y215" i="8"/>
  <c r="Y151" i="8"/>
  <c r="Y193" i="8"/>
  <c r="Y112" i="8"/>
  <c r="Y168" i="8"/>
  <c r="Y286" i="8"/>
  <c r="Y144" i="8"/>
  <c r="Y186" i="8"/>
  <c r="Y117" i="8"/>
  <c r="Y141" i="8"/>
  <c r="Y73" i="8"/>
  <c r="Y121" i="8"/>
  <c r="Y33" i="8"/>
  <c r="Y101" i="8"/>
  <c r="Y229" i="8"/>
  <c r="Y79" i="8"/>
  <c r="Y128" i="8"/>
  <c r="Y54" i="8"/>
  <c r="Y81" i="8"/>
  <c r="Y17" i="8"/>
  <c r="Y62" i="8"/>
  <c r="Y6" i="8"/>
  <c r="Y42" i="8"/>
  <c r="Y180" i="8"/>
  <c r="Y23" i="8"/>
  <c r="Y75" i="8"/>
  <c r="Y309" i="8"/>
  <c r="Y247" i="8"/>
  <c r="Y324" i="8"/>
  <c r="Y306" i="8"/>
  <c r="Y269" i="8"/>
  <c r="Y248" i="8"/>
  <c r="Y225" i="8"/>
  <c r="Y200" i="8"/>
  <c r="Y175" i="8"/>
  <c r="Y133" i="8"/>
  <c r="Y90" i="8"/>
  <c r="Y270" i="8"/>
  <c r="Y100" i="8"/>
  <c r="Y57" i="8"/>
  <c r="Y22" i="8"/>
  <c r="Y214" i="8"/>
  <c r="Y39" i="8"/>
  <c r="Y11" i="8"/>
  <c r="Y3" i="8"/>
  <c r="Y310" i="8"/>
  <c r="Y295" i="8"/>
  <c r="Y277" i="8"/>
  <c r="Y252" i="8"/>
  <c r="Y276" i="8"/>
  <c r="Y250" i="8"/>
  <c r="Y148" i="8"/>
  <c r="Y273" i="8"/>
  <c r="Y202" i="8"/>
  <c r="Y176" i="8"/>
  <c r="Y152" i="8"/>
  <c r="Y130" i="8"/>
  <c r="Y105" i="8"/>
  <c r="Y108" i="8"/>
  <c r="Y89" i="8"/>
  <c r="Y68" i="8"/>
  <c r="Y72" i="8"/>
  <c r="Y16" i="8"/>
  <c r="Y32" i="8"/>
  <c r="Y263" i="8"/>
  <c r="Y279" i="8"/>
  <c r="Y256" i="8"/>
  <c r="Y231" i="8"/>
  <c r="Y189" i="8"/>
  <c r="Y207" i="8"/>
  <c r="Y224" i="8"/>
  <c r="Y110" i="8"/>
  <c r="Y67" i="8"/>
  <c r="Y109" i="8"/>
  <c r="Y111" i="8"/>
  <c r="Y15" i="8"/>
  <c r="Y49" i="8"/>
  <c r="Y52" i="8"/>
  <c r="Y34" i="8"/>
  <c r="Y314" i="8"/>
  <c r="Y235" i="8"/>
  <c r="Y205" i="8"/>
  <c r="Y234" i="8"/>
  <c r="Y201" i="8"/>
  <c r="Y129" i="8"/>
  <c r="Y159" i="8"/>
  <c r="Y157" i="8"/>
  <c r="Y78" i="8"/>
  <c r="Y114" i="8"/>
  <c r="Y91" i="8"/>
  <c r="Y94" i="8"/>
  <c r="Y7" i="8"/>
  <c r="Y31" i="8"/>
  <c r="Y36" i="8"/>
  <c r="Y283" i="8"/>
  <c r="Y299" i="8"/>
  <c r="Y282" i="8"/>
  <c r="Y262" i="8"/>
  <c r="Y278" i="8"/>
  <c r="Y170" i="8"/>
  <c r="Y134" i="8"/>
  <c r="Y162" i="8"/>
  <c r="Y137" i="8"/>
  <c r="Y136" i="8"/>
  <c r="Y240" i="8"/>
  <c r="Y69" i="8"/>
  <c r="Y77" i="8"/>
  <c r="Y192" i="8"/>
  <c r="Y86" i="8"/>
  <c r="Y272" i="8"/>
  <c r="Y308" i="8"/>
  <c r="Y242" i="8"/>
  <c r="Y292" i="8"/>
  <c r="Y320" i="8"/>
  <c r="Y271" i="8"/>
  <c r="Y291" i="8"/>
  <c r="Y238" i="8"/>
  <c r="Y268" i="8"/>
  <c r="Y198" i="8"/>
  <c r="Y246" i="8"/>
  <c r="Y166" i="8"/>
  <c r="Y222" i="8"/>
  <c r="Y288" i="8"/>
  <c r="Y197" i="8"/>
  <c r="Y221" i="8"/>
  <c r="Y163" i="8"/>
  <c r="Y195" i="8"/>
  <c r="Y122" i="8"/>
  <c r="Y171" i="8"/>
  <c r="Y83" i="8"/>
  <c r="Y147" i="8"/>
  <c r="Y218" i="8"/>
  <c r="Y120" i="8"/>
  <c r="Y146" i="8"/>
  <c r="Y87" i="8"/>
  <c r="Y123" i="8"/>
  <c r="Y44" i="8"/>
  <c r="Y103" i="8"/>
  <c r="Y19" i="8"/>
  <c r="Y82" i="8"/>
  <c r="Y160" i="8"/>
  <c r="Y58" i="8"/>
  <c r="Y88" i="8"/>
  <c r="Y24" i="8"/>
  <c r="Y65" i="8"/>
  <c r="Y9" i="8"/>
  <c r="Y45" i="8"/>
  <c r="Y2" i="8"/>
  <c r="Y26" i="8"/>
  <c r="Y113" i="8"/>
  <c r="Y280" i="8"/>
  <c r="Y294" i="8"/>
  <c r="Y274" i="8"/>
  <c r="Y249" i="8"/>
  <c r="Y208" i="8"/>
  <c r="Y172" i="8"/>
  <c r="Y316" i="8"/>
  <c r="Y243" i="8"/>
  <c r="Y196" i="8"/>
  <c r="Y173" i="8"/>
  <c r="Y150" i="8"/>
  <c r="Y126" i="8"/>
  <c r="Y167" i="8"/>
  <c r="Y127" i="8"/>
  <c r="Y106" i="8"/>
  <c r="Y85" i="8"/>
  <c r="Y64" i="8"/>
  <c r="Y115" i="8"/>
  <c r="Y66" i="8"/>
  <c r="Y48" i="8"/>
  <c r="Y28" i="8"/>
  <c r="Y290" i="8"/>
  <c r="Y254" i="8"/>
  <c r="Y223" i="8"/>
  <c r="Y317" i="8"/>
  <c r="Y220" i="8"/>
  <c r="Y179" i="8"/>
  <c r="Y227" i="8"/>
  <c r="Y204" i="8"/>
  <c r="Y178" i="8"/>
  <c r="Y145" i="8"/>
  <c r="Y98" i="8"/>
  <c r="Y63" i="8"/>
  <c r="Y199" i="8"/>
  <c r="Y131" i="8"/>
  <c r="Y30" i="8"/>
  <c r="Y149" i="8"/>
  <c r="Y51" i="8"/>
  <c r="Y297" i="8"/>
  <c r="Y296" i="8"/>
  <c r="Y228" i="8"/>
  <c r="Y323" i="8"/>
  <c r="Y293" i="8"/>
  <c r="Y251" i="8"/>
  <c r="Y153" i="8"/>
  <c r="Y312" i="8"/>
  <c r="Y181" i="8"/>
  <c r="Y177" i="8"/>
  <c r="Y154" i="8"/>
  <c r="Y253" i="8"/>
  <c r="Y84" i="8"/>
  <c r="Y93" i="8"/>
  <c r="Y203" i="8"/>
  <c r="Y99" i="8"/>
  <c r="Y8" i="8"/>
  <c r="Y275" i="8"/>
  <c r="Y298" i="8"/>
  <c r="Y281" i="8"/>
  <c r="Y259" i="8"/>
  <c r="Y258" i="8"/>
  <c r="Y232" i="8"/>
  <c r="Y209" i="8"/>
  <c r="Y184" i="8"/>
  <c r="Y255" i="8"/>
  <c r="Y124" i="8"/>
  <c r="Y135" i="8"/>
  <c r="Y187" i="8"/>
  <c r="Y118" i="8"/>
  <c r="Y20" i="8"/>
  <c r="Y53" i="8"/>
  <c r="Y60" i="8"/>
  <c r="Y318" i="8"/>
  <c r="Y245" i="8"/>
  <c r="Y210" i="8"/>
  <c r="Y321" i="8"/>
  <c r="Y212" i="8"/>
  <c r="Y233" i="8"/>
  <c r="Y211" i="8"/>
  <c r="Y300" i="8"/>
  <c r="Y206" i="8"/>
  <c r="Y92" i="8"/>
  <c r="Y50" i="8"/>
  <c r="Y95" i="8"/>
  <c r="Y96" i="8"/>
  <c r="Y10" i="8"/>
  <c r="Y35" i="8"/>
  <c r="Y37" i="8"/>
  <c r="Y18" i="8"/>
  <c r="Y169" i="8"/>
  <c r="O34" i="11"/>
  <c r="M45" i="11"/>
  <c r="M37" i="11"/>
  <c r="M44" i="11"/>
  <c r="M36" i="11"/>
  <c r="M43" i="11"/>
  <c r="M35" i="11"/>
  <c r="M42" i="11"/>
  <c r="M34" i="11"/>
  <c r="M41" i="11"/>
  <c r="M40" i="11"/>
  <c r="M47" i="11"/>
  <c r="M39" i="11"/>
  <c r="M46" i="11"/>
  <c r="M38" i="11"/>
  <c r="M20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" i="11"/>
  <c r="L2" i="11"/>
  <c r="I17" i="11"/>
  <c r="H17" i="11"/>
  <c r="H16" i="11"/>
  <c r="I16" i="11" s="1"/>
  <c r="H15" i="11"/>
  <c r="I15" i="11" s="1"/>
  <c r="H14" i="11"/>
  <c r="I14" i="11" s="1"/>
  <c r="I13" i="11"/>
  <c r="H13" i="11"/>
  <c r="H12" i="11"/>
  <c r="I12" i="11" s="1"/>
  <c r="H11" i="11"/>
  <c r="I11" i="11" s="1"/>
  <c r="H10" i="11"/>
  <c r="I10" i="11" s="1"/>
  <c r="I9" i="11"/>
  <c r="H9" i="11"/>
  <c r="H8" i="11"/>
  <c r="I8" i="11" s="1"/>
  <c r="H7" i="11"/>
  <c r="I7" i="11" s="1"/>
  <c r="H6" i="11"/>
  <c r="I6" i="11" s="1"/>
  <c r="I5" i="11"/>
  <c r="H5" i="11"/>
  <c r="H4" i="11"/>
  <c r="I4" i="11" s="1"/>
  <c r="H3" i="11"/>
  <c r="I3" i="11" s="1"/>
  <c r="H2" i="11"/>
  <c r="I2" i="11" s="1"/>
  <c r="I1" i="11"/>
  <c r="H1" i="11"/>
  <c r="Q18" i="10"/>
  <c r="Q17" i="10"/>
  <c r="M21" i="11"/>
  <c r="M29" i="11"/>
  <c r="M22" i="11"/>
  <c r="M30" i="11"/>
  <c r="M26" i="11"/>
  <c r="M28" i="11"/>
  <c r="M23" i="11"/>
  <c r="M31" i="11"/>
  <c r="M24" i="11"/>
  <c r="M32" i="11"/>
  <c r="M25" i="11"/>
  <c r="M33" i="11"/>
  <c r="M27" i="11"/>
  <c r="O12" i="11"/>
  <c r="O4" i="11"/>
  <c r="O17" i="11"/>
  <c r="O9" i="11"/>
  <c r="O11" i="11"/>
  <c r="O3" i="11"/>
  <c r="O8" i="11"/>
  <c r="O13" i="11"/>
  <c r="O10" i="11"/>
  <c r="O14" i="11"/>
  <c r="O6" i="11"/>
  <c r="O16" i="11"/>
  <c r="O5" i="11"/>
  <c r="O15" i="11"/>
  <c r="O7" i="11"/>
  <c r="O1" i="11"/>
  <c r="O2" i="11"/>
  <c r="P7" i="11" l="1"/>
  <c r="P15" i="11"/>
  <c r="P5" i="11"/>
  <c r="P16" i="11"/>
  <c r="P6" i="11"/>
  <c r="P14" i="11"/>
  <c r="P10" i="11"/>
  <c r="P13" i="11"/>
  <c r="P8" i="11"/>
  <c r="P3" i="11"/>
  <c r="P11" i="11"/>
  <c r="P9" i="11"/>
  <c r="P17" i="11"/>
  <c r="P4" i="11"/>
  <c r="P12" i="11"/>
  <c r="P1" i="11"/>
  <c r="P2" i="11"/>
  <c r="AP51" i="5"/>
  <c r="AP52" i="5"/>
  <c r="AP53" i="5"/>
  <c r="AP54" i="5"/>
  <c r="AP55" i="5"/>
  <c r="AP56" i="5"/>
  <c r="AP57" i="5"/>
  <c r="AP58" i="5"/>
  <c r="AP59" i="5"/>
  <c r="AP60" i="5"/>
  <c r="AP61" i="5"/>
  <c r="AP62" i="5"/>
  <c r="AR97" i="5"/>
  <c r="AS97" i="5" s="1"/>
  <c r="AR171" i="5"/>
  <c r="AS171" i="5" s="1"/>
  <c r="AR170" i="5"/>
  <c r="AS170" i="5" s="1"/>
  <c r="AR169" i="5"/>
  <c r="AS169" i="5" s="1"/>
  <c r="AR168" i="5"/>
  <c r="AS168" i="5" s="1"/>
  <c r="AR167" i="5"/>
  <c r="AS167" i="5" s="1"/>
  <c r="AR166" i="5"/>
  <c r="AS166" i="5" s="1"/>
  <c r="AR165" i="5"/>
  <c r="AS165" i="5" s="1"/>
  <c r="AR164" i="5"/>
  <c r="AS164" i="5" s="1"/>
  <c r="AR163" i="5"/>
  <c r="AS163" i="5" s="1"/>
  <c r="AR162" i="5"/>
  <c r="AS162" i="5" s="1"/>
  <c r="AR161" i="5"/>
  <c r="AS161" i="5" s="1"/>
  <c r="AR160" i="5"/>
  <c r="AS160" i="5" s="1"/>
  <c r="AR159" i="5"/>
  <c r="AS159" i="5" s="1"/>
  <c r="AR158" i="5"/>
  <c r="AS158" i="5" s="1"/>
  <c r="AR157" i="5"/>
  <c r="AS157" i="5" s="1"/>
  <c r="AR156" i="5"/>
  <c r="AS156" i="5" s="1"/>
  <c r="AR155" i="5"/>
  <c r="AS155" i="5" s="1"/>
  <c r="AR154" i="5"/>
  <c r="AS154" i="5" s="1"/>
  <c r="AR153" i="5"/>
  <c r="AS153" i="5" s="1"/>
  <c r="AR152" i="5"/>
  <c r="AS152" i="5" s="1"/>
  <c r="AR151" i="5"/>
  <c r="AS151" i="5" s="1"/>
  <c r="AR150" i="5"/>
  <c r="AS150" i="5" s="1"/>
  <c r="AR149" i="5"/>
  <c r="AS149" i="5" s="1"/>
  <c r="AR148" i="5"/>
  <c r="AS148" i="5" s="1"/>
  <c r="AR147" i="5"/>
  <c r="AS147" i="5" s="1"/>
  <c r="AR146" i="5"/>
  <c r="AS146" i="5" s="1"/>
  <c r="AR145" i="5"/>
  <c r="AS145" i="5" s="1"/>
  <c r="AR144" i="5"/>
  <c r="AS144" i="5" s="1"/>
  <c r="AR143" i="5"/>
  <c r="AS143" i="5" s="1"/>
  <c r="AR142" i="5"/>
  <c r="AS142" i="5" s="1"/>
  <c r="AR141" i="5"/>
  <c r="AS141" i="5" s="1"/>
  <c r="AR140" i="5"/>
  <c r="AS140" i="5" s="1"/>
  <c r="AR139" i="5"/>
  <c r="AS139" i="5" s="1"/>
  <c r="AR138" i="5"/>
  <c r="AS138" i="5" s="1"/>
  <c r="AR137" i="5"/>
  <c r="AS137" i="5" s="1"/>
  <c r="AR136" i="5"/>
  <c r="AS136" i="5" s="1"/>
  <c r="AR135" i="5"/>
  <c r="AS135" i="5" s="1"/>
  <c r="AR134" i="5"/>
  <c r="AS134" i="5" s="1"/>
  <c r="AR133" i="5"/>
  <c r="AS133" i="5" s="1"/>
  <c r="AR132" i="5"/>
  <c r="AS132" i="5" s="1"/>
  <c r="AR131" i="5"/>
  <c r="AS131" i="5" s="1"/>
  <c r="AR130" i="5"/>
  <c r="AS130" i="5" s="1"/>
  <c r="AR129" i="5"/>
  <c r="AS129" i="5" s="1"/>
  <c r="AR128" i="5"/>
  <c r="AS128" i="5" s="1"/>
  <c r="AR127" i="5"/>
  <c r="AS127" i="5" s="1"/>
  <c r="AR126" i="5"/>
  <c r="AS126" i="5" s="1"/>
  <c r="AR125" i="5"/>
  <c r="AS125" i="5" s="1"/>
  <c r="AR124" i="5"/>
  <c r="AS124" i="5" s="1"/>
  <c r="AR123" i="5"/>
  <c r="AS123" i="5" s="1"/>
  <c r="AR122" i="5"/>
  <c r="AS122" i="5" s="1"/>
  <c r="AR121" i="5"/>
  <c r="AS121" i="5" s="1"/>
  <c r="AR120" i="5"/>
  <c r="AS120" i="5" s="1"/>
  <c r="AR119" i="5"/>
  <c r="AS119" i="5" s="1"/>
  <c r="AR118" i="5"/>
  <c r="AS118" i="5" s="1"/>
  <c r="AR117" i="5"/>
  <c r="AS117" i="5" s="1"/>
  <c r="AR116" i="5"/>
  <c r="AS116" i="5" s="1"/>
  <c r="AR115" i="5"/>
  <c r="AS115" i="5" s="1"/>
  <c r="AR114" i="5"/>
  <c r="AS114" i="5" s="1"/>
  <c r="AR113" i="5"/>
  <c r="AS113" i="5" s="1"/>
  <c r="AR112" i="5"/>
  <c r="AS112" i="5" s="1"/>
  <c r="AR111" i="5"/>
  <c r="AS111" i="5" s="1"/>
  <c r="AR110" i="5"/>
  <c r="AS110" i="5" s="1"/>
  <c r="AR109" i="5"/>
  <c r="AS109" i="5" s="1"/>
  <c r="AR108" i="5"/>
  <c r="AS108" i="5" s="1"/>
  <c r="AR107" i="5"/>
  <c r="AS107" i="5" s="1"/>
  <c r="AR106" i="5"/>
  <c r="AS106" i="5" s="1"/>
  <c r="AR105" i="5"/>
  <c r="AS105" i="5" s="1"/>
  <c r="AR104" i="5"/>
  <c r="AS104" i="5" s="1"/>
  <c r="AR103" i="5"/>
  <c r="AS103" i="5" s="1"/>
  <c r="AR102" i="5"/>
  <c r="AS102" i="5" s="1"/>
  <c r="AR101" i="5"/>
  <c r="AS101" i="5" s="1"/>
  <c r="AR100" i="5"/>
  <c r="AS100" i="5" s="1"/>
  <c r="AR99" i="5"/>
  <c r="AS99" i="5" s="1"/>
  <c r="AR98" i="5"/>
  <c r="AS98" i="5" s="1"/>
  <c r="AR96" i="5"/>
  <c r="AS96" i="5" s="1"/>
  <c r="AR95" i="5"/>
  <c r="AS95" i="5" s="1"/>
  <c r="AR94" i="5"/>
  <c r="AS94" i="5" s="1"/>
  <c r="AR249" i="5"/>
  <c r="AS249" i="5" s="1"/>
  <c r="AR248" i="5"/>
  <c r="AS248" i="5" s="1"/>
  <c r="AR247" i="5"/>
  <c r="AS247" i="5" s="1"/>
  <c r="AR246" i="5"/>
  <c r="AS246" i="5" s="1"/>
  <c r="AR245" i="5"/>
  <c r="AS245" i="5" s="1"/>
  <c r="AR244" i="5"/>
  <c r="AS244" i="5" s="1"/>
  <c r="AR243" i="5"/>
  <c r="AS243" i="5" s="1"/>
  <c r="AR242" i="5"/>
  <c r="AS242" i="5" s="1"/>
  <c r="AR241" i="5"/>
  <c r="AS241" i="5" s="1"/>
  <c r="AR240" i="5"/>
  <c r="AS240" i="5" s="1"/>
  <c r="AR239" i="5"/>
  <c r="AS239" i="5" s="1"/>
  <c r="AR238" i="5"/>
  <c r="AS238" i="5" s="1"/>
  <c r="AR237" i="5"/>
  <c r="AS237" i="5" s="1"/>
  <c r="AR236" i="5"/>
  <c r="AS236" i="5" s="1"/>
  <c r="AR235" i="5"/>
  <c r="AS235" i="5" s="1"/>
  <c r="AR234" i="5"/>
  <c r="AS234" i="5" s="1"/>
  <c r="AR233" i="5"/>
  <c r="AS233" i="5" s="1"/>
  <c r="AR232" i="5"/>
  <c r="AS232" i="5" s="1"/>
  <c r="AR231" i="5"/>
  <c r="AS231" i="5" s="1"/>
  <c r="AR230" i="5"/>
  <c r="AS230" i="5" s="1"/>
  <c r="AR229" i="5"/>
  <c r="AS229" i="5" s="1"/>
  <c r="AR228" i="5"/>
  <c r="AS228" i="5" s="1"/>
  <c r="AR227" i="5"/>
  <c r="AS227" i="5" s="1"/>
  <c r="AR226" i="5"/>
  <c r="AS226" i="5" s="1"/>
  <c r="AR225" i="5"/>
  <c r="AS225" i="5" s="1"/>
  <c r="AR224" i="5"/>
  <c r="AS224" i="5" s="1"/>
  <c r="AR212" i="5"/>
  <c r="AS212" i="5" s="1"/>
  <c r="AR213" i="5"/>
  <c r="AS213" i="5" s="1"/>
  <c r="AR214" i="5"/>
  <c r="AS214" i="5" s="1"/>
  <c r="AR215" i="5"/>
  <c r="AS215" i="5" s="1"/>
  <c r="AR216" i="5"/>
  <c r="AS216" i="5" s="1"/>
  <c r="AR217" i="5"/>
  <c r="AS217" i="5" s="1"/>
  <c r="AR218" i="5"/>
  <c r="AS218" i="5" s="1"/>
  <c r="AR219" i="5"/>
  <c r="AS219" i="5" s="1"/>
  <c r="AR220" i="5"/>
  <c r="AS220" i="5" s="1"/>
  <c r="AR221" i="5"/>
  <c r="AS221" i="5" s="1"/>
  <c r="AR222" i="5"/>
  <c r="AS222" i="5" s="1"/>
  <c r="AR223" i="5"/>
  <c r="AS223" i="5" s="1"/>
  <c r="AR211" i="5"/>
  <c r="AS211" i="5" s="1"/>
  <c r="AR199" i="5"/>
  <c r="AS199" i="5" s="1"/>
  <c r="AR200" i="5"/>
  <c r="AS200" i="5" s="1"/>
  <c r="AR201" i="5"/>
  <c r="AS201" i="5" s="1"/>
  <c r="AR202" i="5"/>
  <c r="AS202" i="5" s="1"/>
  <c r="AR203" i="5"/>
  <c r="AS203" i="5" s="1"/>
  <c r="AR204" i="5"/>
  <c r="AS204" i="5" s="1"/>
  <c r="AR205" i="5"/>
  <c r="AS205" i="5" s="1"/>
  <c r="AR206" i="5"/>
  <c r="AS206" i="5" s="1"/>
  <c r="AR207" i="5"/>
  <c r="AS207" i="5" s="1"/>
  <c r="AR208" i="5"/>
  <c r="AS208" i="5" s="1"/>
  <c r="AR209" i="5"/>
  <c r="AS209" i="5" s="1"/>
  <c r="AR210" i="5"/>
  <c r="AS210" i="5" s="1"/>
  <c r="AR198" i="5"/>
  <c r="AS198" i="5" s="1"/>
  <c r="AR185" i="5"/>
  <c r="AS185" i="5" s="1"/>
  <c r="AR186" i="5"/>
  <c r="AS186" i="5" s="1"/>
  <c r="AR187" i="5"/>
  <c r="AS187" i="5" s="1"/>
  <c r="AR188" i="5"/>
  <c r="AS188" i="5" s="1"/>
  <c r="AR189" i="5"/>
  <c r="AS189" i="5" s="1"/>
  <c r="AR190" i="5"/>
  <c r="AS190" i="5" s="1"/>
  <c r="AR191" i="5"/>
  <c r="AS191" i="5" s="1"/>
  <c r="AR192" i="5"/>
  <c r="AS192" i="5" s="1"/>
  <c r="AR193" i="5"/>
  <c r="AS193" i="5" s="1"/>
  <c r="AR194" i="5"/>
  <c r="AS194" i="5" s="1"/>
  <c r="AR195" i="5"/>
  <c r="AS195" i="5" s="1"/>
  <c r="AR196" i="5"/>
  <c r="AS196" i="5" s="1"/>
  <c r="AR197" i="5"/>
  <c r="AS197" i="5" s="1"/>
  <c r="AR184" i="5"/>
  <c r="AS184" i="5" s="1"/>
  <c r="AR172" i="5"/>
  <c r="AS172" i="5" s="1"/>
  <c r="AR173" i="5"/>
  <c r="AS173" i="5" s="1"/>
  <c r="AR174" i="5"/>
  <c r="AS174" i="5" s="1"/>
  <c r="AR175" i="5"/>
  <c r="AS175" i="5" s="1"/>
  <c r="AR176" i="5"/>
  <c r="AS176" i="5" s="1"/>
  <c r="AR177" i="5"/>
  <c r="AS177" i="5" s="1"/>
  <c r="AR178" i="5"/>
  <c r="AS178" i="5" s="1"/>
  <c r="AR179" i="5"/>
  <c r="AS179" i="5" s="1"/>
  <c r="AR180" i="5"/>
  <c r="AS180" i="5" s="1"/>
  <c r="AR181" i="5"/>
  <c r="AS181" i="5" s="1"/>
  <c r="AR182" i="5"/>
  <c r="AS182" i="5" s="1"/>
  <c r="AR183" i="5"/>
  <c r="AS183" i="5" s="1"/>
  <c r="AS51" i="5"/>
  <c r="AP63" i="5"/>
  <c r="O87" i="9"/>
  <c r="N87" i="9"/>
  <c r="O86" i="9"/>
  <c r="N86" i="9"/>
  <c r="O85" i="9"/>
  <c r="N85" i="9"/>
  <c r="O84" i="9"/>
  <c r="N84" i="9"/>
  <c r="O83" i="9"/>
  <c r="N83" i="9"/>
  <c r="O82" i="9"/>
  <c r="N82" i="9"/>
  <c r="O81" i="9"/>
  <c r="N87" i="4"/>
  <c r="N86" i="4"/>
  <c r="N85" i="4"/>
  <c r="N84" i="4"/>
  <c r="N83" i="4"/>
  <c r="N82" i="4"/>
  <c r="O87" i="4"/>
  <c r="O86" i="4"/>
  <c r="O85" i="4"/>
  <c r="O84" i="4"/>
  <c r="O83" i="4"/>
  <c r="O81" i="4"/>
  <c r="O82" i="4"/>
  <c r="Q11" i="4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Q9" i="9"/>
  <c r="Q83" i="9"/>
  <c r="Q83" i="4"/>
  <c r="Q9" i="4"/>
  <c r="Y199" i="9"/>
  <c r="Y191" i="9"/>
  <c r="Y183" i="9"/>
  <c r="Y175" i="9"/>
  <c r="Y167" i="9"/>
  <c r="Y113" i="9"/>
  <c r="Y89" i="9"/>
  <c r="Y77" i="9"/>
  <c r="Y57" i="9"/>
  <c r="Y45" i="9"/>
  <c r="Y37" i="9"/>
  <c r="Y25" i="9"/>
  <c r="Y17" i="9"/>
  <c r="Y9" i="9"/>
  <c r="Y195" i="9"/>
  <c r="Y194" i="9"/>
  <c r="Y170" i="9"/>
  <c r="Y156" i="9"/>
  <c r="Y144" i="9"/>
  <c r="Y132" i="9"/>
  <c r="Y120" i="9"/>
  <c r="Y108" i="9"/>
  <c r="Y100" i="9"/>
  <c r="Y88" i="9"/>
  <c r="Y76" i="9"/>
  <c r="Y68" i="9"/>
  <c r="Y60" i="9"/>
  <c r="Y52" i="9"/>
  <c r="Y44" i="9"/>
  <c r="Y36" i="9"/>
  <c r="Y28" i="9"/>
  <c r="Y20" i="9"/>
  <c r="Y8" i="9"/>
  <c r="Y4" i="9"/>
  <c r="Y177" i="9"/>
  <c r="Y192" i="9"/>
  <c r="Y168" i="9"/>
  <c r="Y159" i="9"/>
  <c r="Y155" i="9"/>
  <c r="Y143" i="9"/>
  <c r="Y135" i="9"/>
  <c r="Y127" i="9"/>
  <c r="Y119" i="9"/>
  <c r="Y111" i="9"/>
  <c r="Y103" i="9"/>
  <c r="Y95" i="9"/>
  <c r="Y83" i="9"/>
  <c r="Y71" i="9"/>
  <c r="Y63" i="9"/>
  <c r="Y51" i="9"/>
  <c r="Y43" i="9"/>
  <c r="Y35" i="9"/>
  <c r="Y27" i="9"/>
  <c r="Y15" i="9"/>
  <c r="Y11" i="9"/>
  <c r="Y198" i="9"/>
  <c r="Y190" i="9"/>
  <c r="Y182" i="9"/>
  <c r="Y174" i="9"/>
  <c r="Y166" i="9"/>
  <c r="Y162" i="9"/>
  <c r="Y158" i="9"/>
  <c r="Y154" i="9"/>
  <c r="Y150" i="9"/>
  <c r="Y146" i="9"/>
  <c r="Y142" i="9"/>
  <c r="Y138" i="9"/>
  <c r="Y134" i="9"/>
  <c r="Y130" i="9"/>
  <c r="Y126" i="9"/>
  <c r="Y122" i="9"/>
  <c r="Y118" i="9"/>
  <c r="Y114" i="9"/>
  <c r="Y110" i="9"/>
  <c r="Y106" i="9"/>
  <c r="Y102" i="9"/>
  <c r="Y98" i="9"/>
  <c r="Y94" i="9"/>
  <c r="Y90" i="9"/>
  <c r="Y86" i="9"/>
  <c r="Y82" i="9"/>
  <c r="Y78" i="9"/>
  <c r="Y74" i="9"/>
  <c r="Y70" i="9"/>
  <c r="Y66" i="9"/>
  <c r="Y62" i="9"/>
  <c r="Y58" i="9"/>
  <c r="Y54" i="9"/>
  <c r="Y50" i="9"/>
  <c r="Y46" i="9"/>
  <c r="Y42" i="9"/>
  <c r="Y38" i="9"/>
  <c r="Y34" i="9"/>
  <c r="Y30" i="9"/>
  <c r="Y26" i="9"/>
  <c r="Y22" i="9"/>
  <c r="Y18" i="9"/>
  <c r="Y14" i="9"/>
  <c r="Y10" i="9"/>
  <c r="Y6" i="9"/>
  <c r="Y2" i="9"/>
  <c r="Y157" i="9"/>
  <c r="Y109" i="9"/>
  <c r="Y101" i="9"/>
  <c r="Y93" i="9"/>
  <c r="Y85" i="9"/>
  <c r="Y69" i="9"/>
  <c r="Y61" i="9"/>
  <c r="Y53" i="9"/>
  <c r="Y41" i="9"/>
  <c r="Y29" i="9"/>
  <c r="Y13" i="9"/>
  <c r="Y187" i="9"/>
  <c r="Y178" i="9"/>
  <c r="Y164" i="9"/>
  <c r="Y152" i="9"/>
  <c r="Y140" i="9"/>
  <c r="Y128" i="9"/>
  <c r="Y116" i="9"/>
  <c r="Y104" i="9"/>
  <c r="Y92" i="9"/>
  <c r="Y84" i="9"/>
  <c r="Y72" i="9"/>
  <c r="Y56" i="9"/>
  <c r="Y40" i="9"/>
  <c r="Y24" i="9"/>
  <c r="Y12" i="9"/>
  <c r="Y193" i="9"/>
  <c r="Y176" i="9"/>
  <c r="Y147" i="9"/>
  <c r="Y131" i="9"/>
  <c r="Y115" i="9"/>
  <c r="Y99" i="9"/>
  <c r="Y91" i="9"/>
  <c r="Y79" i="9"/>
  <c r="Y67" i="9"/>
  <c r="Y55" i="9"/>
  <c r="Y39" i="9"/>
  <c r="Y23" i="9"/>
  <c r="Y7" i="9"/>
  <c r="Y197" i="9"/>
  <c r="Y189" i="9"/>
  <c r="Y181" i="9"/>
  <c r="Y173" i="9"/>
  <c r="Y196" i="9"/>
  <c r="Y188" i="9"/>
  <c r="Y180" i="9"/>
  <c r="Y172" i="9"/>
  <c r="Y165" i="9"/>
  <c r="Y161" i="9"/>
  <c r="Y153" i="9"/>
  <c r="Y149" i="9"/>
  <c r="Y145" i="9"/>
  <c r="Y141" i="9"/>
  <c r="Y137" i="9"/>
  <c r="Y133" i="9"/>
  <c r="Y129" i="9"/>
  <c r="Y125" i="9"/>
  <c r="Y121" i="9"/>
  <c r="Y117" i="9"/>
  <c r="Y105" i="9"/>
  <c r="Y97" i="9"/>
  <c r="Y81" i="9"/>
  <c r="Y73" i="9"/>
  <c r="Y65" i="9"/>
  <c r="Y49" i="9"/>
  <c r="Y33" i="9"/>
  <c r="Y21" i="9"/>
  <c r="Y5" i="9"/>
  <c r="Y179" i="9"/>
  <c r="Y171" i="9"/>
  <c r="Y186" i="9"/>
  <c r="Y160" i="9"/>
  <c r="Y148" i="9"/>
  <c r="Y136" i="9"/>
  <c r="Y124" i="9"/>
  <c r="Y112" i="9"/>
  <c r="Y96" i="9"/>
  <c r="Y80" i="9"/>
  <c r="Y64" i="9"/>
  <c r="Y48" i="9"/>
  <c r="Y32" i="9"/>
  <c r="Y16" i="9"/>
  <c r="Y185" i="9"/>
  <c r="Y169" i="9"/>
  <c r="Y184" i="9"/>
  <c r="Y163" i="9"/>
  <c r="Y151" i="9"/>
  <c r="Y139" i="9"/>
  <c r="Y123" i="9"/>
  <c r="Y107" i="9"/>
  <c r="Y87" i="9"/>
  <c r="Y75" i="9"/>
  <c r="Y59" i="9"/>
  <c r="Y47" i="9"/>
  <c r="Y31" i="9"/>
  <c r="Y19" i="9"/>
  <c r="Y3" i="9"/>
  <c r="Y2" i="4"/>
  <c r="Y199" i="4"/>
  <c r="Y191" i="4"/>
  <c r="Y183" i="4"/>
  <c r="Y175" i="4"/>
  <c r="Y167" i="4"/>
  <c r="Y159" i="4"/>
  <c r="Y151" i="4"/>
  <c r="Y143" i="4"/>
  <c r="Y135" i="4"/>
  <c r="Y127" i="4"/>
  <c r="Y119" i="4"/>
  <c r="Y111" i="4"/>
  <c r="Y103" i="4"/>
  <c r="Y95" i="4"/>
  <c r="Y87" i="4"/>
  <c r="Y79" i="4"/>
  <c r="Y71" i="4"/>
  <c r="Y63" i="4"/>
  <c r="Y55" i="4"/>
  <c r="Y47" i="4"/>
  <c r="Y39" i="4"/>
  <c r="Y31" i="4"/>
  <c r="Y23" i="4"/>
  <c r="Y15" i="4"/>
  <c r="Y7" i="4"/>
  <c r="Y189" i="4"/>
  <c r="Y181" i="4"/>
  <c r="Y173" i="4"/>
  <c r="Y165" i="4"/>
  <c r="Y149" i="4"/>
  <c r="Y141" i="4"/>
  <c r="Y125" i="4"/>
  <c r="Y109" i="4"/>
  <c r="Y93" i="4"/>
  <c r="Y69" i="4"/>
  <c r="Y61" i="4"/>
  <c r="Y37" i="4"/>
  <c r="Y21" i="4"/>
  <c r="Y196" i="4"/>
  <c r="Y172" i="4"/>
  <c r="Y148" i="4"/>
  <c r="Y132" i="4"/>
  <c r="Y108" i="4"/>
  <c r="Y92" i="4"/>
  <c r="Y76" i="4"/>
  <c r="Y52" i="4"/>
  <c r="Y36" i="4"/>
  <c r="Y20" i="4"/>
  <c r="Y4" i="4"/>
  <c r="Y187" i="4"/>
  <c r="Y179" i="4"/>
  <c r="Y171" i="4"/>
  <c r="Y163" i="4"/>
  <c r="Y155" i="4"/>
  <c r="Y147" i="4"/>
  <c r="Y139" i="4"/>
  <c r="Y131" i="4"/>
  <c r="Y123" i="4"/>
  <c r="Y115" i="4"/>
  <c r="Y107" i="4"/>
  <c r="Y99" i="4"/>
  <c r="Y91" i="4"/>
  <c r="Y83" i="4"/>
  <c r="Y75" i="4"/>
  <c r="Y67" i="4"/>
  <c r="Y59" i="4"/>
  <c r="Y51" i="4"/>
  <c r="Y43" i="4"/>
  <c r="Y35" i="4"/>
  <c r="Y27" i="4"/>
  <c r="Y19" i="4"/>
  <c r="Y11" i="4"/>
  <c r="Y3" i="4"/>
  <c r="Y194" i="4"/>
  <c r="Y186" i="4"/>
  <c r="Y178" i="4"/>
  <c r="Y170" i="4"/>
  <c r="Y162" i="4"/>
  <c r="Y154" i="4"/>
  <c r="Y146" i="4"/>
  <c r="Y138" i="4"/>
  <c r="Y130" i="4"/>
  <c r="Y122" i="4"/>
  <c r="Y114" i="4"/>
  <c r="Y106" i="4"/>
  <c r="Y98" i="4"/>
  <c r="Y90" i="4"/>
  <c r="Y82" i="4"/>
  <c r="Y74" i="4"/>
  <c r="Y66" i="4"/>
  <c r="Y58" i="4"/>
  <c r="Y50" i="4"/>
  <c r="Y42" i="4"/>
  <c r="Y34" i="4"/>
  <c r="Y26" i="4"/>
  <c r="Y18" i="4"/>
  <c r="Y10" i="4"/>
  <c r="Y193" i="4"/>
  <c r="Y185" i="4"/>
  <c r="Y177" i="4"/>
  <c r="Y161" i="4"/>
  <c r="Y153" i="4"/>
  <c r="Y145" i="4"/>
  <c r="Y137" i="4"/>
  <c r="Y129" i="4"/>
  <c r="Y121" i="4"/>
  <c r="Y113" i="4"/>
  <c r="Y105" i="4"/>
  <c r="Y89" i="4"/>
  <c r="Y81" i="4"/>
  <c r="Y65" i="4"/>
  <c r="Y57" i="4"/>
  <c r="Y41" i="4"/>
  <c r="Y25" i="4"/>
  <c r="Y9" i="4"/>
  <c r="Y192" i="4"/>
  <c r="Y176" i="4"/>
  <c r="Y160" i="4"/>
  <c r="Y152" i="4"/>
  <c r="Y136" i="4"/>
  <c r="Y112" i="4"/>
  <c r="Y96" i="4"/>
  <c r="Y72" i="4"/>
  <c r="Y48" i="4"/>
  <c r="Y24" i="4"/>
  <c r="Y198" i="4"/>
  <c r="Y190" i="4"/>
  <c r="Y182" i="4"/>
  <c r="Y174" i="4"/>
  <c r="Y166" i="4"/>
  <c r="Y158" i="4"/>
  <c r="Y150" i="4"/>
  <c r="Y142" i="4"/>
  <c r="Y134" i="4"/>
  <c r="Y126" i="4"/>
  <c r="Y118" i="4"/>
  <c r="Y110" i="4"/>
  <c r="Y102" i="4"/>
  <c r="Y94" i="4"/>
  <c r="Y86" i="4"/>
  <c r="Y78" i="4"/>
  <c r="Y70" i="4"/>
  <c r="Y62" i="4"/>
  <c r="Y54" i="4"/>
  <c r="Y46" i="4"/>
  <c r="Y38" i="4"/>
  <c r="Y30" i="4"/>
  <c r="Y22" i="4"/>
  <c r="Y14" i="4"/>
  <c r="Y6" i="4"/>
  <c r="Y197" i="4"/>
  <c r="Y157" i="4"/>
  <c r="Y133" i="4"/>
  <c r="Y117" i="4"/>
  <c r="Y101" i="4"/>
  <c r="Y85" i="4"/>
  <c r="Y77" i="4"/>
  <c r="Y53" i="4"/>
  <c r="Y45" i="4"/>
  <c r="Y29" i="4"/>
  <c r="Y13" i="4"/>
  <c r="Y5" i="4"/>
  <c r="Y188" i="4"/>
  <c r="Y180" i="4"/>
  <c r="Y164" i="4"/>
  <c r="Y156" i="4"/>
  <c r="Y140" i="4"/>
  <c r="Y124" i="4"/>
  <c r="Y116" i="4"/>
  <c r="Y100" i="4"/>
  <c r="Y84" i="4"/>
  <c r="Y68" i="4"/>
  <c r="Y60" i="4"/>
  <c r="Y44" i="4"/>
  <c r="Y28" i="4"/>
  <c r="Y12" i="4"/>
  <c r="Y195" i="4"/>
  <c r="Y169" i="4"/>
  <c r="Y97" i="4"/>
  <c r="Y73" i="4"/>
  <c r="Y49" i="4"/>
  <c r="Y33" i="4"/>
  <c r="Y17" i="4"/>
  <c r="Y184" i="4"/>
  <c r="Y168" i="4"/>
  <c r="Y144" i="4"/>
  <c r="Y128" i="4"/>
  <c r="Y120" i="4"/>
  <c r="Y104" i="4"/>
  <c r="Y88" i="4"/>
  <c r="Y80" i="4"/>
  <c r="Y64" i="4"/>
  <c r="Y56" i="4"/>
  <c r="Y40" i="4"/>
  <c r="Y32" i="4"/>
  <c r="Y16" i="4"/>
  <c r="Y8" i="4"/>
  <c r="Q11" i="9" l="1"/>
  <c r="Y109" i="5"/>
  <c r="Y50" i="5"/>
  <c r="Y215" i="5"/>
  <c r="Y93" i="5"/>
  <c r="Y79" i="5"/>
  <c r="Y104" i="5"/>
  <c r="Y117" i="5"/>
  <c r="Y130" i="5"/>
  <c r="Y7" i="5"/>
  <c r="Y40" i="5"/>
  <c r="Y139" i="5"/>
  <c r="Y45" i="5"/>
  <c r="Y141" i="5"/>
  <c r="Y33" i="5"/>
  <c r="Y95" i="5"/>
  <c r="Y146" i="5"/>
  <c r="Y145" i="5"/>
  <c r="Y149" i="5"/>
  <c r="Y83" i="5"/>
  <c r="Y72" i="5"/>
  <c r="Y4" i="5"/>
  <c r="Y54" i="5"/>
  <c r="Y26" i="5"/>
  <c r="Y195" i="5"/>
  <c r="Y96" i="5"/>
  <c r="Y210" i="5"/>
  <c r="Y192" i="5"/>
  <c r="Y164" i="5"/>
  <c r="Y62" i="5"/>
  <c r="Y138" i="5"/>
  <c r="Y47" i="5"/>
  <c r="Y11" i="5"/>
  <c r="Y214" i="5"/>
  <c r="Y171" i="5"/>
  <c r="Y27" i="5"/>
  <c r="Y105" i="5"/>
  <c r="Y16" i="5"/>
  <c r="Y122" i="5"/>
  <c r="Y51" i="5"/>
  <c r="Y6" i="5"/>
  <c r="Y34" i="5"/>
  <c r="Y175" i="5"/>
  <c r="Y19" i="5"/>
  <c r="Y64" i="5"/>
  <c r="Y142" i="5"/>
  <c r="Y140" i="5"/>
  <c r="Y187" i="5"/>
  <c r="Y121" i="5"/>
  <c r="Y10" i="5"/>
  <c r="Y168" i="5"/>
  <c r="Y120" i="5"/>
  <c r="Y133" i="5"/>
  <c r="Y127" i="5"/>
  <c r="Y5" i="5"/>
  <c r="Y92" i="5"/>
  <c r="Y28" i="5"/>
  <c r="Y125" i="5"/>
  <c r="Y69" i="5"/>
  <c r="Y207" i="5"/>
  <c r="Y165" i="5"/>
  <c r="Y193" i="5"/>
  <c r="Y98" i="5"/>
  <c r="Y49" i="5"/>
  <c r="Y153" i="5"/>
  <c r="Y84" i="5"/>
  <c r="Y160" i="5"/>
  <c r="Y14" i="5"/>
  <c r="Y106" i="5"/>
  <c r="Y55" i="5"/>
  <c r="Y150" i="5"/>
  <c r="Y103" i="5"/>
  <c r="Y204" i="5"/>
  <c r="Y190" i="5"/>
  <c r="Y52" i="5"/>
  <c r="Y200" i="5"/>
  <c r="Y132" i="5"/>
  <c r="Y61" i="5"/>
  <c r="Y123" i="5"/>
  <c r="Y110" i="5"/>
  <c r="Y135" i="5"/>
  <c r="Y67" i="5"/>
  <c r="Y116" i="5"/>
  <c r="Y173" i="5"/>
  <c r="Y87" i="5"/>
  <c r="Y136" i="5"/>
  <c r="Y111" i="5"/>
  <c r="Y99" i="5"/>
  <c r="Y159" i="5"/>
  <c r="Y32" i="5"/>
  <c r="Y115" i="5"/>
  <c r="Y131" i="5"/>
  <c r="Y179" i="5"/>
  <c r="Y102" i="5"/>
  <c r="Y25" i="5"/>
  <c r="Y205" i="5"/>
  <c r="Y143" i="5"/>
  <c r="Y189" i="5"/>
  <c r="Y44" i="5"/>
  <c r="Y22" i="5"/>
  <c r="Y63" i="5"/>
  <c r="Y180" i="5"/>
  <c r="Y42" i="5"/>
  <c r="Y194" i="5"/>
  <c r="Y158" i="5"/>
  <c r="Y20" i="5"/>
  <c r="Y217" i="5"/>
  <c r="Y48" i="5"/>
  <c r="Y56" i="5"/>
  <c r="Y182" i="5"/>
  <c r="Y15" i="5"/>
  <c r="Y151" i="5"/>
  <c r="Y29" i="5"/>
  <c r="Y161" i="5"/>
  <c r="Y8" i="5"/>
  <c r="Y157" i="5"/>
  <c r="Y60" i="5"/>
  <c r="Y24" i="5"/>
  <c r="Y90" i="5"/>
  <c r="Y148" i="5"/>
  <c r="Y3" i="5"/>
  <c r="Y80" i="5"/>
  <c r="Y77" i="5"/>
  <c r="Y37" i="5"/>
  <c r="Y38" i="5"/>
  <c r="Y186" i="5"/>
  <c r="Y107" i="5"/>
  <c r="Y12" i="5"/>
  <c r="Y208" i="5"/>
  <c r="Y89" i="5"/>
  <c r="Y126" i="5"/>
  <c r="Y112" i="5"/>
  <c r="Y177" i="5"/>
  <c r="Y66" i="5"/>
  <c r="Y144" i="5"/>
  <c r="Y129" i="5"/>
  <c r="Y23" i="5"/>
  <c r="Y18" i="5"/>
  <c r="Y155" i="5"/>
  <c r="Y35" i="5"/>
  <c r="Y156" i="5"/>
  <c r="Y36" i="5"/>
  <c r="Y170" i="5"/>
  <c r="Y188" i="5"/>
  <c r="Y108" i="5"/>
  <c r="Y134" i="5"/>
  <c r="Y74" i="5"/>
  <c r="Y101" i="5"/>
  <c r="Y167" i="5"/>
  <c r="Y9" i="5"/>
  <c r="Y30" i="5"/>
  <c r="Y88" i="5"/>
  <c r="Y128" i="5"/>
  <c r="Y39" i="5"/>
  <c r="Y201" i="5"/>
  <c r="Y100" i="5"/>
  <c r="Y71" i="5"/>
  <c r="Y147" i="5"/>
  <c r="Y85" i="5"/>
  <c r="Y202" i="5"/>
  <c r="Y57" i="5"/>
  <c r="Y75" i="5"/>
  <c r="Y58" i="5"/>
  <c r="Y73" i="5"/>
  <c r="Y119" i="5"/>
  <c r="Y97" i="5"/>
  <c r="Y178" i="5"/>
  <c r="Y124" i="5"/>
  <c r="Y43" i="5"/>
  <c r="Y41" i="5"/>
  <c r="Y113" i="5"/>
  <c r="Y86" i="5"/>
  <c r="Y46" i="5"/>
  <c r="Y91" i="5"/>
  <c r="Y17" i="5"/>
  <c r="Y213" i="5"/>
  <c r="Y76" i="5"/>
  <c r="Y154" i="5"/>
  <c r="Y211" i="5"/>
  <c r="Y216" i="5"/>
  <c r="Y59" i="5"/>
  <c r="Y191" i="5"/>
  <c r="Y162" i="5"/>
  <c r="Y185" i="5"/>
  <c r="Y176" i="5"/>
  <c r="Y199" i="5"/>
  <c r="Y137" i="5"/>
  <c r="Y197" i="5"/>
  <c r="Y184" i="5"/>
  <c r="Y172" i="5"/>
  <c r="Y174" i="5"/>
  <c r="Y2" i="5"/>
  <c r="Y203" i="5"/>
  <c r="Y78" i="5"/>
  <c r="Y68" i="5"/>
  <c r="Y181" i="5"/>
  <c r="Y21" i="5"/>
  <c r="Y114" i="5"/>
  <c r="Y196" i="5"/>
  <c r="Y70" i="5"/>
  <c r="Y94" i="5"/>
  <c r="Y166" i="5"/>
  <c r="Y118" i="5"/>
  <c r="Y163" i="5"/>
  <c r="Y13" i="5"/>
  <c r="Y198" i="5"/>
  <c r="Y183" i="5"/>
  <c r="Y31" i="5"/>
  <c r="Y169" i="5"/>
  <c r="Y152" i="5"/>
  <c r="Y212" i="5"/>
  <c r="Y209" i="5"/>
  <c r="Y82" i="5"/>
  <c r="Y65" i="5"/>
  <c r="Y53" i="5"/>
  <c r="Y206" i="5"/>
  <c r="Y81" i="5"/>
</calcChain>
</file>

<file path=xl/sharedStrings.xml><?xml version="1.0" encoding="utf-8"?>
<sst xmlns="http://schemas.openxmlformats.org/spreadsheetml/2006/main" count="189" uniqueCount="58">
  <si>
    <t>CL</t>
  </si>
  <si>
    <t>CD</t>
  </si>
  <si>
    <t>MACH</t>
  </si>
  <si>
    <t>ALFA</t>
  </si>
  <si>
    <t>Basic Data</t>
  </si>
  <si>
    <t>Computed</t>
  </si>
  <si>
    <t>FROM MANUAL</t>
  </si>
  <si>
    <t>ALTITUDE</t>
  </si>
  <si>
    <t>DELTA_CD</t>
  </si>
  <si>
    <t>RN/ft</t>
  </si>
  <si>
    <t>*</t>
  </si>
  <si>
    <t>CDF</t>
  </si>
  <si>
    <t>CDC</t>
  </si>
  <si>
    <t>BUFFET</t>
  </si>
  <si>
    <t>BUFFET_CL</t>
  </si>
  <si>
    <t>Manual</t>
  </si>
  <si>
    <t>Mach</t>
  </si>
  <si>
    <t>CLBO</t>
  </si>
  <si>
    <t>COMPUTED</t>
  </si>
  <si>
    <t>BASIC DATA</t>
  </si>
  <si>
    <t>CDP</t>
  </si>
  <si>
    <t>P.147</t>
  </si>
  <si>
    <t>From Manual P.147</t>
  </si>
  <si>
    <t>Basis/Flt Test Data</t>
  </si>
  <si>
    <t>Digitized</t>
  </si>
  <si>
    <t>From Table P.147</t>
  </si>
  <si>
    <t>Tabulated Data (Computed)</t>
  </si>
  <si>
    <t>L/D</t>
  </si>
  <si>
    <t>From Wiki:</t>
  </si>
  <si>
    <t>Cruise M:</t>
  </si>
  <si>
    <t>MMO:</t>
  </si>
  <si>
    <t>Sample Cruise</t>
  </si>
  <si>
    <t>W</t>
  </si>
  <si>
    <t>Hp</t>
  </si>
  <si>
    <t>M</t>
  </si>
  <si>
    <t>q</t>
  </si>
  <si>
    <t>Sref</t>
  </si>
  <si>
    <t>dCD/dM</t>
  </si>
  <si>
    <t>MDD</t>
  </si>
  <si>
    <t>INDUCED</t>
  </si>
  <si>
    <t>DRAG</t>
  </si>
  <si>
    <t>CDI</t>
  </si>
  <si>
    <t>CL^2</t>
  </si>
  <si>
    <t>e=1/(piAk)=</t>
  </si>
  <si>
    <t>k (curve fit)</t>
  </si>
  <si>
    <t>AR</t>
  </si>
  <si>
    <t>Should be =one, this is theoretical</t>
  </si>
  <si>
    <t>PRESSURE</t>
  </si>
  <si>
    <t>COEFFICIENTS...CDP</t>
  </si>
  <si>
    <t>*MACH</t>
  </si>
  <si>
    <t>DEL_CDP</t>
  </si>
  <si>
    <t>This is CDITAB</t>
  </si>
  <si>
    <t>This is CDPTAB</t>
  </si>
  <si>
    <t>ZERO-LIFT</t>
  </si>
  <si>
    <t>CDO</t>
  </si>
  <si>
    <t>ALPHA</t>
  </si>
  <si>
    <t>CDP+CDI</t>
  </si>
  <si>
    <t>CD-(CDR+CDI)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</si>
</sst>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6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620604543637347E-2"/>
          <c:y val="3.903903903903904E-2"/>
          <c:w val="0.86538805165910548"/>
          <c:h val="0.85442422558688691"/>
        </c:manualLayout>
      </c:layout>
      <c:scatterChart>
        <c:scatterStyle val="lineMarker"/>
        <c:varyColors val="0"/>
        <c:ser>
          <c:idx val="2"/>
          <c:order val="2"/>
          <c:tx>
            <c:strRef>
              <c:f>'A-4F'!$D$80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'A-4F'!$G$80:$G$92</c:f>
              <c:numCache>
                <c:formatCode>General</c:formatCode>
                <c:ptCount val="13"/>
                <c:pt idx="0">
                  <c:v>1.8100000000000002E-2</c:v>
                </c:pt>
                <c:pt idx="1">
                  <c:v>1.8599999999999998E-2</c:v>
                </c:pt>
                <c:pt idx="2">
                  <c:v>1.9699999999999999E-2</c:v>
                </c:pt>
                <c:pt idx="3">
                  <c:v>2.1499999999999998E-2</c:v>
                </c:pt>
                <c:pt idx="4">
                  <c:v>2.3800000000000002E-2</c:v>
                </c:pt>
                <c:pt idx="5">
                  <c:v>2.7E-2</c:v>
                </c:pt>
                <c:pt idx="6">
                  <c:v>3.09E-2</c:v>
                </c:pt>
                <c:pt idx="7">
                  <c:v>3.7100000000000001E-2</c:v>
                </c:pt>
                <c:pt idx="8">
                  <c:v>4.5699999999999998E-2</c:v>
                </c:pt>
                <c:pt idx="9">
                  <c:v>5.7200000000000001E-2</c:v>
                </c:pt>
                <c:pt idx="10">
                  <c:v>6.9400000000000003E-2</c:v>
                </c:pt>
                <c:pt idx="11">
                  <c:v>8.7499999999999994E-2</c:v>
                </c:pt>
                <c:pt idx="12">
                  <c:v>0.10639999999999999</c:v>
                </c:pt>
              </c:numCache>
            </c:numRef>
          </c:xVal>
          <c:yVal>
            <c:numRef>
              <c:f>'A-4F'!$F$80:$F$92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yVal>
          <c:smooth val="0"/>
        </c:ser>
        <c:ser>
          <c:idx val="4"/>
          <c:order val="4"/>
          <c:tx>
            <c:v>MANUAL-COMPUTED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'A-4F'!$M$4:$M$14</c:f>
              <c:numCache>
                <c:formatCode>General</c:formatCode>
                <c:ptCount val="11"/>
                <c:pt idx="0">
                  <c:v>1.8280000000000001E-2</c:v>
                </c:pt>
                <c:pt idx="1">
                  <c:v>1.8800000000000001E-2</c:v>
                </c:pt>
                <c:pt idx="2">
                  <c:v>1.9900000000000001E-2</c:v>
                </c:pt>
                <c:pt idx="3">
                  <c:v>2.18E-2</c:v>
                </c:pt>
                <c:pt idx="4">
                  <c:v>2.4E-2</c:v>
                </c:pt>
                <c:pt idx="5">
                  <c:v>2.7199999999999998E-2</c:v>
                </c:pt>
                <c:pt idx="6">
                  <c:v>3.1E-2</c:v>
                </c:pt>
                <c:pt idx="7">
                  <c:v>3.6999999999999998E-2</c:v>
                </c:pt>
                <c:pt idx="8">
                  <c:v>4.5600000000000002E-2</c:v>
                </c:pt>
                <c:pt idx="9">
                  <c:v>5.67E-2</c:v>
                </c:pt>
                <c:pt idx="10">
                  <c:v>7.0499999999999993E-2</c:v>
                </c:pt>
              </c:numCache>
            </c:numRef>
          </c:xVal>
          <c:yVal>
            <c:numRef>
              <c:f>'A-4F'!$N$4:$N$14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yVal>
          <c:smooth val="0"/>
        </c:ser>
        <c:ser>
          <c:idx val="5"/>
          <c:order val="5"/>
          <c:tx>
            <c:v>MANUAL-BASIC DATA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'A-4F'!$J$4:$J$13</c:f>
              <c:numCache>
                <c:formatCode>General</c:formatCode>
                <c:ptCount val="10"/>
                <c:pt idx="0">
                  <c:v>2.0500000000000001E-2</c:v>
                </c:pt>
                <c:pt idx="1">
                  <c:v>2.0899999999999998E-2</c:v>
                </c:pt>
                <c:pt idx="2">
                  <c:v>2.23E-2</c:v>
                </c:pt>
                <c:pt idx="3">
                  <c:v>2.4400000000000002E-2</c:v>
                </c:pt>
                <c:pt idx="4">
                  <c:v>2.7199999999999998E-2</c:v>
                </c:pt>
                <c:pt idx="5">
                  <c:v>3.1E-2</c:v>
                </c:pt>
                <c:pt idx="6">
                  <c:v>3.5499999999999997E-2</c:v>
                </c:pt>
                <c:pt idx="7">
                  <c:v>4.1500000000000002E-2</c:v>
                </c:pt>
                <c:pt idx="8">
                  <c:v>4.9399999999999999E-2</c:v>
                </c:pt>
                <c:pt idx="9">
                  <c:v>5.9200000000000003E-2</c:v>
                </c:pt>
              </c:numCache>
            </c:numRef>
          </c:xVal>
          <c:yVal>
            <c:numRef>
              <c:f>'A-4F'!$K$4:$K$13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yVal>
          <c:smooth val="0"/>
        </c:ser>
        <c:ser>
          <c:idx val="6"/>
          <c:order val="6"/>
          <c:tx>
            <c:v>Computed P147 Table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'A-4F'!$Q$4:$Q$12</c:f>
              <c:numCache>
                <c:formatCode>General</c:formatCode>
                <c:ptCount val="9"/>
                <c:pt idx="0">
                  <c:v>1.8509999999999999E-2</c:v>
                </c:pt>
                <c:pt idx="1">
                  <c:v>1.9990000000000001E-2</c:v>
                </c:pt>
                <c:pt idx="2">
                  <c:v>2.4039999999999999E-2</c:v>
                </c:pt>
                <c:pt idx="3">
                  <c:v>2.7320000000000001E-2</c:v>
                </c:pt>
                <c:pt idx="4">
                  <c:v>3.09E-2</c:v>
                </c:pt>
                <c:pt idx="5">
                  <c:v>3.7069999999999999E-2</c:v>
                </c:pt>
                <c:pt idx="6">
                  <c:v>4.5679999999999998E-2</c:v>
                </c:pt>
                <c:pt idx="7">
                  <c:v>7.0489999999999997E-2</c:v>
                </c:pt>
                <c:pt idx="8">
                  <c:v>0.10747</c:v>
                </c:pt>
              </c:numCache>
            </c:numRef>
          </c:xVal>
          <c:yVal>
            <c:numRef>
              <c:f>'A-4F'!$P$4:$P$12</c:f>
              <c:numCache>
                <c:formatCode>General</c:formatCode>
                <c:ptCount val="9"/>
                <c:pt idx="0">
                  <c:v>-1E-3</c:v>
                </c:pt>
                <c:pt idx="1">
                  <c:v>9.9000000000000005E-2</c:v>
                </c:pt>
                <c:pt idx="2">
                  <c:v>0.19900000000000001</c:v>
                </c:pt>
                <c:pt idx="3">
                  <c:v>0.249</c:v>
                </c:pt>
                <c:pt idx="4">
                  <c:v>0.29899999999999999</c:v>
                </c:pt>
                <c:pt idx="5">
                  <c:v>0.34899999999999998</c:v>
                </c:pt>
                <c:pt idx="6">
                  <c:v>0.39900000000000002</c:v>
                </c:pt>
                <c:pt idx="7">
                  <c:v>0.499</c:v>
                </c:pt>
                <c:pt idx="8">
                  <c:v>0.59899999999999998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60816"/>
        <c:axId val="177830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'A-4F'!$D$54</c15:sqref>
                        </c15:formulaRef>
                      </c:ext>
                    </c:extLst>
                    <c:strCache>
                      <c:ptCount val="1"/>
                      <c:pt idx="0">
                        <c:v>0.6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'A-4F'!$G$54:$G$66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1.8100000000000002E-2</c:v>
                      </c:pt>
                      <c:pt idx="1">
                        <c:v>1.8599999999999998E-2</c:v>
                      </c:pt>
                      <c:pt idx="2">
                        <c:v>1.9699999999999999E-2</c:v>
                      </c:pt>
                      <c:pt idx="3">
                        <c:v>2.1299999999999999E-2</c:v>
                      </c:pt>
                      <c:pt idx="4">
                        <c:v>2.35E-2</c:v>
                      </c:pt>
                      <c:pt idx="5">
                        <c:v>2.7E-2</c:v>
                      </c:pt>
                      <c:pt idx="6">
                        <c:v>3.0800000000000001E-2</c:v>
                      </c:pt>
                      <c:pt idx="7">
                        <c:v>3.6999999999999998E-2</c:v>
                      </c:pt>
                      <c:pt idx="8">
                        <c:v>4.5699999999999998E-2</c:v>
                      </c:pt>
                      <c:pt idx="9">
                        <c:v>5.7200000000000001E-2</c:v>
                      </c:pt>
                      <c:pt idx="10">
                        <c:v>6.93E-2</c:v>
                      </c:pt>
                      <c:pt idx="11">
                        <c:v>8.7499999999999994E-2</c:v>
                      </c:pt>
                      <c:pt idx="12">
                        <c:v>0.10630000000000001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'A-4F'!$F$54:$F$66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'A-4F'!$D$67</c15:sqref>
                        </c15:formulaRef>
                      </c:ext>
                    </c:extLst>
                    <c:strCache>
                      <c:ptCount val="1"/>
                      <c:pt idx="0">
                        <c:v>0.7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'A-4F'!$G$67:$G$79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1.7999999999999999E-2</c:v>
                      </c:pt>
                      <c:pt idx="1">
                        <c:v>1.8499999999999999E-2</c:v>
                      </c:pt>
                      <c:pt idx="2">
                        <c:v>1.9599999999999999E-2</c:v>
                      </c:pt>
                      <c:pt idx="3">
                        <c:v>2.12E-2</c:v>
                      </c:pt>
                      <c:pt idx="4">
                        <c:v>2.35E-2</c:v>
                      </c:pt>
                      <c:pt idx="5">
                        <c:v>2.69E-2</c:v>
                      </c:pt>
                      <c:pt idx="6">
                        <c:v>3.0700000000000002E-2</c:v>
                      </c:pt>
                      <c:pt idx="7">
                        <c:v>3.6999999999999998E-2</c:v>
                      </c:pt>
                      <c:pt idx="8">
                        <c:v>4.5600000000000002E-2</c:v>
                      </c:pt>
                      <c:pt idx="9">
                        <c:v>5.7099999999999998E-2</c:v>
                      </c:pt>
                      <c:pt idx="10">
                        <c:v>6.9199999999999998E-2</c:v>
                      </c:pt>
                      <c:pt idx="11">
                        <c:v>8.7400000000000005E-2</c:v>
                      </c:pt>
                      <c:pt idx="12">
                        <c:v>0.1062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'A-4F'!$F$67:$F$79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'A-4F'!$D$93</c15:sqref>
                        </c15:formulaRef>
                      </c:ext>
                    </c:extLst>
                    <c:strCache>
                      <c:ptCount val="1"/>
                      <c:pt idx="0">
                        <c:v>0.85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'A-4F'!$G$93:$G$105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1.8599999999999998E-2</c:v>
                      </c:pt>
                      <c:pt idx="1">
                        <c:v>1.9099999999999999E-2</c:v>
                      </c:pt>
                      <c:pt idx="2">
                        <c:v>2.0199999999999999E-2</c:v>
                      </c:pt>
                      <c:pt idx="3">
                        <c:v>2.2100000000000002E-2</c:v>
                      </c:pt>
                      <c:pt idx="4">
                        <c:v>2.4500000000000001E-2</c:v>
                      </c:pt>
                      <c:pt idx="5">
                        <c:v>2.76E-2</c:v>
                      </c:pt>
                      <c:pt idx="6">
                        <c:v>3.15E-2</c:v>
                      </c:pt>
                      <c:pt idx="7">
                        <c:v>3.8300000000000001E-2</c:v>
                      </c:pt>
                      <c:pt idx="8">
                        <c:v>4.6899999999999997E-2</c:v>
                      </c:pt>
                      <c:pt idx="9">
                        <c:v>5.8299999999999998E-2</c:v>
                      </c:pt>
                      <c:pt idx="10">
                        <c:v>7.0400000000000004E-2</c:v>
                      </c:pt>
                      <c:pt idx="11">
                        <c:v>8.8599999999999998E-2</c:v>
                      </c:pt>
                      <c:pt idx="12">
                        <c:v>0.1075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'A-4F'!$F$93:$F$105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76760816"/>
        <c:scaling>
          <c:orientation val="minMax"/>
          <c:max val="7.5000000000000011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0496"/>
        <c:crosses val="autoZero"/>
        <c:crossBetween val="midCat"/>
        <c:majorUnit val="1.0000000000000002E-2"/>
        <c:minorUnit val="2.5000000000000005E-3"/>
      </c:valAx>
      <c:valAx>
        <c:axId val="1778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6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800142531852379"/>
          <c:y val="0.49597962101217757"/>
          <c:w val="0.24753993499156976"/>
          <c:h val="0.20482619463190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9565973127529"/>
          <c:y val="4.4974811721797646E-2"/>
          <c:w val="0.84331299647146751"/>
          <c:h val="0.86361242302171581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'RA-5C'!$U$2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'RA-5C'!$V$2:$V$19</c:f>
              <c:numCache>
                <c:formatCode>General</c:formatCode>
                <c:ptCount val="1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0.85</c:v>
                </c:pt>
                <c:pt idx="5">
                  <c:v>0.875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0.95</c:v>
                </c:pt>
                <c:pt idx="9">
                  <c:v>0.97499999999999998</c:v>
                </c:pt>
                <c:pt idx="10">
                  <c:v>1.0249999999999999</c:v>
                </c:pt>
                <c:pt idx="11">
                  <c:v>1.075</c:v>
                </c:pt>
                <c:pt idx="12">
                  <c:v>1.125</c:v>
                </c:pt>
                <c:pt idx="13">
                  <c:v>1.3</c:v>
                </c:pt>
                <c:pt idx="14">
                  <c:v>1.5</c:v>
                </c:pt>
                <c:pt idx="15">
                  <c:v>1.7</c:v>
                </c:pt>
                <c:pt idx="16">
                  <c:v>1.9</c:v>
                </c:pt>
                <c:pt idx="17">
                  <c:v>2</c:v>
                </c:pt>
              </c:numCache>
            </c:numRef>
          </c:xVal>
          <c:yVal>
            <c:numRef>
              <c:f>'RA-5C'!$W$2:$W$19</c:f>
              <c:numCache>
                <c:formatCode>General</c:formatCode>
                <c:ptCount val="18"/>
                <c:pt idx="0">
                  <c:v>-6.9999999999999994E-5</c:v>
                </c:pt>
                <c:pt idx="1">
                  <c:v>-1.64E-3</c:v>
                </c:pt>
                <c:pt idx="2">
                  <c:v>-2.4299999999999999E-3</c:v>
                </c:pt>
                <c:pt idx="3">
                  <c:v>-2.9199999999999999E-3</c:v>
                </c:pt>
                <c:pt idx="4">
                  <c:v>-3.0100000000000001E-3</c:v>
                </c:pt>
                <c:pt idx="5">
                  <c:v>-3.0599999999999998E-3</c:v>
                </c:pt>
                <c:pt idx="6">
                  <c:v>-3.0999999999999999E-3</c:v>
                </c:pt>
                <c:pt idx="7">
                  <c:v>-3.14E-3</c:v>
                </c:pt>
                <c:pt idx="8">
                  <c:v>-3.1700000000000001E-3</c:v>
                </c:pt>
                <c:pt idx="9">
                  <c:v>-3.2100000000000002E-3</c:v>
                </c:pt>
                <c:pt idx="10">
                  <c:v>-3.2699999999999999E-3</c:v>
                </c:pt>
                <c:pt idx="11">
                  <c:v>-3.3300000000000001E-3</c:v>
                </c:pt>
                <c:pt idx="12">
                  <c:v>-3.3899999999999998E-3</c:v>
                </c:pt>
                <c:pt idx="13">
                  <c:v>-3.5300000000000002E-3</c:v>
                </c:pt>
                <c:pt idx="14">
                  <c:v>-3.65E-3</c:v>
                </c:pt>
                <c:pt idx="15">
                  <c:v>-3.7100000000000002E-3</c:v>
                </c:pt>
                <c:pt idx="16">
                  <c:v>-3.7499999999999999E-3</c:v>
                </c:pt>
                <c:pt idx="17">
                  <c:v>-3.7599999999999999E-3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'RA-5C'!$U$20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'RA-5C'!$V$20:$V$37</c:f>
              <c:numCache>
                <c:formatCode>General</c:formatCode>
                <c:ptCount val="1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0.85</c:v>
                </c:pt>
                <c:pt idx="5">
                  <c:v>0.875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0.95</c:v>
                </c:pt>
                <c:pt idx="9">
                  <c:v>0.97499999999999998</c:v>
                </c:pt>
                <c:pt idx="10">
                  <c:v>1.0249999999999999</c:v>
                </c:pt>
                <c:pt idx="11">
                  <c:v>1.075</c:v>
                </c:pt>
                <c:pt idx="12">
                  <c:v>1.125</c:v>
                </c:pt>
                <c:pt idx="13">
                  <c:v>1.3</c:v>
                </c:pt>
                <c:pt idx="14">
                  <c:v>1.5</c:v>
                </c:pt>
                <c:pt idx="15">
                  <c:v>1.7</c:v>
                </c:pt>
                <c:pt idx="16">
                  <c:v>1.9</c:v>
                </c:pt>
                <c:pt idx="17">
                  <c:v>2</c:v>
                </c:pt>
              </c:numCache>
            </c:numRef>
          </c:xVal>
          <c:yVal>
            <c:numRef>
              <c:f>'RA-5C'!$W$20:$W$37</c:f>
              <c:numCache>
                <c:formatCode>General</c:formatCode>
                <c:ptCount val="18"/>
                <c:pt idx="0">
                  <c:v>2.7999999999999998E-4</c:v>
                </c:pt>
                <c:pt idx="1">
                  <c:v>-1.3500000000000001E-3</c:v>
                </c:pt>
                <c:pt idx="2">
                  <c:v>-2.16E-3</c:v>
                </c:pt>
                <c:pt idx="3">
                  <c:v>-2.6700000000000001E-3</c:v>
                </c:pt>
                <c:pt idx="4">
                  <c:v>-2.7699999999999999E-3</c:v>
                </c:pt>
                <c:pt idx="5">
                  <c:v>-2.81E-3</c:v>
                </c:pt>
                <c:pt idx="6">
                  <c:v>-2.8600000000000001E-3</c:v>
                </c:pt>
                <c:pt idx="7">
                  <c:v>-2.8999999999999998E-3</c:v>
                </c:pt>
                <c:pt idx="8">
                  <c:v>-2.9399999999999999E-3</c:v>
                </c:pt>
                <c:pt idx="9">
                  <c:v>-2.97E-3</c:v>
                </c:pt>
                <c:pt idx="10">
                  <c:v>-3.0400000000000002E-3</c:v>
                </c:pt>
                <c:pt idx="11">
                  <c:v>-3.0999999999999999E-3</c:v>
                </c:pt>
                <c:pt idx="12">
                  <c:v>-3.16E-3</c:v>
                </c:pt>
                <c:pt idx="13">
                  <c:v>-3.32E-3</c:v>
                </c:pt>
                <c:pt idx="14">
                  <c:v>-3.4399999999999999E-3</c:v>
                </c:pt>
                <c:pt idx="15">
                  <c:v>-3.5200000000000001E-3</c:v>
                </c:pt>
                <c:pt idx="16">
                  <c:v>-3.5699999999999998E-3</c:v>
                </c:pt>
                <c:pt idx="17">
                  <c:v>-3.5799999999999998E-3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'RA-5C'!$U$38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'RA-5C'!$V$38:$V$55</c:f>
              <c:numCache>
                <c:formatCode>General</c:formatCode>
                <c:ptCount val="1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0.85</c:v>
                </c:pt>
                <c:pt idx="5">
                  <c:v>0.875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0.95</c:v>
                </c:pt>
                <c:pt idx="9">
                  <c:v>0.97499999999999998</c:v>
                </c:pt>
                <c:pt idx="10">
                  <c:v>1.0249999999999999</c:v>
                </c:pt>
                <c:pt idx="11">
                  <c:v>1.075</c:v>
                </c:pt>
                <c:pt idx="12">
                  <c:v>1.125</c:v>
                </c:pt>
                <c:pt idx="13">
                  <c:v>1.3</c:v>
                </c:pt>
                <c:pt idx="14">
                  <c:v>1.5</c:v>
                </c:pt>
                <c:pt idx="15">
                  <c:v>1.7</c:v>
                </c:pt>
                <c:pt idx="16">
                  <c:v>1.9</c:v>
                </c:pt>
                <c:pt idx="17">
                  <c:v>2</c:v>
                </c:pt>
              </c:numCache>
            </c:numRef>
          </c:xVal>
          <c:yVal>
            <c:numRef>
              <c:f>'RA-5C'!$W$38:$W$55</c:f>
              <c:numCache>
                <c:formatCode>General</c:formatCode>
                <c:ptCount val="18"/>
                <c:pt idx="0">
                  <c:v>6.4999999999999997E-4</c:v>
                </c:pt>
                <c:pt idx="1">
                  <c:v>-1.0300000000000001E-3</c:v>
                </c:pt>
                <c:pt idx="2">
                  <c:v>-1.8699999999999999E-3</c:v>
                </c:pt>
                <c:pt idx="3">
                  <c:v>-2.3999999999999998E-3</c:v>
                </c:pt>
                <c:pt idx="4">
                  <c:v>-2.5100000000000001E-3</c:v>
                </c:pt>
                <c:pt idx="5">
                  <c:v>-2.5500000000000002E-3</c:v>
                </c:pt>
                <c:pt idx="6">
                  <c:v>-2.5999999999999999E-3</c:v>
                </c:pt>
                <c:pt idx="7">
                  <c:v>-2.64E-3</c:v>
                </c:pt>
                <c:pt idx="8">
                  <c:v>-2.6800000000000001E-3</c:v>
                </c:pt>
                <c:pt idx="9">
                  <c:v>-2.7200000000000002E-3</c:v>
                </c:pt>
                <c:pt idx="10">
                  <c:v>-2.8E-3</c:v>
                </c:pt>
                <c:pt idx="11">
                  <c:v>-2.8600000000000001E-3</c:v>
                </c:pt>
                <c:pt idx="12">
                  <c:v>-2.9199999999999999E-3</c:v>
                </c:pt>
                <c:pt idx="13">
                  <c:v>-3.0899999999999999E-3</c:v>
                </c:pt>
                <c:pt idx="14">
                  <c:v>-3.2299999999999998E-3</c:v>
                </c:pt>
                <c:pt idx="15">
                  <c:v>-3.32E-3</c:v>
                </c:pt>
                <c:pt idx="16">
                  <c:v>-3.3800000000000002E-3</c:v>
                </c:pt>
                <c:pt idx="17">
                  <c:v>-3.3999999999999998E-3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'RA-5C'!$U$56</c:f>
              <c:strCache>
                <c:ptCount val="1"/>
                <c:pt idx="0">
                  <c:v>15000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'RA-5C'!$V$56:$V$73</c:f>
              <c:numCache>
                <c:formatCode>General</c:formatCode>
                <c:ptCount val="1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0.85</c:v>
                </c:pt>
                <c:pt idx="5">
                  <c:v>0.875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0.95</c:v>
                </c:pt>
                <c:pt idx="9">
                  <c:v>0.97499999999999998</c:v>
                </c:pt>
                <c:pt idx="10">
                  <c:v>1.0249999999999999</c:v>
                </c:pt>
                <c:pt idx="11">
                  <c:v>1.075</c:v>
                </c:pt>
                <c:pt idx="12">
                  <c:v>1.125</c:v>
                </c:pt>
                <c:pt idx="13">
                  <c:v>1.3</c:v>
                </c:pt>
                <c:pt idx="14">
                  <c:v>1.5</c:v>
                </c:pt>
                <c:pt idx="15">
                  <c:v>1.7</c:v>
                </c:pt>
                <c:pt idx="16">
                  <c:v>1.9</c:v>
                </c:pt>
                <c:pt idx="17">
                  <c:v>2</c:v>
                </c:pt>
              </c:numCache>
            </c:numRef>
          </c:xVal>
          <c:yVal>
            <c:numRef>
              <c:f>'RA-5C'!$W$56:$W$73</c:f>
              <c:numCache>
                <c:formatCode>General</c:formatCode>
                <c:ptCount val="18"/>
                <c:pt idx="0">
                  <c:v>1.0499999999999999E-3</c:v>
                </c:pt>
                <c:pt idx="1">
                  <c:v>-6.8999999999999997E-4</c:v>
                </c:pt>
                <c:pt idx="2">
                  <c:v>-1.57E-3</c:v>
                </c:pt>
                <c:pt idx="3">
                  <c:v>-2.1199999999999999E-3</c:v>
                </c:pt>
                <c:pt idx="4">
                  <c:v>-2.2300000000000002E-3</c:v>
                </c:pt>
                <c:pt idx="5">
                  <c:v>-2.2799999999999999E-3</c:v>
                </c:pt>
                <c:pt idx="6">
                  <c:v>-2.33E-3</c:v>
                </c:pt>
                <c:pt idx="7">
                  <c:v>-2.3700000000000001E-3</c:v>
                </c:pt>
                <c:pt idx="8">
                  <c:v>-2.4099999999999998E-3</c:v>
                </c:pt>
                <c:pt idx="9">
                  <c:v>-2.4499999999999999E-3</c:v>
                </c:pt>
                <c:pt idx="10">
                  <c:v>-2.5300000000000001E-3</c:v>
                </c:pt>
                <c:pt idx="11">
                  <c:v>-2.5999999999999999E-3</c:v>
                </c:pt>
                <c:pt idx="12">
                  <c:v>-2.6700000000000001E-3</c:v>
                </c:pt>
                <c:pt idx="13">
                  <c:v>-2.8500000000000001E-3</c:v>
                </c:pt>
                <c:pt idx="14">
                  <c:v>-3.0000000000000001E-3</c:v>
                </c:pt>
                <c:pt idx="15">
                  <c:v>-3.0999999999999999E-3</c:v>
                </c:pt>
                <c:pt idx="16">
                  <c:v>-3.1700000000000001E-3</c:v>
                </c:pt>
                <c:pt idx="17">
                  <c:v>-3.2000000000000002E-3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'RA-5C'!$U$74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'RA-5C'!$V$74:$V$91</c:f>
              <c:numCache>
                <c:formatCode>General</c:formatCode>
                <c:ptCount val="1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0.85</c:v>
                </c:pt>
                <c:pt idx="5">
                  <c:v>0.875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0.95</c:v>
                </c:pt>
                <c:pt idx="9">
                  <c:v>0.97499999999999998</c:v>
                </c:pt>
                <c:pt idx="10">
                  <c:v>1.0249999999999999</c:v>
                </c:pt>
                <c:pt idx="11">
                  <c:v>1.075</c:v>
                </c:pt>
                <c:pt idx="12">
                  <c:v>1.125</c:v>
                </c:pt>
                <c:pt idx="13">
                  <c:v>1.3</c:v>
                </c:pt>
                <c:pt idx="14">
                  <c:v>1.5</c:v>
                </c:pt>
                <c:pt idx="15">
                  <c:v>1.7</c:v>
                </c:pt>
                <c:pt idx="16">
                  <c:v>1.9</c:v>
                </c:pt>
                <c:pt idx="17">
                  <c:v>2</c:v>
                </c:pt>
              </c:numCache>
            </c:numRef>
          </c:xVal>
          <c:yVal>
            <c:numRef>
              <c:f>'RA-5C'!$W$74:$W$91</c:f>
              <c:numCache>
                <c:formatCode>General</c:formatCode>
                <c:ptCount val="18"/>
                <c:pt idx="0">
                  <c:v>1.47E-3</c:v>
                </c:pt>
                <c:pt idx="1">
                  <c:v>-3.3E-4</c:v>
                </c:pt>
                <c:pt idx="2">
                  <c:v>-1.24E-3</c:v>
                </c:pt>
                <c:pt idx="3">
                  <c:v>-1.82E-3</c:v>
                </c:pt>
                <c:pt idx="4">
                  <c:v>-1.9300000000000001E-3</c:v>
                </c:pt>
                <c:pt idx="5">
                  <c:v>-1.98E-3</c:v>
                </c:pt>
                <c:pt idx="6">
                  <c:v>-2.0300000000000001E-3</c:v>
                </c:pt>
                <c:pt idx="7">
                  <c:v>-2.0799999999999998E-3</c:v>
                </c:pt>
                <c:pt idx="8">
                  <c:v>-2.1199999999999999E-3</c:v>
                </c:pt>
                <c:pt idx="9">
                  <c:v>-2.1700000000000001E-3</c:v>
                </c:pt>
                <c:pt idx="10">
                  <c:v>-2.2499999999999998E-3</c:v>
                </c:pt>
                <c:pt idx="11">
                  <c:v>-2.32E-3</c:v>
                </c:pt>
                <c:pt idx="12">
                  <c:v>-2.3900000000000002E-3</c:v>
                </c:pt>
                <c:pt idx="13">
                  <c:v>-2.5899999999999999E-3</c:v>
                </c:pt>
                <c:pt idx="14">
                  <c:v>-2.7599999999999999E-3</c:v>
                </c:pt>
                <c:pt idx="15">
                  <c:v>-2.8700000000000002E-3</c:v>
                </c:pt>
                <c:pt idx="16">
                  <c:v>-2.96E-3</c:v>
                </c:pt>
                <c:pt idx="17">
                  <c:v>-2.99E-3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'RA-5C'!$U$92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'RA-5C'!$V$92:$V$109</c:f>
              <c:numCache>
                <c:formatCode>General</c:formatCode>
                <c:ptCount val="1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0.85</c:v>
                </c:pt>
                <c:pt idx="5">
                  <c:v>0.875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0.95</c:v>
                </c:pt>
                <c:pt idx="9">
                  <c:v>0.97499999999999998</c:v>
                </c:pt>
                <c:pt idx="10">
                  <c:v>1.0249999999999999</c:v>
                </c:pt>
                <c:pt idx="11">
                  <c:v>1.075</c:v>
                </c:pt>
                <c:pt idx="12">
                  <c:v>1.125</c:v>
                </c:pt>
                <c:pt idx="13">
                  <c:v>1.3</c:v>
                </c:pt>
                <c:pt idx="14">
                  <c:v>1.5</c:v>
                </c:pt>
                <c:pt idx="15">
                  <c:v>1.7</c:v>
                </c:pt>
                <c:pt idx="16">
                  <c:v>1.9</c:v>
                </c:pt>
                <c:pt idx="17">
                  <c:v>2</c:v>
                </c:pt>
              </c:numCache>
            </c:numRef>
          </c:xVal>
          <c:yVal>
            <c:numRef>
              <c:f>'RA-5C'!$W$92:$W$109</c:f>
              <c:numCache>
                <c:formatCode>General</c:formatCode>
                <c:ptCount val="18"/>
                <c:pt idx="0">
                  <c:v>1.9300000000000001E-3</c:v>
                </c:pt>
                <c:pt idx="1">
                  <c:v>6.0000000000000002E-5</c:v>
                </c:pt>
                <c:pt idx="2">
                  <c:v>-8.8999999999999995E-4</c:v>
                </c:pt>
                <c:pt idx="3">
                  <c:v>-1.49E-3</c:v>
                </c:pt>
                <c:pt idx="4">
                  <c:v>-1.6100000000000001E-3</c:v>
                </c:pt>
                <c:pt idx="5">
                  <c:v>-1.66E-3</c:v>
                </c:pt>
                <c:pt idx="6">
                  <c:v>-1.72E-3</c:v>
                </c:pt>
                <c:pt idx="7">
                  <c:v>-1.7700000000000001E-3</c:v>
                </c:pt>
                <c:pt idx="8">
                  <c:v>-1.81E-3</c:v>
                </c:pt>
                <c:pt idx="9">
                  <c:v>-1.8600000000000001E-3</c:v>
                </c:pt>
                <c:pt idx="10">
                  <c:v>-1.9499999999999999E-3</c:v>
                </c:pt>
                <c:pt idx="11">
                  <c:v>-2.0300000000000001E-3</c:v>
                </c:pt>
                <c:pt idx="12">
                  <c:v>-2.0999999999999999E-3</c:v>
                </c:pt>
                <c:pt idx="13">
                  <c:v>-2.32E-3</c:v>
                </c:pt>
                <c:pt idx="14">
                  <c:v>-2.5000000000000001E-3</c:v>
                </c:pt>
                <c:pt idx="15">
                  <c:v>-2.63E-3</c:v>
                </c:pt>
                <c:pt idx="16">
                  <c:v>-2.7200000000000002E-3</c:v>
                </c:pt>
                <c:pt idx="17">
                  <c:v>-2.7599999999999999E-3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'RA-5C'!$U$110</c:f>
              <c:strCache>
                <c:ptCount val="1"/>
                <c:pt idx="0">
                  <c:v>30000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'RA-5C'!$V$110:$V$127</c:f>
              <c:numCache>
                <c:formatCode>General</c:formatCode>
                <c:ptCount val="1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0.85</c:v>
                </c:pt>
                <c:pt idx="5">
                  <c:v>0.875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0.95</c:v>
                </c:pt>
                <c:pt idx="9">
                  <c:v>0.97499999999999998</c:v>
                </c:pt>
                <c:pt idx="10">
                  <c:v>1.0249999999999999</c:v>
                </c:pt>
                <c:pt idx="11">
                  <c:v>1.075</c:v>
                </c:pt>
                <c:pt idx="12">
                  <c:v>1.125</c:v>
                </c:pt>
                <c:pt idx="13">
                  <c:v>1.3</c:v>
                </c:pt>
                <c:pt idx="14">
                  <c:v>1.5</c:v>
                </c:pt>
                <c:pt idx="15">
                  <c:v>1.7</c:v>
                </c:pt>
                <c:pt idx="16">
                  <c:v>1.9</c:v>
                </c:pt>
                <c:pt idx="17">
                  <c:v>2</c:v>
                </c:pt>
              </c:numCache>
            </c:numRef>
          </c:xVal>
          <c:yVal>
            <c:numRef>
              <c:f>'RA-5C'!$W$110:$W$127</c:f>
              <c:numCache>
                <c:formatCode>General</c:formatCode>
                <c:ptCount val="18"/>
                <c:pt idx="0">
                  <c:v>2.4299999999999999E-3</c:v>
                </c:pt>
                <c:pt idx="1">
                  <c:v>4.8000000000000001E-4</c:v>
                </c:pt>
                <c:pt idx="2">
                  <c:v>-5.1000000000000004E-4</c:v>
                </c:pt>
                <c:pt idx="3">
                  <c:v>-1.14E-3</c:v>
                </c:pt>
                <c:pt idx="4">
                  <c:v>-1.2700000000000001E-3</c:v>
                </c:pt>
                <c:pt idx="5">
                  <c:v>-1.32E-3</c:v>
                </c:pt>
                <c:pt idx="6">
                  <c:v>-1.3799999999999999E-3</c:v>
                </c:pt>
                <c:pt idx="7">
                  <c:v>-1.4300000000000001E-3</c:v>
                </c:pt>
                <c:pt idx="8">
                  <c:v>-1.48E-3</c:v>
                </c:pt>
                <c:pt idx="9">
                  <c:v>-1.5299999999999999E-3</c:v>
                </c:pt>
                <c:pt idx="10">
                  <c:v>-1.6199999999999999E-3</c:v>
                </c:pt>
                <c:pt idx="11">
                  <c:v>-1.7099999999999999E-3</c:v>
                </c:pt>
                <c:pt idx="12">
                  <c:v>-1.7899999999999999E-3</c:v>
                </c:pt>
                <c:pt idx="13">
                  <c:v>-2.0200000000000001E-3</c:v>
                </c:pt>
                <c:pt idx="14">
                  <c:v>-2.2200000000000002E-3</c:v>
                </c:pt>
                <c:pt idx="15">
                  <c:v>-2.3600000000000001E-3</c:v>
                </c:pt>
                <c:pt idx="16">
                  <c:v>-2.47E-3</c:v>
                </c:pt>
                <c:pt idx="17">
                  <c:v>-2.5200000000000001E-3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'RA-5C'!$U$128</c:f>
              <c:strCache>
                <c:ptCount val="1"/>
                <c:pt idx="0">
                  <c:v>35000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'RA-5C'!$V$128:$V$145</c:f>
              <c:numCache>
                <c:formatCode>General</c:formatCode>
                <c:ptCount val="1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0.85</c:v>
                </c:pt>
                <c:pt idx="5">
                  <c:v>0.875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0.95</c:v>
                </c:pt>
                <c:pt idx="9">
                  <c:v>0.97499999999999998</c:v>
                </c:pt>
                <c:pt idx="10">
                  <c:v>1.0249999999999999</c:v>
                </c:pt>
                <c:pt idx="11">
                  <c:v>1.075</c:v>
                </c:pt>
                <c:pt idx="12">
                  <c:v>1.125</c:v>
                </c:pt>
                <c:pt idx="13">
                  <c:v>1.3</c:v>
                </c:pt>
                <c:pt idx="14">
                  <c:v>1.5</c:v>
                </c:pt>
                <c:pt idx="15">
                  <c:v>1.7</c:v>
                </c:pt>
                <c:pt idx="16">
                  <c:v>1.9</c:v>
                </c:pt>
                <c:pt idx="17">
                  <c:v>2</c:v>
                </c:pt>
              </c:numCache>
            </c:numRef>
          </c:xVal>
          <c:yVal>
            <c:numRef>
              <c:f>'RA-5C'!$W$128:$W$145</c:f>
              <c:numCache>
                <c:formatCode>General</c:formatCode>
                <c:ptCount val="18"/>
                <c:pt idx="0">
                  <c:v>2.96E-3</c:v>
                </c:pt>
                <c:pt idx="1">
                  <c:v>9.3000000000000005E-4</c:v>
                </c:pt>
                <c:pt idx="2">
                  <c:v>-1E-4</c:v>
                </c:pt>
                <c:pt idx="3">
                  <c:v>-7.6000000000000004E-4</c:v>
                </c:pt>
                <c:pt idx="4">
                  <c:v>-8.8999999999999995E-4</c:v>
                </c:pt>
                <c:pt idx="5">
                  <c:v>-9.5E-4</c:v>
                </c:pt>
                <c:pt idx="6">
                  <c:v>-1.01E-3</c:v>
                </c:pt>
                <c:pt idx="7">
                  <c:v>-1.07E-3</c:v>
                </c:pt>
                <c:pt idx="8">
                  <c:v>-1.1199999999999999E-3</c:v>
                </c:pt>
                <c:pt idx="9">
                  <c:v>-1.17E-3</c:v>
                </c:pt>
                <c:pt idx="10">
                  <c:v>-1.2700000000000001E-3</c:v>
                </c:pt>
                <c:pt idx="11">
                  <c:v>-1.3600000000000001E-3</c:v>
                </c:pt>
                <c:pt idx="12">
                  <c:v>-1.4499999999999999E-3</c:v>
                </c:pt>
                <c:pt idx="13">
                  <c:v>-1.6900000000000001E-3</c:v>
                </c:pt>
                <c:pt idx="14">
                  <c:v>-1.91E-3</c:v>
                </c:pt>
                <c:pt idx="15">
                  <c:v>-2.0699999999999998E-3</c:v>
                </c:pt>
                <c:pt idx="16">
                  <c:v>-2.2000000000000001E-3</c:v>
                </c:pt>
                <c:pt idx="17">
                  <c:v>-2.2499999999999998E-3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'RA-5C'!$U$146</c:f>
              <c:strCache>
                <c:ptCount val="1"/>
                <c:pt idx="0">
                  <c:v>40000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'RA-5C'!$V$146:$V$163</c:f>
              <c:numCache>
                <c:formatCode>General</c:formatCode>
                <c:ptCount val="1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0.85</c:v>
                </c:pt>
                <c:pt idx="5">
                  <c:v>0.875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0.95</c:v>
                </c:pt>
                <c:pt idx="9">
                  <c:v>0.97499999999999998</c:v>
                </c:pt>
                <c:pt idx="10">
                  <c:v>1.0249999999999999</c:v>
                </c:pt>
                <c:pt idx="11">
                  <c:v>1.075</c:v>
                </c:pt>
                <c:pt idx="12">
                  <c:v>1.125</c:v>
                </c:pt>
                <c:pt idx="13">
                  <c:v>1.3</c:v>
                </c:pt>
                <c:pt idx="14">
                  <c:v>1.5</c:v>
                </c:pt>
                <c:pt idx="15">
                  <c:v>1.7</c:v>
                </c:pt>
                <c:pt idx="16">
                  <c:v>1.9</c:v>
                </c:pt>
                <c:pt idx="17">
                  <c:v>2</c:v>
                </c:pt>
              </c:numCache>
            </c:numRef>
          </c:xVal>
          <c:yVal>
            <c:numRef>
              <c:f>'RA-5C'!$W$146:$W$163</c:f>
              <c:numCache>
                <c:formatCode>General</c:formatCode>
                <c:ptCount val="18"/>
                <c:pt idx="0">
                  <c:v>3.7000000000000002E-3</c:v>
                </c:pt>
                <c:pt idx="1">
                  <c:v>1.5499999999999999E-3</c:v>
                </c:pt>
                <c:pt idx="2">
                  <c:v>4.6000000000000001E-4</c:v>
                </c:pt>
                <c:pt idx="3">
                  <c:v>-2.5000000000000001E-4</c:v>
                </c:pt>
                <c:pt idx="4">
                  <c:v>-3.8999999999999999E-4</c:v>
                </c:pt>
                <c:pt idx="5">
                  <c:v>-4.4999999999999999E-4</c:v>
                </c:pt>
                <c:pt idx="6">
                  <c:v>-5.1999999999999995E-4</c:v>
                </c:pt>
                <c:pt idx="7">
                  <c:v>-5.8E-4</c:v>
                </c:pt>
                <c:pt idx="8">
                  <c:v>-6.3000000000000003E-4</c:v>
                </c:pt>
                <c:pt idx="9">
                  <c:v>-6.8999999999999997E-4</c:v>
                </c:pt>
                <c:pt idx="10">
                  <c:v>-8.0000000000000004E-4</c:v>
                </c:pt>
                <c:pt idx="11">
                  <c:v>-8.8999999999999995E-4</c:v>
                </c:pt>
                <c:pt idx="12">
                  <c:v>-9.8999999999999999E-4</c:v>
                </c:pt>
                <c:pt idx="13">
                  <c:v>-1.2600000000000001E-3</c:v>
                </c:pt>
                <c:pt idx="14">
                  <c:v>-1.5E-3</c:v>
                </c:pt>
                <c:pt idx="15">
                  <c:v>-1.6800000000000001E-3</c:v>
                </c:pt>
                <c:pt idx="16">
                  <c:v>-1.83E-3</c:v>
                </c:pt>
                <c:pt idx="17">
                  <c:v>-1.89E-3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'RA-5C'!$U$164</c:f>
              <c:strCache>
                <c:ptCount val="1"/>
                <c:pt idx="0">
                  <c:v>45000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'RA-5C'!$V$164:$V$181</c:f>
              <c:numCache>
                <c:formatCode>General</c:formatCode>
                <c:ptCount val="1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0.85</c:v>
                </c:pt>
                <c:pt idx="5">
                  <c:v>0.875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0.95</c:v>
                </c:pt>
                <c:pt idx="9">
                  <c:v>0.97499999999999998</c:v>
                </c:pt>
                <c:pt idx="10">
                  <c:v>1.0249999999999999</c:v>
                </c:pt>
                <c:pt idx="11">
                  <c:v>1.075</c:v>
                </c:pt>
                <c:pt idx="12">
                  <c:v>1.125</c:v>
                </c:pt>
                <c:pt idx="13">
                  <c:v>1.3</c:v>
                </c:pt>
                <c:pt idx="14">
                  <c:v>1.5</c:v>
                </c:pt>
                <c:pt idx="15">
                  <c:v>1.7</c:v>
                </c:pt>
                <c:pt idx="16">
                  <c:v>1.9</c:v>
                </c:pt>
                <c:pt idx="17">
                  <c:v>2</c:v>
                </c:pt>
              </c:numCache>
            </c:numRef>
          </c:xVal>
          <c:yVal>
            <c:numRef>
              <c:f>'RA-5C'!$W$164:$W$181</c:f>
              <c:numCache>
                <c:formatCode>General</c:formatCode>
                <c:ptCount val="18"/>
                <c:pt idx="0">
                  <c:v>4.5300000000000002E-3</c:v>
                </c:pt>
                <c:pt idx="1">
                  <c:v>2.2499999999999998E-3</c:v>
                </c:pt>
                <c:pt idx="2">
                  <c:v>1.09E-3</c:v>
                </c:pt>
                <c:pt idx="3">
                  <c:v>3.3E-4</c:v>
                </c:pt>
                <c:pt idx="4">
                  <c:v>1.8000000000000001E-4</c:v>
                </c:pt>
                <c:pt idx="5">
                  <c:v>1.1E-4</c:v>
                </c:pt>
                <c:pt idx="6">
                  <c:v>4.0000000000000003E-5</c:v>
                </c:pt>
                <c:pt idx="7">
                  <c:v>-2.0000000000000002E-5</c:v>
                </c:pt>
                <c:pt idx="8">
                  <c:v>-9.0000000000000006E-5</c:v>
                </c:pt>
                <c:pt idx="9">
                  <c:v>-1.4999999999999999E-4</c:v>
                </c:pt>
                <c:pt idx="10">
                  <c:v>-2.5999999999999998E-4</c:v>
                </c:pt>
                <c:pt idx="11">
                  <c:v>-3.6999999999999999E-4</c:v>
                </c:pt>
                <c:pt idx="12">
                  <c:v>-4.6999999999999999E-4</c:v>
                </c:pt>
                <c:pt idx="13">
                  <c:v>-7.6999999999999996E-4</c:v>
                </c:pt>
                <c:pt idx="14">
                  <c:v>-1.0399999999999999E-3</c:v>
                </c:pt>
                <c:pt idx="15">
                  <c:v>-1.25E-3</c:v>
                </c:pt>
                <c:pt idx="16">
                  <c:v>-1.42E-3</c:v>
                </c:pt>
                <c:pt idx="17">
                  <c:v>-1.49E-3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'RA-5C'!$U$182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'RA-5C'!$V$182:$V$199</c:f>
              <c:numCache>
                <c:formatCode>General</c:formatCode>
                <c:ptCount val="1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0.85</c:v>
                </c:pt>
                <c:pt idx="5">
                  <c:v>0.875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0.95</c:v>
                </c:pt>
                <c:pt idx="9">
                  <c:v>0.97499999999999998</c:v>
                </c:pt>
                <c:pt idx="10">
                  <c:v>1.0249999999999999</c:v>
                </c:pt>
                <c:pt idx="11">
                  <c:v>1.075</c:v>
                </c:pt>
                <c:pt idx="12">
                  <c:v>1.125</c:v>
                </c:pt>
                <c:pt idx="13">
                  <c:v>1.3</c:v>
                </c:pt>
                <c:pt idx="14">
                  <c:v>1.5</c:v>
                </c:pt>
                <c:pt idx="15">
                  <c:v>1.7</c:v>
                </c:pt>
                <c:pt idx="16">
                  <c:v>1.9</c:v>
                </c:pt>
                <c:pt idx="17">
                  <c:v>2</c:v>
                </c:pt>
              </c:numCache>
            </c:numRef>
          </c:xVal>
          <c:yVal>
            <c:numRef>
              <c:f>'RA-5C'!$W$182:$W$199</c:f>
              <c:numCache>
                <c:formatCode>General</c:formatCode>
                <c:ptCount val="18"/>
                <c:pt idx="0">
                  <c:v>5.4200000000000003E-3</c:v>
                </c:pt>
                <c:pt idx="1">
                  <c:v>2.99E-3</c:v>
                </c:pt>
                <c:pt idx="2">
                  <c:v>1.75E-3</c:v>
                </c:pt>
                <c:pt idx="3">
                  <c:v>9.3999999999999997E-4</c:v>
                </c:pt>
                <c:pt idx="4">
                  <c:v>7.7999999999999999E-4</c:v>
                </c:pt>
                <c:pt idx="5">
                  <c:v>7.1000000000000002E-4</c:v>
                </c:pt>
                <c:pt idx="6">
                  <c:v>6.3000000000000003E-4</c:v>
                </c:pt>
                <c:pt idx="7">
                  <c:v>5.5999999999999995E-4</c:v>
                </c:pt>
                <c:pt idx="8">
                  <c:v>4.8999999999999998E-4</c:v>
                </c:pt>
                <c:pt idx="9">
                  <c:v>4.2999999999999999E-4</c:v>
                </c:pt>
                <c:pt idx="10">
                  <c:v>2.9999999999999997E-4</c:v>
                </c:pt>
                <c:pt idx="11">
                  <c:v>1.9000000000000001E-4</c:v>
                </c:pt>
                <c:pt idx="12">
                  <c:v>8.0000000000000007E-5</c:v>
                </c:pt>
                <c:pt idx="13">
                  <c:v>-2.5000000000000001E-4</c:v>
                </c:pt>
                <c:pt idx="14">
                  <c:v>-5.5000000000000003E-4</c:v>
                </c:pt>
                <c:pt idx="15">
                  <c:v>-7.9000000000000001E-4</c:v>
                </c:pt>
                <c:pt idx="16">
                  <c:v>-9.7999999999999997E-4</c:v>
                </c:pt>
                <c:pt idx="17">
                  <c:v>-1.07E-3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'RA-5C'!$U$182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'RA-5C'!$V$182:$V$199</c:f>
              <c:numCache>
                <c:formatCode>General</c:formatCode>
                <c:ptCount val="1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0.85</c:v>
                </c:pt>
                <c:pt idx="5">
                  <c:v>0.875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0.95</c:v>
                </c:pt>
                <c:pt idx="9">
                  <c:v>0.97499999999999998</c:v>
                </c:pt>
                <c:pt idx="10">
                  <c:v>1.0249999999999999</c:v>
                </c:pt>
                <c:pt idx="11">
                  <c:v>1.075</c:v>
                </c:pt>
                <c:pt idx="12">
                  <c:v>1.125</c:v>
                </c:pt>
                <c:pt idx="13">
                  <c:v>1.3</c:v>
                </c:pt>
                <c:pt idx="14">
                  <c:v>1.5</c:v>
                </c:pt>
                <c:pt idx="15">
                  <c:v>1.7</c:v>
                </c:pt>
                <c:pt idx="16">
                  <c:v>1.9</c:v>
                </c:pt>
                <c:pt idx="17">
                  <c:v>2</c:v>
                </c:pt>
              </c:numCache>
            </c:numRef>
          </c:xVal>
          <c:yVal>
            <c:numRef>
              <c:f>'RA-5C'!$W$182:$W$199</c:f>
              <c:numCache>
                <c:formatCode>General</c:formatCode>
                <c:ptCount val="18"/>
                <c:pt idx="0">
                  <c:v>5.4200000000000003E-3</c:v>
                </c:pt>
                <c:pt idx="1">
                  <c:v>2.99E-3</c:v>
                </c:pt>
                <c:pt idx="2">
                  <c:v>1.75E-3</c:v>
                </c:pt>
                <c:pt idx="3">
                  <c:v>9.3999999999999997E-4</c:v>
                </c:pt>
                <c:pt idx="4">
                  <c:v>7.7999999999999999E-4</c:v>
                </c:pt>
                <c:pt idx="5">
                  <c:v>7.1000000000000002E-4</c:v>
                </c:pt>
                <c:pt idx="6">
                  <c:v>6.3000000000000003E-4</c:v>
                </c:pt>
                <c:pt idx="7">
                  <c:v>5.5999999999999995E-4</c:v>
                </c:pt>
                <c:pt idx="8">
                  <c:v>4.8999999999999998E-4</c:v>
                </c:pt>
                <c:pt idx="9">
                  <c:v>4.2999999999999999E-4</c:v>
                </c:pt>
                <c:pt idx="10">
                  <c:v>2.9999999999999997E-4</c:v>
                </c:pt>
                <c:pt idx="11">
                  <c:v>1.9000000000000001E-4</c:v>
                </c:pt>
                <c:pt idx="12">
                  <c:v>8.0000000000000007E-5</c:v>
                </c:pt>
                <c:pt idx="13">
                  <c:v>-2.5000000000000001E-4</c:v>
                </c:pt>
                <c:pt idx="14">
                  <c:v>-5.5000000000000003E-4</c:v>
                </c:pt>
                <c:pt idx="15">
                  <c:v>-7.9000000000000001E-4</c:v>
                </c:pt>
                <c:pt idx="16">
                  <c:v>-9.7999999999999997E-4</c:v>
                </c:pt>
                <c:pt idx="17">
                  <c:v>-1.07E-3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'RA-5C'!$U$200</c:f>
              <c:strCache>
                <c:ptCount val="1"/>
                <c:pt idx="0">
                  <c:v>55000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'RA-5C'!$V$200:$V$217</c:f>
              <c:numCache>
                <c:formatCode>General</c:formatCode>
                <c:ptCount val="1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0.85</c:v>
                </c:pt>
                <c:pt idx="5">
                  <c:v>0.875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0.95</c:v>
                </c:pt>
                <c:pt idx="9">
                  <c:v>0.97499999999999998</c:v>
                </c:pt>
                <c:pt idx="10">
                  <c:v>1.0249999999999999</c:v>
                </c:pt>
                <c:pt idx="11">
                  <c:v>1.075</c:v>
                </c:pt>
                <c:pt idx="12">
                  <c:v>1.125</c:v>
                </c:pt>
                <c:pt idx="13">
                  <c:v>1.3</c:v>
                </c:pt>
                <c:pt idx="14">
                  <c:v>1.5</c:v>
                </c:pt>
                <c:pt idx="15">
                  <c:v>1.7</c:v>
                </c:pt>
                <c:pt idx="16">
                  <c:v>1.9</c:v>
                </c:pt>
                <c:pt idx="17">
                  <c:v>2</c:v>
                </c:pt>
              </c:numCache>
            </c:numRef>
          </c:xVal>
          <c:yVal>
            <c:numRef>
              <c:f>'RA-5C'!$W$200:$W$217</c:f>
              <c:numCache>
                <c:formatCode>General</c:formatCode>
                <c:ptCount val="18"/>
                <c:pt idx="0">
                  <c:v>6.3699999999999998E-3</c:v>
                </c:pt>
                <c:pt idx="1">
                  <c:v>3.7799999999999999E-3</c:v>
                </c:pt>
                <c:pt idx="2">
                  <c:v>2.4499999999999999E-3</c:v>
                </c:pt>
                <c:pt idx="3">
                  <c:v>1.5900000000000001E-3</c:v>
                </c:pt>
                <c:pt idx="4">
                  <c:v>1.41E-3</c:v>
                </c:pt>
                <c:pt idx="5">
                  <c:v>1.33E-3</c:v>
                </c:pt>
                <c:pt idx="6">
                  <c:v>1.25E-3</c:v>
                </c:pt>
                <c:pt idx="7">
                  <c:v>1.1800000000000001E-3</c:v>
                </c:pt>
                <c:pt idx="8">
                  <c:v>1.1000000000000001E-3</c:v>
                </c:pt>
                <c:pt idx="9">
                  <c:v>1.0300000000000001E-3</c:v>
                </c:pt>
                <c:pt idx="10">
                  <c:v>8.9999999999999998E-4</c:v>
                </c:pt>
                <c:pt idx="11">
                  <c:v>7.6999999999999996E-4</c:v>
                </c:pt>
                <c:pt idx="12">
                  <c:v>6.6E-4</c:v>
                </c:pt>
                <c:pt idx="13">
                  <c:v>2.9999999999999997E-4</c:v>
                </c:pt>
                <c:pt idx="14">
                  <c:v>-3.0000000000000001E-5</c:v>
                </c:pt>
                <c:pt idx="15">
                  <c:v>-2.9999999999999997E-4</c:v>
                </c:pt>
                <c:pt idx="16">
                  <c:v>-5.1999999999999995E-4</c:v>
                </c:pt>
                <c:pt idx="17">
                  <c:v>-6.0999999999999997E-4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43424"/>
        <c:axId val="486243816"/>
        <c:extLst/>
      </c:scatterChart>
      <c:valAx>
        <c:axId val="4862434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43816"/>
        <c:crossesAt val="-4.000000000000001E-3"/>
        <c:crossBetween val="midCat"/>
      </c:valAx>
      <c:valAx>
        <c:axId val="48624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Delta 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4342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140098381742019"/>
          <c:y val="5.8008876618666175E-2"/>
          <c:w val="0.42560706401766013"/>
          <c:h val="0.2069353285950209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9564293006756"/>
          <c:y val="1.1414049085864608E-2"/>
          <c:w val="0.84331299647146751"/>
          <c:h val="0.863612423021715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'RA-5C'!$Y$2:$Y$217</c:f>
              <c:numCache>
                <c:formatCode>General</c:formatCode>
                <c:ptCount val="216"/>
                <c:pt idx="0">
                  <c:v>19455602.599483136</c:v>
                </c:pt>
                <c:pt idx="1">
                  <c:v>38911205.198966272</c:v>
                </c:pt>
                <c:pt idx="2">
                  <c:v>58366807.798449405</c:v>
                </c:pt>
                <c:pt idx="3">
                  <c:v>77822410.397932544</c:v>
                </c:pt>
                <c:pt idx="4">
                  <c:v>82686311.047803327</c:v>
                </c:pt>
                <c:pt idx="5">
                  <c:v>85118261.372738719</c:v>
                </c:pt>
                <c:pt idx="6">
                  <c:v>87550211.697674111</c:v>
                </c:pt>
                <c:pt idx="7">
                  <c:v>89982162.022609487</c:v>
                </c:pt>
                <c:pt idx="8">
                  <c:v>92414112.347544879</c:v>
                </c:pt>
                <c:pt idx="9">
                  <c:v>94846062.672480285</c:v>
                </c:pt>
                <c:pt idx="10">
                  <c:v>99709963.322351053</c:v>
                </c:pt>
                <c:pt idx="11">
                  <c:v>104573863.97222185</c:v>
                </c:pt>
                <c:pt idx="12">
                  <c:v>109437764.62209262</c:v>
                </c:pt>
                <c:pt idx="13">
                  <c:v>126461416.89664039</c:v>
                </c:pt>
                <c:pt idx="14">
                  <c:v>145917019.49612352</c:v>
                </c:pt>
                <c:pt idx="15">
                  <c:v>165372622.09560665</c:v>
                </c:pt>
                <c:pt idx="16">
                  <c:v>184828224.69508976</c:v>
                </c:pt>
                <c:pt idx="17">
                  <c:v>194556025.99483135</c:v>
                </c:pt>
                <c:pt idx="18">
                  <c:v>16929623.429245055</c:v>
                </c:pt>
                <c:pt idx="19">
                  <c:v>33859246.858490109</c:v>
                </c:pt>
                <c:pt idx="20">
                  <c:v>50788870.287735164</c:v>
                </c:pt>
                <c:pt idx="21">
                  <c:v>67718493.716980219</c:v>
                </c:pt>
                <c:pt idx="22">
                  <c:v>71950899.574291483</c:v>
                </c:pt>
                <c:pt idx="23">
                  <c:v>74067102.502947122</c:v>
                </c:pt>
                <c:pt idx="24">
                  <c:v>76183305.431602746</c:v>
                </c:pt>
                <c:pt idx="25">
                  <c:v>78299508.360258386</c:v>
                </c:pt>
                <c:pt idx="26">
                  <c:v>80415711.28891401</c:v>
                </c:pt>
                <c:pt idx="27">
                  <c:v>82531914.217569649</c:v>
                </c:pt>
                <c:pt idx="28">
                  <c:v>86764320.074880898</c:v>
                </c:pt>
                <c:pt idx="29">
                  <c:v>90996725.932192177</c:v>
                </c:pt>
                <c:pt idx="30">
                  <c:v>95229131.78950344</c:v>
                </c:pt>
                <c:pt idx="31">
                  <c:v>110042552.29009287</c:v>
                </c:pt>
                <c:pt idx="32">
                  <c:v>126972175.71933794</c:v>
                </c:pt>
                <c:pt idx="33">
                  <c:v>143901799.14858297</c:v>
                </c:pt>
                <c:pt idx="34">
                  <c:v>160831422.57782802</c:v>
                </c:pt>
                <c:pt idx="35">
                  <c:v>169296234.29245055</c:v>
                </c:pt>
                <c:pt idx="36">
                  <c:v>14661363.819822608</c:v>
                </c:pt>
                <c:pt idx="37">
                  <c:v>29322727.639645215</c:v>
                </c:pt>
                <c:pt idx="38">
                  <c:v>43984091.459467813</c:v>
                </c:pt>
                <c:pt idx="39">
                  <c:v>58645455.27929043</c:v>
                </c:pt>
                <c:pt idx="40">
                  <c:v>62310796.234246075</c:v>
                </c:pt>
                <c:pt idx="41">
                  <c:v>64143466.711723894</c:v>
                </c:pt>
                <c:pt idx="42">
                  <c:v>65976137.189201728</c:v>
                </c:pt>
                <c:pt idx="43">
                  <c:v>67808807.666679546</c:v>
                </c:pt>
                <c:pt idx="44">
                  <c:v>69641478.144157365</c:v>
                </c:pt>
                <c:pt idx="45">
                  <c:v>71474148.621635199</c:v>
                </c:pt>
                <c:pt idx="46">
                  <c:v>75139489.576590836</c:v>
                </c:pt>
                <c:pt idx="47">
                  <c:v>78804830.531546503</c:v>
                </c:pt>
                <c:pt idx="48">
                  <c:v>82470171.486502141</c:v>
                </c:pt>
                <c:pt idx="49">
                  <c:v>95298864.828846931</c:v>
                </c:pt>
                <c:pt idx="50">
                  <c:v>109960228.64866954</c:v>
                </c:pt>
                <c:pt idx="51">
                  <c:v>124621592.46849215</c:v>
                </c:pt>
                <c:pt idx="52">
                  <c:v>139282956.28831473</c:v>
                </c:pt>
                <c:pt idx="53">
                  <c:v>146613638.19822606</c:v>
                </c:pt>
                <c:pt idx="54">
                  <c:v>12632113.284061439</c:v>
                </c:pt>
                <c:pt idx="55">
                  <c:v>25264226.568122879</c:v>
                </c:pt>
                <c:pt idx="56">
                  <c:v>37896339.852184318</c:v>
                </c:pt>
                <c:pt idx="57">
                  <c:v>50528453.136245757</c:v>
                </c:pt>
                <c:pt idx="58">
                  <c:v>53686481.457261115</c:v>
                </c:pt>
                <c:pt idx="59">
                  <c:v>55265495.617768794</c:v>
                </c:pt>
                <c:pt idx="60">
                  <c:v>56844509.778276481</c:v>
                </c:pt>
                <c:pt idx="61">
                  <c:v>58423523.93878416</c:v>
                </c:pt>
                <c:pt idx="62">
                  <c:v>60002538.099291831</c:v>
                </c:pt>
                <c:pt idx="63">
                  <c:v>61581552.259799518</c:v>
                </c:pt>
                <c:pt idx="64">
                  <c:v>64739580.580814861</c:v>
                </c:pt>
                <c:pt idx="65">
                  <c:v>67897608.901830226</c:v>
                </c:pt>
                <c:pt idx="66">
                  <c:v>71055637.222845584</c:v>
                </c:pt>
                <c:pt idx="67">
                  <c:v>82108736.346399367</c:v>
                </c:pt>
                <c:pt idx="68">
                  <c:v>94740849.630460799</c:v>
                </c:pt>
                <c:pt idx="69">
                  <c:v>107372962.91452223</c:v>
                </c:pt>
                <c:pt idx="70">
                  <c:v>120005076.19858366</c:v>
                </c:pt>
                <c:pt idx="71">
                  <c:v>126321132.84061439</c:v>
                </c:pt>
                <c:pt idx="72">
                  <c:v>10823937.582187783</c:v>
                </c:pt>
                <c:pt idx="73">
                  <c:v>21647875.164375566</c:v>
                </c:pt>
                <c:pt idx="74">
                  <c:v>32471812.746563349</c:v>
                </c:pt>
                <c:pt idx="75">
                  <c:v>43295750.328751132</c:v>
                </c:pt>
                <c:pt idx="76">
                  <c:v>46001734.724298075</c:v>
                </c:pt>
                <c:pt idx="77">
                  <c:v>47354726.922071554</c:v>
                </c:pt>
                <c:pt idx="78">
                  <c:v>48707719.119845025</c:v>
                </c:pt>
                <c:pt idx="79">
                  <c:v>50060711.317618497</c:v>
                </c:pt>
                <c:pt idx="80">
                  <c:v>51413703.515391976</c:v>
                </c:pt>
                <c:pt idx="81">
                  <c:v>52766695.713165447</c:v>
                </c:pt>
                <c:pt idx="82">
                  <c:v>55472680.10871239</c:v>
                </c:pt>
                <c:pt idx="83">
                  <c:v>58178664.504259333</c:v>
                </c:pt>
                <c:pt idx="84">
                  <c:v>60884648.899806283</c:v>
                </c:pt>
                <c:pt idx="85">
                  <c:v>70355594.284220591</c:v>
                </c:pt>
                <c:pt idx="86">
                  <c:v>81179531.866408363</c:v>
                </c:pt>
                <c:pt idx="87">
                  <c:v>92003469.44859615</c:v>
                </c:pt>
                <c:pt idx="88">
                  <c:v>102827407.03078395</c:v>
                </c:pt>
                <c:pt idx="89">
                  <c:v>108239375.82187784</c:v>
                </c:pt>
                <c:pt idx="90">
                  <c:v>9219671.9903337471</c:v>
                </c:pt>
                <c:pt idx="91">
                  <c:v>18439343.980667494</c:v>
                </c:pt>
                <c:pt idx="92">
                  <c:v>27659015.971001241</c:v>
                </c:pt>
                <c:pt idx="93">
                  <c:v>36878687.961334988</c:v>
                </c:pt>
                <c:pt idx="94">
                  <c:v>39183605.958918422</c:v>
                </c:pt>
                <c:pt idx="95">
                  <c:v>40336064.957710139</c:v>
                </c:pt>
                <c:pt idx="96">
                  <c:v>41488523.956501856</c:v>
                </c:pt>
                <c:pt idx="97">
                  <c:v>42640982.955293581</c:v>
                </c:pt>
                <c:pt idx="98">
                  <c:v>43793441.95408529</c:v>
                </c:pt>
                <c:pt idx="99">
                  <c:v>44945900.952877015</c:v>
                </c:pt>
                <c:pt idx="100">
                  <c:v>47250818.950460441</c:v>
                </c:pt>
                <c:pt idx="101">
                  <c:v>49555736.94804389</c:v>
                </c:pt>
                <c:pt idx="102">
                  <c:v>51860654.945627324</c:v>
                </c:pt>
                <c:pt idx="103">
                  <c:v>59927867.937169358</c:v>
                </c:pt>
                <c:pt idx="104">
                  <c:v>69147539.927503094</c:v>
                </c:pt>
                <c:pt idx="105">
                  <c:v>78367211.917836845</c:v>
                </c:pt>
                <c:pt idx="106">
                  <c:v>87586883.908170581</c:v>
                </c:pt>
                <c:pt idx="107">
                  <c:v>92196719.903337464</c:v>
                </c:pt>
                <c:pt idx="108">
                  <c:v>7802914.3955943221</c:v>
                </c:pt>
                <c:pt idx="109">
                  <c:v>15605828.791188644</c:v>
                </c:pt>
                <c:pt idx="110">
                  <c:v>23408743.186782964</c:v>
                </c:pt>
                <c:pt idx="111">
                  <c:v>31211657.582377288</c:v>
                </c:pt>
                <c:pt idx="112">
                  <c:v>33162386.181275863</c:v>
                </c:pt>
                <c:pt idx="113">
                  <c:v>34137750.480725154</c:v>
                </c:pt>
                <c:pt idx="114">
                  <c:v>35113114.780174442</c:v>
                </c:pt>
                <c:pt idx="115">
                  <c:v>36088479.079623736</c:v>
                </c:pt>
                <c:pt idx="116">
                  <c:v>37063843.379073024</c:v>
                </c:pt>
                <c:pt idx="117">
                  <c:v>38039207.678522311</c:v>
                </c:pt>
                <c:pt idx="118">
                  <c:v>39989936.277420893</c:v>
                </c:pt>
                <c:pt idx="119">
                  <c:v>41940664.876319475</c:v>
                </c:pt>
                <c:pt idx="120">
                  <c:v>43891393.475218058</c:v>
                </c:pt>
                <c:pt idx="121">
                  <c:v>50718943.571363091</c:v>
                </c:pt>
                <c:pt idx="122">
                  <c:v>58521857.966957413</c:v>
                </c:pt>
                <c:pt idx="123">
                  <c:v>66324772.362551726</c:v>
                </c:pt>
                <c:pt idx="124">
                  <c:v>74127686.758146048</c:v>
                </c:pt>
                <c:pt idx="125">
                  <c:v>78029143.955943212</c:v>
                </c:pt>
                <c:pt idx="126">
                  <c:v>6558018.206935537</c:v>
                </c:pt>
                <c:pt idx="127">
                  <c:v>13116036.413871074</c:v>
                </c:pt>
                <c:pt idx="128">
                  <c:v>19674054.620806608</c:v>
                </c:pt>
                <c:pt idx="129">
                  <c:v>26232072.827742148</c:v>
                </c:pt>
                <c:pt idx="130">
                  <c:v>27871577.379476026</c:v>
                </c:pt>
                <c:pt idx="131">
                  <c:v>28691329.65534297</c:v>
                </c:pt>
                <c:pt idx="132">
                  <c:v>29511081.931209918</c:v>
                </c:pt>
                <c:pt idx="133">
                  <c:v>30330834.207076859</c:v>
                </c:pt>
                <c:pt idx="134">
                  <c:v>31150586.482943796</c:v>
                </c:pt>
                <c:pt idx="135">
                  <c:v>31970338.75881074</c:v>
                </c:pt>
                <c:pt idx="136">
                  <c:v>33609843.310544617</c:v>
                </c:pt>
                <c:pt idx="137">
                  <c:v>35249347.862278506</c:v>
                </c:pt>
                <c:pt idx="138">
                  <c:v>36888852.414012395</c:v>
                </c:pt>
                <c:pt idx="139">
                  <c:v>42627118.345080987</c:v>
                </c:pt>
                <c:pt idx="140">
                  <c:v>49185136.552016526</c:v>
                </c:pt>
                <c:pt idx="141">
                  <c:v>55743154.758952051</c:v>
                </c:pt>
                <c:pt idx="142">
                  <c:v>62301172.965887591</c:v>
                </c:pt>
                <c:pt idx="143">
                  <c:v>65580182.069355369</c:v>
                </c:pt>
                <c:pt idx="144">
                  <c:v>5226874.3004349135</c:v>
                </c:pt>
                <c:pt idx="145">
                  <c:v>10453748.600869827</c:v>
                </c:pt>
                <c:pt idx="146">
                  <c:v>15680622.901304739</c:v>
                </c:pt>
                <c:pt idx="147">
                  <c:v>20907497.201739654</c:v>
                </c:pt>
                <c:pt idx="148">
                  <c:v>22214215.77684838</c:v>
                </c:pt>
                <c:pt idx="149">
                  <c:v>22867575.064402744</c:v>
                </c:pt>
                <c:pt idx="150">
                  <c:v>23520934.351957109</c:v>
                </c:pt>
                <c:pt idx="151">
                  <c:v>24174293.639511473</c:v>
                </c:pt>
                <c:pt idx="152">
                  <c:v>24827652.927065834</c:v>
                </c:pt>
                <c:pt idx="153">
                  <c:v>25481012.214620199</c:v>
                </c:pt>
                <c:pt idx="154">
                  <c:v>26787730.789728928</c:v>
                </c:pt>
                <c:pt idx="155">
                  <c:v>28094449.364837658</c:v>
                </c:pt>
                <c:pt idx="156">
                  <c:v>29401167.939946391</c:v>
                </c:pt>
                <c:pt idx="157">
                  <c:v>33974682.952826932</c:v>
                </c:pt>
                <c:pt idx="158">
                  <c:v>39201557.253261849</c:v>
                </c:pt>
                <c:pt idx="159">
                  <c:v>44428431.553696759</c:v>
                </c:pt>
                <c:pt idx="160">
                  <c:v>49655305.854131669</c:v>
                </c:pt>
                <c:pt idx="161">
                  <c:v>52268743.004349135</c:v>
                </c:pt>
                <c:pt idx="162">
                  <c:v>4110295.6133610462</c:v>
                </c:pt>
                <c:pt idx="163">
                  <c:v>8220591.2267220924</c:v>
                </c:pt>
                <c:pt idx="164">
                  <c:v>12330886.840083137</c:v>
                </c:pt>
                <c:pt idx="165">
                  <c:v>16441182.453444185</c:v>
                </c:pt>
                <c:pt idx="166">
                  <c:v>17468756.356784444</c:v>
                </c:pt>
                <c:pt idx="167">
                  <c:v>17982543.308454577</c:v>
                </c:pt>
                <c:pt idx="168">
                  <c:v>18496330.260124706</c:v>
                </c:pt>
                <c:pt idx="169">
                  <c:v>19010117.211794838</c:v>
                </c:pt>
                <c:pt idx="170">
                  <c:v>19523904.163464971</c:v>
                </c:pt>
                <c:pt idx="171">
                  <c:v>20037691.115135096</c:v>
                </c:pt>
                <c:pt idx="172">
                  <c:v>21065265.018475361</c:v>
                </c:pt>
                <c:pt idx="173">
                  <c:v>22092838.921815619</c:v>
                </c:pt>
                <c:pt idx="174">
                  <c:v>23120412.825155884</c:v>
                </c:pt>
                <c:pt idx="175">
                  <c:v>26716921.486846797</c:v>
                </c:pt>
                <c:pt idx="176">
                  <c:v>30827217.100207843</c:v>
                </c:pt>
                <c:pt idx="177">
                  <c:v>34937512.713568889</c:v>
                </c:pt>
                <c:pt idx="178">
                  <c:v>39047808.326929942</c:v>
                </c:pt>
                <c:pt idx="179">
                  <c:v>41102956.133610457</c:v>
                </c:pt>
                <c:pt idx="180">
                  <c:v>3232243.413201903</c:v>
                </c:pt>
                <c:pt idx="181">
                  <c:v>6464486.826403806</c:v>
                </c:pt>
                <c:pt idx="182">
                  <c:v>9696730.239605708</c:v>
                </c:pt>
                <c:pt idx="183">
                  <c:v>12928973.652807612</c:v>
                </c:pt>
                <c:pt idx="184">
                  <c:v>13737034.506108085</c:v>
                </c:pt>
                <c:pt idx="185">
                  <c:v>14141064.932758324</c:v>
                </c:pt>
                <c:pt idx="186">
                  <c:v>14545095.359408561</c:v>
                </c:pt>
                <c:pt idx="187">
                  <c:v>14949125.7860588</c:v>
                </c:pt>
                <c:pt idx="188">
                  <c:v>15353156.212709038</c:v>
                </c:pt>
                <c:pt idx="189">
                  <c:v>15757186.639359275</c:v>
                </c:pt>
                <c:pt idx="190">
                  <c:v>16565247.492659751</c:v>
                </c:pt>
                <c:pt idx="191">
                  <c:v>17373308.345960226</c:v>
                </c:pt>
                <c:pt idx="192">
                  <c:v>18181369.199260704</c:v>
                </c:pt>
                <c:pt idx="193">
                  <c:v>21009582.185812365</c:v>
                </c:pt>
                <c:pt idx="194">
                  <c:v>24241825.599014271</c:v>
                </c:pt>
                <c:pt idx="195">
                  <c:v>27474069.012216169</c:v>
                </c:pt>
                <c:pt idx="196">
                  <c:v>30706312.425418075</c:v>
                </c:pt>
                <c:pt idx="197">
                  <c:v>32322434.132019028</c:v>
                </c:pt>
                <c:pt idx="198">
                  <c:v>2541763.0421097879</c:v>
                </c:pt>
                <c:pt idx="199">
                  <c:v>5083526.0842195759</c:v>
                </c:pt>
                <c:pt idx="200">
                  <c:v>7625289.1263293633</c:v>
                </c:pt>
                <c:pt idx="201">
                  <c:v>10167052.168439152</c:v>
                </c:pt>
                <c:pt idx="202">
                  <c:v>10802492.928966597</c:v>
                </c:pt>
                <c:pt idx="203">
                  <c:v>11120213.309230322</c:v>
                </c:pt>
                <c:pt idx="204">
                  <c:v>11437933.689494045</c:v>
                </c:pt>
                <c:pt idx="205">
                  <c:v>11755654.069757769</c:v>
                </c:pt>
                <c:pt idx="206">
                  <c:v>12073374.450021492</c:v>
                </c:pt>
                <c:pt idx="207">
                  <c:v>12391094.830285216</c:v>
                </c:pt>
                <c:pt idx="208">
                  <c:v>13026535.590812661</c:v>
                </c:pt>
                <c:pt idx="209">
                  <c:v>13661976.351340109</c:v>
                </c:pt>
                <c:pt idx="210">
                  <c:v>14297417.111867558</c:v>
                </c:pt>
                <c:pt idx="211">
                  <c:v>16521459.77371362</c:v>
                </c:pt>
                <c:pt idx="212">
                  <c:v>19063222.81582341</c:v>
                </c:pt>
                <c:pt idx="213">
                  <c:v>21604985.857933193</c:v>
                </c:pt>
                <c:pt idx="214">
                  <c:v>24146748.900042985</c:v>
                </c:pt>
                <c:pt idx="215">
                  <c:v>25417630.421097878</c:v>
                </c:pt>
              </c:numCache>
            </c:numRef>
          </c:xVal>
          <c:yVal>
            <c:numRef>
              <c:f>'RA-5C'!$W$2:$W$325</c:f>
              <c:numCache>
                <c:formatCode>General</c:formatCode>
                <c:ptCount val="324"/>
                <c:pt idx="0">
                  <c:v>-6.9999999999999994E-5</c:v>
                </c:pt>
                <c:pt idx="1">
                  <c:v>-1.64E-3</c:v>
                </c:pt>
                <c:pt idx="2">
                  <c:v>-2.4299999999999999E-3</c:v>
                </c:pt>
                <c:pt idx="3">
                  <c:v>-2.9199999999999999E-3</c:v>
                </c:pt>
                <c:pt idx="4">
                  <c:v>-3.0100000000000001E-3</c:v>
                </c:pt>
                <c:pt idx="5">
                  <c:v>-3.0599999999999998E-3</c:v>
                </c:pt>
                <c:pt idx="6">
                  <c:v>-3.0999999999999999E-3</c:v>
                </c:pt>
                <c:pt idx="7">
                  <c:v>-3.14E-3</c:v>
                </c:pt>
                <c:pt idx="8">
                  <c:v>-3.1700000000000001E-3</c:v>
                </c:pt>
                <c:pt idx="9">
                  <c:v>-3.2100000000000002E-3</c:v>
                </c:pt>
                <c:pt idx="10">
                  <c:v>-3.2699999999999999E-3</c:v>
                </c:pt>
                <c:pt idx="11">
                  <c:v>-3.3300000000000001E-3</c:v>
                </c:pt>
                <c:pt idx="12">
                  <c:v>-3.3899999999999998E-3</c:v>
                </c:pt>
                <c:pt idx="13">
                  <c:v>-3.5300000000000002E-3</c:v>
                </c:pt>
                <c:pt idx="14">
                  <c:v>-3.65E-3</c:v>
                </c:pt>
                <c:pt idx="15">
                  <c:v>-3.7100000000000002E-3</c:v>
                </c:pt>
                <c:pt idx="16">
                  <c:v>-3.7499999999999999E-3</c:v>
                </c:pt>
                <c:pt idx="17">
                  <c:v>-3.7599999999999999E-3</c:v>
                </c:pt>
                <c:pt idx="18">
                  <c:v>2.7999999999999998E-4</c:v>
                </c:pt>
                <c:pt idx="19">
                  <c:v>-1.3500000000000001E-3</c:v>
                </c:pt>
                <c:pt idx="20">
                  <c:v>-2.16E-3</c:v>
                </c:pt>
                <c:pt idx="21">
                  <c:v>-2.6700000000000001E-3</c:v>
                </c:pt>
                <c:pt idx="22">
                  <c:v>-2.7699999999999999E-3</c:v>
                </c:pt>
                <c:pt idx="23">
                  <c:v>-2.81E-3</c:v>
                </c:pt>
                <c:pt idx="24">
                  <c:v>-2.8600000000000001E-3</c:v>
                </c:pt>
                <c:pt idx="25">
                  <c:v>-2.8999999999999998E-3</c:v>
                </c:pt>
                <c:pt idx="26">
                  <c:v>-2.9399999999999999E-3</c:v>
                </c:pt>
                <c:pt idx="27">
                  <c:v>-2.97E-3</c:v>
                </c:pt>
                <c:pt idx="28">
                  <c:v>-3.0400000000000002E-3</c:v>
                </c:pt>
                <c:pt idx="29">
                  <c:v>-3.0999999999999999E-3</c:v>
                </c:pt>
                <c:pt idx="30">
                  <c:v>-3.16E-3</c:v>
                </c:pt>
                <c:pt idx="31">
                  <c:v>-3.32E-3</c:v>
                </c:pt>
                <c:pt idx="32">
                  <c:v>-3.4399999999999999E-3</c:v>
                </c:pt>
                <c:pt idx="33">
                  <c:v>-3.5200000000000001E-3</c:v>
                </c:pt>
                <c:pt idx="34">
                  <c:v>-3.5699999999999998E-3</c:v>
                </c:pt>
                <c:pt idx="35">
                  <c:v>-3.5799999999999998E-3</c:v>
                </c:pt>
                <c:pt idx="36">
                  <c:v>6.4999999999999997E-4</c:v>
                </c:pt>
                <c:pt idx="37">
                  <c:v>-1.0300000000000001E-3</c:v>
                </c:pt>
                <c:pt idx="38">
                  <c:v>-1.8699999999999999E-3</c:v>
                </c:pt>
                <c:pt idx="39">
                  <c:v>-2.3999999999999998E-3</c:v>
                </c:pt>
                <c:pt idx="40">
                  <c:v>-2.5100000000000001E-3</c:v>
                </c:pt>
                <c:pt idx="41">
                  <c:v>-2.5500000000000002E-3</c:v>
                </c:pt>
                <c:pt idx="42">
                  <c:v>-2.5999999999999999E-3</c:v>
                </c:pt>
                <c:pt idx="43">
                  <c:v>-2.64E-3</c:v>
                </c:pt>
                <c:pt idx="44">
                  <c:v>-2.6800000000000001E-3</c:v>
                </c:pt>
                <c:pt idx="45">
                  <c:v>-2.7200000000000002E-3</c:v>
                </c:pt>
                <c:pt idx="46">
                  <c:v>-2.8E-3</c:v>
                </c:pt>
                <c:pt idx="47">
                  <c:v>-2.8600000000000001E-3</c:v>
                </c:pt>
                <c:pt idx="48">
                  <c:v>-2.9199999999999999E-3</c:v>
                </c:pt>
                <c:pt idx="49">
                  <c:v>-3.0899999999999999E-3</c:v>
                </c:pt>
                <c:pt idx="50">
                  <c:v>-3.2299999999999998E-3</c:v>
                </c:pt>
                <c:pt idx="51">
                  <c:v>-3.32E-3</c:v>
                </c:pt>
                <c:pt idx="52">
                  <c:v>-3.3800000000000002E-3</c:v>
                </c:pt>
                <c:pt idx="53">
                  <c:v>-3.3999999999999998E-3</c:v>
                </c:pt>
                <c:pt idx="54">
                  <c:v>1.0499999999999999E-3</c:v>
                </c:pt>
                <c:pt idx="55">
                  <c:v>-6.8999999999999997E-4</c:v>
                </c:pt>
                <c:pt idx="56">
                  <c:v>-1.57E-3</c:v>
                </c:pt>
                <c:pt idx="57">
                  <c:v>-2.1199999999999999E-3</c:v>
                </c:pt>
                <c:pt idx="58">
                  <c:v>-2.2300000000000002E-3</c:v>
                </c:pt>
                <c:pt idx="59">
                  <c:v>-2.2799999999999999E-3</c:v>
                </c:pt>
                <c:pt idx="60">
                  <c:v>-2.33E-3</c:v>
                </c:pt>
                <c:pt idx="61">
                  <c:v>-2.3700000000000001E-3</c:v>
                </c:pt>
                <c:pt idx="62">
                  <c:v>-2.4099999999999998E-3</c:v>
                </c:pt>
                <c:pt idx="63">
                  <c:v>-2.4499999999999999E-3</c:v>
                </c:pt>
                <c:pt idx="64">
                  <c:v>-2.5300000000000001E-3</c:v>
                </c:pt>
                <c:pt idx="65">
                  <c:v>-2.5999999999999999E-3</c:v>
                </c:pt>
                <c:pt idx="66">
                  <c:v>-2.6700000000000001E-3</c:v>
                </c:pt>
                <c:pt idx="67">
                  <c:v>-2.8500000000000001E-3</c:v>
                </c:pt>
                <c:pt idx="68">
                  <c:v>-3.0000000000000001E-3</c:v>
                </c:pt>
                <c:pt idx="69">
                  <c:v>-3.0999999999999999E-3</c:v>
                </c:pt>
                <c:pt idx="70">
                  <c:v>-3.1700000000000001E-3</c:v>
                </c:pt>
                <c:pt idx="71">
                  <c:v>-3.2000000000000002E-3</c:v>
                </c:pt>
                <c:pt idx="72">
                  <c:v>1.47E-3</c:v>
                </c:pt>
                <c:pt idx="73">
                  <c:v>-3.3E-4</c:v>
                </c:pt>
                <c:pt idx="74">
                  <c:v>-1.24E-3</c:v>
                </c:pt>
                <c:pt idx="75">
                  <c:v>-1.82E-3</c:v>
                </c:pt>
                <c:pt idx="76">
                  <c:v>-1.9300000000000001E-3</c:v>
                </c:pt>
                <c:pt idx="77">
                  <c:v>-1.98E-3</c:v>
                </c:pt>
                <c:pt idx="78">
                  <c:v>-2.0300000000000001E-3</c:v>
                </c:pt>
                <c:pt idx="79">
                  <c:v>-2.0799999999999998E-3</c:v>
                </c:pt>
                <c:pt idx="80">
                  <c:v>-2.1199999999999999E-3</c:v>
                </c:pt>
                <c:pt idx="81">
                  <c:v>-2.1700000000000001E-3</c:v>
                </c:pt>
                <c:pt idx="82">
                  <c:v>-2.2499999999999998E-3</c:v>
                </c:pt>
                <c:pt idx="83">
                  <c:v>-2.32E-3</c:v>
                </c:pt>
                <c:pt idx="84">
                  <c:v>-2.3900000000000002E-3</c:v>
                </c:pt>
                <c:pt idx="85">
                  <c:v>-2.5899999999999999E-3</c:v>
                </c:pt>
                <c:pt idx="86">
                  <c:v>-2.7599999999999999E-3</c:v>
                </c:pt>
                <c:pt idx="87">
                  <c:v>-2.8700000000000002E-3</c:v>
                </c:pt>
                <c:pt idx="88">
                  <c:v>-2.96E-3</c:v>
                </c:pt>
                <c:pt idx="89">
                  <c:v>-2.99E-3</c:v>
                </c:pt>
                <c:pt idx="90">
                  <c:v>1.9300000000000001E-3</c:v>
                </c:pt>
                <c:pt idx="91">
                  <c:v>6.0000000000000002E-5</c:v>
                </c:pt>
                <c:pt idx="92">
                  <c:v>-8.8999999999999995E-4</c:v>
                </c:pt>
                <c:pt idx="93">
                  <c:v>-1.49E-3</c:v>
                </c:pt>
                <c:pt idx="94">
                  <c:v>-1.6100000000000001E-3</c:v>
                </c:pt>
                <c:pt idx="95">
                  <c:v>-1.66E-3</c:v>
                </c:pt>
                <c:pt idx="96">
                  <c:v>-1.72E-3</c:v>
                </c:pt>
                <c:pt idx="97">
                  <c:v>-1.7700000000000001E-3</c:v>
                </c:pt>
                <c:pt idx="98">
                  <c:v>-1.81E-3</c:v>
                </c:pt>
                <c:pt idx="99">
                  <c:v>-1.8600000000000001E-3</c:v>
                </c:pt>
                <c:pt idx="100">
                  <c:v>-1.9499999999999999E-3</c:v>
                </c:pt>
                <c:pt idx="101">
                  <c:v>-2.0300000000000001E-3</c:v>
                </c:pt>
                <c:pt idx="102">
                  <c:v>-2.0999999999999999E-3</c:v>
                </c:pt>
                <c:pt idx="103">
                  <c:v>-2.32E-3</c:v>
                </c:pt>
                <c:pt idx="104">
                  <c:v>-2.5000000000000001E-3</c:v>
                </c:pt>
                <c:pt idx="105">
                  <c:v>-2.63E-3</c:v>
                </c:pt>
                <c:pt idx="106">
                  <c:v>-2.7200000000000002E-3</c:v>
                </c:pt>
                <c:pt idx="107">
                  <c:v>-2.7599999999999999E-3</c:v>
                </c:pt>
                <c:pt idx="108">
                  <c:v>2.4299999999999999E-3</c:v>
                </c:pt>
                <c:pt idx="109">
                  <c:v>4.8000000000000001E-4</c:v>
                </c:pt>
                <c:pt idx="110">
                  <c:v>-5.1000000000000004E-4</c:v>
                </c:pt>
                <c:pt idx="111">
                  <c:v>-1.14E-3</c:v>
                </c:pt>
                <c:pt idx="112">
                  <c:v>-1.2700000000000001E-3</c:v>
                </c:pt>
                <c:pt idx="113">
                  <c:v>-1.32E-3</c:v>
                </c:pt>
                <c:pt idx="114">
                  <c:v>-1.3799999999999999E-3</c:v>
                </c:pt>
                <c:pt idx="115">
                  <c:v>-1.4300000000000001E-3</c:v>
                </c:pt>
                <c:pt idx="116">
                  <c:v>-1.48E-3</c:v>
                </c:pt>
                <c:pt idx="117">
                  <c:v>-1.5299999999999999E-3</c:v>
                </c:pt>
                <c:pt idx="118">
                  <c:v>-1.6199999999999999E-3</c:v>
                </c:pt>
                <c:pt idx="119">
                  <c:v>-1.7099999999999999E-3</c:v>
                </c:pt>
                <c:pt idx="120">
                  <c:v>-1.7899999999999999E-3</c:v>
                </c:pt>
                <c:pt idx="121">
                  <c:v>-2.0200000000000001E-3</c:v>
                </c:pt>
                <c:pt idx="122">
                  <c:v>-2.2200000000000002E-3</c:v>
                </c:pt>
                <c:pt idx="123">
                  <c:v>-2.3600000000000001E-3</c:v>
                </c:pt>
                <c:pt idx="124">
                  <c:v>-2.47E-3</c:v>
                </c:pt>
                <c:pt idx="125">
                  <c:v>-2.5200000000000001E-3</c:v>
                </c:pt>
                <c:pt idx="126">
                  <c:v>2.96E-3</c:v>
                </c:pt>
                <c:pt idx="127">
                  <c:v>9.3000000000000005E-4</c:v>
                </c:pt>
                <c:pt idx="128">
                  <c:v>-1E-4</c:v>
                </c:pt>
                <c:pt idx="129">
                  <c:v>-7.6000000000000004E-4</c:v>
                </c:pt>
                <c:pt idx="130">
                  <c:v>-8.8999999999999995E-4</c:v>
                </c:pt>
                <c:pt idx="131">
                  <c:v>-9.5E-4</c:v>
                </c:pt>
                <c:pt idx="132">
                  <c:v>-1.01E-3</c:v>
                </c:pt>
                <c:pt idx="133">
                  <c:v>-1.07E-3</c:v>
                </c:pt>
                <c:pt idx="134">
                  <c:v>-1.1199999999999999E-3</c:v>
                </c:pt>
                <c:pt idx="135">
                  <c:v>-1.17E-3</c:v>
                </c:pt>
                <c:pt idx="136">
                  <c:v>-1.2700000000000001E-3</c:v>
                </c:pt>
                <c:pt idx="137">
                  <c:v>-1.3600000000000001E-3</c:v>
                </c:pt>
                <c:pt idx="138">
                  <c:v>-1.4499999999999999E-3</c:v>
                </c:pt>
                <c:pt idx="139">
                  <c:v>-1.6900000000000001E-3</c:v>
                </c:pt>
                <c:pt idx="140">
                  <c:v>-1.91E-3</c:v>
                </c:pt>
                <c:pt idx="141">
                  <c:v>-2.0699999999999998E-3</c:v>
                </c:pt>
                <c:pt idx="142">
                  <c:v>-2.2000000000000001E-3</c:v>
                </c:pt>
                <c:pt idx="143">
                  <c:v>-2.2499999999999998E-3</c:v>
                </c:pt>
                <c:pt idx="144">
                  <c:v>3.7000000000000002E-3</c:v>
                </c:pt>
                <c:pt idx="145">
                  <c:v>1.5499999999999999E-3</c:v>
                </c:pt>
                <c:pt idx="146">
                  <c:v>4.6000000000000001E-4</c:v>
                </c:pt>
                <c:pt idx="147">
                  <c:v>-2.5000000000000001E-4</c:v>
                </c:pt>
                <c:pt idx="148">
                  <c:v>-3.8999999999999999E-4</c:v>
                </c:pt>
                <c:pt idx="149">
                  <c:v>-4.4999999999999999E-4</c:v>
                </c:pt>
                <c:pt idx="150">
                  <c:v>-5.1999999999999995E-4</c:v>
                </c:pt>
                <c:pt idx="151">
                  <c:v>-5.8E-4</c:v>
                </c:pt>
                <c:pt idx="152">
                  <c:v>-6.3000000000000003E-4</c:v>
                </c:pt>
                <c:pt idx="153">
                  <c:v>-6.8999999999999997E-4</c:v>
                </c:pt>
                <c:pt idx="154">
                  <c:v>-8.0000000000000004E-4</c:v>
                </c:pt>
                <c:pt idx="155">
                  <c:v>-8.8999999999999995E-4</c:v>
                </c:pt>
                <c:pt idx="156">
                  <c:v>-9.8999999999999999E-4</c:v>
                </c:pt>
                <c:pt idx="157">
                  <c:v>-1.2600000000000001E-3</c:v>
                </c:pt>
                <c:pt idx="158">
                  <c:v>-1.5E-3</c:v>
                </c:pt>
                <c:pt idx="159">
                  <c:v>-1.6800000000000001E-3</c:v>
                </c:pt>
                <c:pt idx="160">
                  <c:v>-1.83E-3</c:v>
                </c:pt>
                <c:pt idx="161">
                  <c:v>-1.89E-3</c:v>
                </c:pt>
                <c:pt idx="162">
                  <c:v>4.5300000000000002E-3</c:v>
                </c:pt>
                <c:pt idx="163">
                  <c:v>2.2499999999999998E-3</c:v>
                </c:pt>
                <c:pt idx="164">
                  <c:v>1.09E-3</c:v>
                </c:pt>
                <c:pt idx="165">
                  <c:v>3.3E-4</c:v>
                </c:pt>
                <c:pt idx="166">
                  <c:v>1.8000000000000001E-4</c:v>
                </c:pt>
                <c:pt idx="167">
                  <c:v>1.1E-4</c:v>
                </c:pt>
                <c:pt idx="168">
                  <c:v>4.0000000000000003E-5</c:v>
                </c:pt>
                <c:pt idx="169">
                  <c:v>-2.0000000000000002E-5</c:v>
                </c:pt>
                <c:pt idx="170">
                  <c:v>-9.0000000000000006E-5</c:v>
                </c:pt>
                <c:pt idx="171">
                  <c:v>-1.4999999999999999E-4</c:v>
                </c:pt>
                <c:pt idx="172">
                  <c:v>-2.5999999999999998E-4</c:v>
                </c:pt>
                <c:pt idx="173">
                  <c:v>-3.6999999999999999E-4</c:v>
                </c:pt>
                <c:pt idx="174">
                  <c:v>-4.6999999999999999E-4</c:v>
                </c:pt>
                <c:pt idx="175">
                  <c:v>-7.6999999999999996E-4</c:v>
                </c:pt>
                <c:pt idx="176">
                  <c:v>-1.0399999999999999E-3</c:v>
                </c:pt>
                <c:pt idx="177">
                  <c:v>-1.25E-3</c:v>
                </c:pt>
                <c:pt idx="178">
                  <c:v>-1.42E-3</c:v>
                </c:pt>
                <c:pt idx="179">
                  <c:v>-1.49E-3</c:v>
                </c:pt>
                <c:pt idx="180">
                  <c:v>5.4200000000000003E-3</c:v>
                </c:pt>
                <c:pt idx="181">
                  <c:v>2.99E-3</c:v>
                </c:pt>
                <c:pt idx="182">
                  <c:v>1.75E-3</c:v>
                </c:pt>
                <c:pt idx="183">
                  <c:v>9.3999999999999997E-4</c:v>
                </c:pt>
                <c:pt idx="184">
                  <c:v>7.7999999999999999E-4</c:v>
                </c:pt>
                <c:pt idx="185">
                  <c:v>7.1000000000000002E-4</c:v>
                </c:pt>
                <c:pt idx="186">
                  <c:v>6.3000000000000003E-4</c:v>
                </c:pt>
                <c:pt idx="187">
                  <c:v>5.5999999999999995E-4</c:v>
                </c:pt>
                <c:pt idx="188">
                  <c:v>4.8999999999999998E-4</c:v>
                </c:pt>
                <c:pt idx="189">
                  <c:v>4.2999999999999999E-4</c:v>
                </c:pt>
                <c:pt idx="190">
                  <c:v>2.9999999999999997E-4</c:v>
                </c:pt>
                <c:pt idx="191">
                  <c:v>1.9000000000000001E-4</c:v>
                </c:pt>
                <c:pt idx="192">
                  <c:v>8.0000000000000007E-5</c:v>
                </c:pt>
                <c:pt idx="193">
                  <c:v>-2.5000000000000001E-4</c:v>
                </c:pt>
                <c:pt idx="194">
                  <c:v>-5.5000000000000003E-4</c:v>
                </c:pt>
                <c:pt idx="195">
                  <c:v>-7.9000000000000001E-4</c:v>
                </c:pt>
                <c:pt idx="196">
                  <c:v>-9.7999999999999997E-4</c:v>
                </c:pt>
                <c:pt idx="197">
                  <c:v>-1.07E-3</c:v>
                </c:pt>
                <c:pt idx="198">
                  <c:v>6.3699999999999998E-3</c:v>
                </c:pt>
                <c:pt idx="199">
                  <c:v>3.7799999999999999E-3</c:v>
                </c:pt>
                <c:pt idx="200">
                  <c:v>2.4499999999999999E-3</c:v>
                </c:pt>
                <c:pt idx="201">
                  <c:v>1.5900000000000001E-3</c:v>
                </c:pt>
                <c:pt idx="202">
                  <c:v>1.41E-3</c:v>
                </c:pt>
                <c:pt idx="203">
                  <c:v>1.33E-3</c:v>
                </c:pt>
                <c:pt idx="204">
                  <c:v>1.25E-3</c:v>
                </c:pt>
                <c:pt idx="205">
                  <c:v>1.1800000000000001E-3</c:v>
                </c:pt>
                <c:pt idx="206">
                  <c:v>1.1000000000000001E-3</c:v>
                </c:pt>
                <c:pt idx="207">
                  <c:v>1.0300000000000001E-3</c:v>
                </c:pt>
                <c:pt idx="208">
                  <c:v>8.9999999999999998E-4</c:v>
                </c:pt>
                <c:pt idx="209">
                  <c:v>7.6999999999999996E-4</c:v>
                </c:pt>
                <c:pt idx="210">
                  <c:v>6.6E-4</c:v>
                </c:pt>
                <c:pt idx="211">
                  <c:v>2.9999999999999997E-4</c:v>
                </c:pt>
                <c:pt idx="212">
                  <c:v>-3.0000000000000001E-5</c:v>
                </c:pt>
                <c:pt idx="213">
                  <c:v>-2.9999999999999997E-4</c:v>
                </c:pt>
                <c:pt idx="214">
                  <c:v>-5.1999999999999995E-4</c:v>
                </c:pt>
                <c:pt idx="215">
                  <c:v>-6.0999999999999997E-4</c:v>
                </c:pt>
                <c:pt idx="216">
                  <c:v>7.3699999999999998E-3</c:v>
                </c:pt>
                <c:pt idx="217">
                  <c:v>4.6100000000000004E-3</c:v>
                </c:pt>
                <c:pt idx="218">
                  <c:v>3.2000000000000002E-3</c:v>
                </c:pt>
                <c:pt idx="219">
                  <c:v>2.2699999999999999E-3</c:v>
                </c:pt>
                <c:pt idx="220">
                  <c:v>2.0899999999999998E-3</c:v>
                </c:pt>
                <c:pt idx="221">
                  <c:v>2E-3</c:v>
                </c:pt>
                <c:pt idx="222">
                  <c:v>1.91E-3</c:v>
                </c:pt>
                <c:pt idx="223">
                  <c:v>1.83E-3</c:v>
                </c:pt>
                <c:pt idx="224">
                  <c:v>1.75E-3</c:v>
                </c:pt>
                <c:pt idx="225">
                  <c:v>1.6800000000000001E-3</c:v>
                </c:pt>
                <c:pt idx="226">
                  <c:v>1.5299999999999999E-3</c:v>
                </c:pt>
                <c:pt idx="227">
                  <c:v>1.4E-3</c:v>
                </c:pt>
                <c:pt idx="228">
                  <c:v>1.2700000000000001E-3</c:v>
                </c:pt>
                <c:pt idx="229">
                  <c:v>8.8000000000000003E-4</c:v>
                </c:pt>
                <c:pt idx="230">
                  <c:v>5.1000000000000004E-4</c:v>
                </c:pt>
                <c:pt idx="231">
                  <c:v>2.2000000000000001E-4</c:v>
                </c:pt>
                <c:pt idx="232">
                  <c:v>-3.0000000000000001E-5</c:v>
                </c:pt>
                <c:pt idx="233">
                  <c:v>-1.2999999999999999E-4</c:v>
                </c:pt>
                <c:pt idx="234">
                  <c:v>8.4499999999999992E-3</c:v>
                </c:pt>
                <c:pt idx="235">
                  <c:v>5.4999999999999997E-3</c:v>
                </c:pt>
                <c:pt idx="236">
                  <c:v>3.9899999999999996E-3</c:v>
                </c:pt>
                <c:pt idx="237">
                  <c:v>3.0000000000000001E-3</c:v>
                </c:pt>
                <c:pt idx="238">
                  <c:v>2.8E-3</c:v>
                </c:pt>
                <c:pt idx="239">
                  <c:v>2.7100000000000002E-3</c:v>
                </c:pt>
                <c:pt idx="240">
                  <c:v>2.6099999999999999E-3</c:v>
                </c:pt>
                <c:pt idx="241">
                  <c:v>2.5200000000000001E-3</c:v>
                </c:pt>
                <c:pt idx="242">
                  <c:v>2.4399999999999999E-3</c:v>
                </c:pt>
                <c:pt idx="243">
                  <c:v>2.3600000000000001E-3</c:v>
                </c:pt>
                <c:pt idx="244">
                  <c:v>2.2000000000000001E-3</c:v>
                </c:pt>
                <c:pt idx="245">
                  <c:v>2.0600000000000002E-3</c:v>
                </c:pt>
                <c:pt idx="246">
                  <c:v>1.92E-3</c:v>
                </c:pt>
                <c:pt idx="247">
                  <c:v>1.49E-3</c:v>
                </c:pt>
                <c:pt idx="248">
                  <c:v>1.09E-3</c:v>
                </c:pt>
                <c:pt idx="249">
                  <c:v>7.6999999999999996E-4</c:v>
                </c:pt>
                <c:pt idx="250">
                  <c:v>5.0000000000000001E-4</c:v>
                </c:pt>
                <c:pt idx="251">
                  <c:v>3.8000000000000002E-4</c:v>
                </c:pt>
                <c:pt idx="252">
                  <c:v>9.6399999999999993E-3</c:v>
                </c:pt>
                <c:pt idx="253">
                  <c:v>6.4700000000000001E-3</c:v>
                </c:pt>
                <c:pt idx="254">
                  <c:v>4.8599999999999997E-3</c:v>
                </c:pt>
                <c:pt idx="255">
                  <c:v>3.8E-3</c:v>
                </c:pt>
                <c:pt idx="256">
                  <c:v>3.5799999999999998E-3</c:v>
                </c:pt>
                <c:pt idx="257">
                  <c:v>3.48E-3</c:v>
                </c:pt>
                <c:pt idx="258">
                  <c:v>3.3800000000000002E-3</c:v>
                </c:pt>
                <c:pt idx="259">
                  <c:v>3.29E-3</c:v>
                </c:pt>
                <c:pt idx="260">
                  <c:v>3.2000000000000002E-3</c:v>
                </c:pt>
                <c:pt idx="261">
                  <c:v>3.1099999999999999E-3</c:v>
                </c:pt>
                <c:pt idx="262">
                  <c:v>2.9399999999999999E-3</c:v>
                </c:pt>
                <c:pt idx="263">
                  <c:v>2.7799999999999999E-3</c:v>
                </c:pt>
                <c:pt idx="264">
                  <c:v>2.63E-3</c:v>
                </c:pt>
                <c:pt idx="265">
                  <c:v>2.1700000000000001E-3</c:v>
                </c:pt>
                <c:pt idx="266">
                  <c:v>1.73E-3</c:v>
                </c:pt>
                <c:pt idx="267">
                  <c:v>1.3699999999999999E-3</c:v>
                </c:pt>
                <c:pt idx="268">
                  <c:v>1.07E-3</c:v>
                </c:pt>
                <c:pt idx="269">
                  <c:v>9.3999999999999997E-4</c:v>
                </c:pt>
                <c:pt idx="270">
                  <c:v>1.0919999999999999E-2</c:v>
                </c:pt>
                <c:pt idx="271">
                  <c:v>7.5199999999999998E-3</c:v>
                </c:pt>
                <c:pt idx="272">
                  <c:v>5.79E-3</c:v>
                </c:pt>
                <c:pt idx="273">
                  <c:v>4.6499999999999996E-3</c:v>
                </c:pt>
                <c:pt idx="274">
                  <c:v>4.4099999999999999E-3</c:v>
                </c:pt>
                <c:pt idx="275">
                  <c:v>4.3099999999999996E-3</c:v>
                </c:pt>
                <c:pt idx="276">
                  <c:v>4.1999999999999997E-3</c:v>
                </c:pt>
                <c:pt idx="277">
                  <c:v>4.1000000000000003E-3</c:v>
                </c:pt>
                <c:pt idx="278">
                  <c:v>4.0000000000000001E-3</c:v>
                </c:pt>
                <c:pt idx="279">
                  <c:v>3.8999999999999998E-3</c:v>
                </c:pt>
                <c:pt idx="280">
                  <c:v>3.7200000000000002E-3</c:v>
                </c:pt>
                <c:pt idx="281">
                  <c:v>3.5500000000000002E-3</c:v>
                </c:pt>
                <c:pt idx="282">
                  <c:v>3.3899999999999998E-3</c:v>
                </c:pt>
                <c:pt idx="283">
                  <c:v>2.8900000000000002E-3</c:v>
                </c:pt>
                <c:pt idx="284">
                  <c:v>2.4099999999999998E-3</c:v>
                </c:pt>
                <c:pt idx="285">
                  <c:v>2.0200000000000001E-3</c:v>
                </c:pt>
                <c:pt idx="286">
                  <c:v>1.6900000000000001E-3</c:v>
                </c:pt>
                <c:pt idx="287">
                  <c:v>1.5399999999999999E-3</c:v>
                </c:pt>
                <c:pt idx="288">
                  <c:v>1.2290000000000001E-2</c:v>
                </c:pt>
                <c:pt idx="289">
                  <c:v>8.6300000000000005E-3</c:v>
                </c:pt>
                <c:pt idx="290">
                  <c:v>6.77E-3</c:v>
                </c:pt>
                <c:pt idx="291">
                  <c:v>5.5500000000000002E-3</c:v>
                </c:pt>
                <c:pt idx="292">
                  <c:v>5.3E-3</c:v>
                </c:pt>
                <c:pt idx="293">
                  <c:v>5.1799999999999997E-3</c:v>
                </c:pt>
                <c:pt idx="294">
                  <c:v>5.0699999999999999E-3</c:v>
                </c:pt>
                <c:pt idx="295">
                  <c:v>4.96E-3</c:v>
                </c:pt>
                <c:pt idx="296">
                  <c:v>4.8500000000000001E-3</c:v>
                </c:pt>
                <c:pt idx="297">
                  <c:v>4.7499999999999999E-3</c:v>
                </c:pt>
                <c:pt idx="298">
                  <c:v>4.5500000000000002E-3</c:v>
                </c:pt>
                <c:pt idx="299">
                  <c:v>4.3699999999999998E-3</c:v>
                </c:pt>
                <c:pt idx="300">
                  <c:v>4.1900000000000001E-3</c:v>
                </c:pt>
                <c:pt idx="301">
                  <c:v>3.65E-3</c:v>
                </c:pt>
                <c:pt idx="302">
                  <c:v>3.14E-3</c:v>
                </c:pt>
                <c:pt idx="303">
                  <c:v>2.7100000000000002E-3</c:v>
                </c:pt>
                <c:pt idx="304">
                  <c:v>2.3500000000000001E-3</c:v>
                </c:pt>
                <c:pt idx="305">
                  <c:v>2.1800000000000001E-3</c:v>
                </c:pt>
                <c:pt idx="306">
                  <c:v>1.375E-2</c:v>
                </c:pt>
                <c:pt idx="307">
                  <c:v>9.8200000000000006E-3</c:v>
                </c:pt>
                <c:pt idx="308">
                  <c:v>7.8200000000000006E-3</c:v>
                </c:pt>
                <c:pt idx="309">
                  <c:v>6.5100000000000002E-3</c:v>
                </c:pt>
                <c:pt idx="310">
                  <c:v>6.2399999999999999E-3</c:v>
                </c:pt>
                <c:pt idx="311">
                  <c:v>6.1199999999999996E-3</c:v>
                </c:pt>
                <c:pt idx="312">
                  <c:v>5.9899999999999997E-3</c:v>
                </c:pt>
                <c:pt idx="313">
                  <c:v>5.8700000000000002E-3</c:v>
                </c:pt>
                <c:pt idx="314">
                  <c:v>5.7600000000000004E-3</c:v>
                </c:pt>
                <c:pt idx="315">
                  <c:v>5.6499999999999996E-3</c:v>
                </c:pt>
                <c:pt idx="316">
                  <c:v>5.4400000000000004E-3</c:v>
                </c:pt>
                <c:pt idx="317">
                  <c:v>5.2399999999999999E-3</c:v>
                </c:pt>
                <c:pt idx="318">
                  <c:v>5.0499999999999998E-3</c:v>
                </c:pt>
                <c:pt idx="319">
                  <c:v>4.4600000000000004E-3</c:v>
                </c:pt>
                <c:pt idx="320">
                  <c:v>3.9100000000000003E-3</c:v>
                </c:pt>
                <c:pt idx="321">
                  <c:v>3.4399999999999999E-3</c:v>
                </c:pt>
                <c:pt idx="322">
                  <c:v>3.0500000000000002E-3</c:v>
                </c:pt>
                <c:pt idx="323">
                  <c:v>2.8700000000000002E-3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70208"/>
        <c:axId val="525583376"/>
        <c:extLst/>
      </c:scatterChart>
      <c:valAx>
        <c:axId val="5345702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Rn/ft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83376"/>
        <c:crossesAt val="-4.000000000000001E-3"/>
        <c:crossBetween val="midCat"/>
      </c:valAx>
      <c:valAx>
        <c:axId val="5255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Delta 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7020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9565973127529"/>
          <c:y val="3.903903903903904E-2"/>
          <c:w val="0.84331299647146751"/>
          <c:h val="0.86361242302171581"/>
        </c:manualLayout>
      </c:layout>
      <c:scatterChart>
        <c:scatterStyle val="lineMarker"/>
        <c:varyColors val="0"/>
        <c:ser>
          <c:idx val="12"/>
          <c:order val="0"/>
          <c:tx>
            <c:v>Code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'RA-5C'!$AM$4:$AM$15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0.85</c:v>
                </c:pt>
                <c:pt idx="5">
                  <c:v>0.875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0.95</c:v>
                </c:pt>
                <c:pt idx="9">
                  <c:v>0.97499999999999998</c:v>
                </c:pt>
                <c:pt idx="10">
                  <c:v>1.0249999999999999</c:v>
                </c:pt>
              </c:numCache>
            </c:numRef>
          </c:xVal>
          <c:yVal>
            <c:numRef>
              <c:f>'RA-5C'!$AP$4:$AP$15</c:f>
              <c:numCache>
                <c:formatCode>General</c:formatCode>
                <c:ptCount val="12"/>
                <c:pt idx="0">
                  <c:v>0.72</c:v>
                </c:pt>
                <c:pt idx="1">
                  <c:v>0.68200000000000005</c:v>
                </c:pt>
                <c:pt idx="2">
                  <c:v>0.59699999999999998</c:v>
                </c:pt>
                <c:pt idx="3">
                  <c:v>0.52200000000000002</c:v>
                </c:pt>
                <c:pt idx="4">
                  <c:v>0.51400000000000001</c:v>
                </c:pt>
                <c:pt idx="5">
                  <c:v>0.51100000000000001</c:v>
                </c:pt>
                <c:pt idx="6">
                  <c:v>0.50800000000000001</c:v>
                </c:pt>
                <c:pt idx="7">
                  <c:v>0.51300000000000001</c:v>
                </c:pt>
                <c:pt idx="8">
                  <c:v>0.52100000000000002</c:v>
                </c:pt>
                <c:pt idx="9">
                  <c:v>0.54200000000000004</c:v>
                </c:pt>
                <c:pt idx="10">
                  <c:v>0.61</c:v>
                </c:pt>
              </c:numCache>
            </c:numRef>
          </c:yVal>
          <c:smooth val="0"/>
        </c:ser>
        <c:ser>
          <c:idx val="0"/>
          <c:order val="1"/>
          <c:tx>
            <c:v>MANUAL-COMPUTED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'RA-5C'!$AS$6:$AS$9</c:f>
              <c:numCache>
                <c:formatCode>General</c:formatCode>
                <c:ptCount val="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'RA-5C'!$AT$6:$AT$9</c:f>
              <c:numCache>
                <c:formatCode>General</c:formatCode>
                <c:ptCount val="4"/>
                <c:pt idx="0">
                  <c:v>0.69179999999999997</c:v>
                </c:pt>
                <c:pt idx="1">
                  <c:v>0.60009999999999997</c:v>
                </c:pt>
                <c:pt idx="2">
                  <c:v>0.52480000000000004</c:v>
                </c:pt>
                <c:pt idx="3">
                  <c:v>0.51539999999999997</c:v>
                </c:pt>
              </c:numCache>
            </c:numRef>
          </c:yVal>
          <c:smooth val="0"/>
        </c:ser>
        <c:ser>
          <c:idx val="1"/>
          <c:order val="2"/>
          <c:tx>
            <c:v>MANUAL-BASIC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'RA-5C'!$AV$6:$AV$10</c:f>
              <c:numCache>
                <c:formatCode>General</c:formatCode>
                <c:ptCount val="5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'RA-5C'!$AW$6:$AW$10</c:f>
              <c:numCache>
                <c:formatCode>General</c:formatCode>
                <c:ptCount val="5"/>
                <c:pt idx="0">
                  <c:v>0.65</c:v>
                </c:pt>
                <c:pt idx="1">
                  <c:v>0.57999999999999996</c:v>
                </c:pt>
                <c:pt idx="2">
                  <c:v>0.505</c:v>
                </c:pt>
                <c:pt idx="3">
                  <c:v>0.495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41856"/>
        <c:axId val="482608056"/>
        <c:extLst/>
      </c:scatterChart>
      <c:valAx>
        <c:axId val="4862418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08056"/>
        <c:crossesAt val="-4.000000000000001E-3"/>
        <c:crossBetween val="midCat"/>
      </c:valAx>
      <c:valAx>
        <c:axId val="4826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Delta 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41856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04004101925357"/>
          <c:y val="4.8863912122919226E-2"/>
          <c:w val="0.22579012639675855"/>
          <c:h val="0.1543239939292153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'RA-5C'!$K$310:$K$327</c:f>
              <c:numCache>
                <c:formatCode>General</c:formatCode>
                <c:ptCount val="1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0.85</c:v>
                </c:pt>
                <c:pt idx="5">
                  <c:v>0.875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0.95</c:v>
                </c:pt>
                <c:pt idx="9">
                  <c:v>0.97499999999999998</c:v>
                </c:pt>
                <c:pt idx="10">
                  <c:v>1.0249999999999999</c:v>
                </c:pt>
                <c:pt idx="11">
                  <c:v>1.075</c:v>
                </c:pt>
                <c:pt idx="12">
                  <c:v>1.125</c:v>
                </c:pt>
                <c:pt idx="13">
                  <c:v>1.3</c:v>
                </c:pt>
                <c:pt idx="14">
                  <c:v>1.5</c:v>
                </c:pt>
                <c:pt idx="15">
                  <c:v>1.7</c:v>
                </c:pt>
                <c:pt idx="16">
                  <c:v>1.9</c:v>
                </c:pt>
                <c:pt idx="17">
                  <c:v>2</c:v>
                </c:pt>
              </c:numCache>
            </c:numRef>
          </c:xVal>
          <c:yVal>
            <c:numRef>
              <c:f>'RA-5C'!$L$310:$L$327</c:f>
              <c:numCache>
                <c:formatCode>General</c:formatCode>
                <c:ptCount val="18"/>
                <c:pt idx="0">
                  <c:v>1.393E-2</c:v>
                </c:pt>
                <c:pt idx="1">
                  <c:v>9.9500000000000005E-3</c:v>
                </c:pt>
                <c:pt idx="2">
                  <c:v>7.9299999999999995E-3</c:v>
                </c:pt>
                <c:pt idx="3">
                  <c:v>6.5799999999999999E-3</c:v>
                </c:pt>
                <c:pt idx="4">
                  <c:v>6.3099999999999996E-3</c:v>
                </c:pt>
                <c:pt idx="5">
                  <c:v>6.1900000000000002E-3</c:v>
                </c:pt>
                <c:pt idx="6">
                  <c:v>6.0699999999999999E-3</c:v>
                </c:pt>
                <c:pt idx="7">
                  <c:v>5.9500000000000004E-3</c:v>
                </c:pt>
                <c:pt idx="8">
                  <c:v>5.8300000000000001E-3</c:v>
                </c:pt>
                <c:pt idx="9">
                  <c:v>5.7099999999999998E-3</c:v>
                </c:pt>
                <c:pt idx="10">
                  <c:v>5.4999999999999997E-3</c:v>
                </c:pt>
                <c:pt idx="11">
                  <c:v>5.3E-3</c:v>
                </c:pt>
                <c:pt idx="12">
                  <c:v>5.11E-3</c:v>
                </c:pt>
                <c:pt idx="13">
                  <c:v>4.5100000000000001E-3</c:v>
                </c:pt>
                <c:pt idx="14">
                  <c:v>3.96E-3</c:v>
                </c:pt>
                <c:pt idx="15">
                  <c:v>3.47E-3</c:v>
                </c:pt>
                <c:pt idx="16">
                  <c:v>3.31E-3</c:v>
                </c:pt>
                <c:pt idx="17">
                  <c:v>3.2399999999999998E-3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08840"/>
        <c:axId val="482609232"/>
      </c:scatterChart>
      <c:valAx>
        <c:axId val="48260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09232"/>
        <c:crosses val="autoZero"/>
        <c:crossBetween val="midCat"/>
      </c:valAx>
      <c:valAx>
        <c:axId val="4826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0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Code Run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'RA-5C'!$N$147:$N$161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'RA-5C'!$O$147:$O$161</c:f>
              <c:numCache>
                <c:formatCode>General</c:formatCode>
                <c:ptCount val="15"/>
                <c:pt idx="0">
                  <c:v>4.0000000000000002E-4</c:v>
                </c:pt>
                <c:pt idx="1">
                  <c:v>8.0000000000000004E-4</c:v>
                </c:pt>
                <c:pt idx="2">
                  <c:v>3.3999999999999998E-3</c:v>
                </c:pt>
                <c:pt idx="3">
                  <c:v>6.3E-3</c:v>
                </c:pt>
                <c:pt idx="4">
                  <c:v>1.1299999999999999E-2</c:v>
                </c:pt>
                <c:pt idx="5">
                  <c:v>1.66E-2</c:v>
                </c:pt>
                <c:pt idx="6">
                  <c:v>2.5700000000000001E-2</c:v>
                </c:pt>
                <c:pt idx="7">
                  <c:v>3.5499999999999997E-2</c:v>
                </c:pt>
                <c:pt idx="8">
                  <c:v>4.5900000000000003E-2</c:v>
                </c:pt>
                <c:pt idx="9">
                  <c:v>5.5800000000000002E-2</c:v>
                </c:pt>
                <c:pt idx="10">
                  <c:v>7.9799999999999996E-2</c:v>
                </c:pt>
                <c:pt idx="11">
                  <c:v>0.1062</c:v>
                </c:pt>
                <c:pt idx="12">
                  <c:v>0.15160000000000001</c:v>
                </c:pt>
                <c:pt idx="13">
                  <c:v>0.20019999999999999</c:v>
                </c:pt>
                <c:pt idx="14">
                  <c:v>0.24879999999999999</c:v>
                </c:pt>
              </c:numCache>
            </c:numRef>
          </c:yVal>
          <c:smooth val="0"/>
        </c:ser>
        <c:ser>
          <c:idx val="1"/>
          <c:order val="1"/>
          <c:tx>
            <c:v>CR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'RA-5C'!$Q$148:$Q$154</c:f>
              <c:numCache>
                <c:formatCode>General</c:formatCode>
                <c:ptCount val="7"/>
                <c:pt idx="0">
                  <c:v>6.5000000000000002E-2</c:v>
                </c:pt>
                <c:pt idx="1">
                  <c:v>0.16500000000000001</c:v>
                </c:pt>
                <c:pt idx="2">
                  <c:v>0.26500000000000001</c:v>
                </c:pt>
                <c:pt idx="3">
                  <c:v>0.315</c:v>
                </c:pt>
                <c:pt idx="4">
                  <c:v>0.36499999999999999</c:v>
                </c:pt>
                <c:pt idx="5">
                  <c:v>0.41499999999999998</c:v>
                </c:pt>
                <c:pt idx="6">
                  <c:v>0.46500000000000002</c:v>
                </c:pt>
              </c:numCache>
            </c:numRef>
          </c:xVal>
          <c:yVal>
            <c:numRef>
              <c:f>'RA-5C'!$R$148:$R$154</c:f>
              <c:numCache>
                <c:formatCode>General</c:formatCode>
                <c:ptCount val="7"/>
                <c:pt idx="0">
                  <c:v>9.5E-4</c:v>
                </c:pt>
                <c:pt idx="1">
                  <c:v>7.43E-3</c:v>
                </c:pt>
                <c:pt idx="2">
                  <c:v>1.711E-2</c:v>
                </c:pt>
                <c:pt idx="3">
                  <c:v>2.87E-2</c:v>
                </c:pt>
                <c:pt idx="4">
                  <c:v>3.9379999999999998E-2</c:v>
                </c:pt>
                <c:pt idx="5">
                  <c:v>5.1520000000000003E-2</c:v>
                </c:pt>
                <c:pt idx="6">
                  <c:v>5.8139999999999997E-2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10016"/>
        <c:axId val="482610408"/>
      </c:scatterChart>
      <c:valAx>
        <c:axId val="48261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10408"/>
        <c:crosses val="autoZero"/>
        <c:crossBetween val="midCat"/>
      </c:valAx>
      <c:valAx>
        <c:axId val="4826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1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Zero-Lift</a:t>
            </a:r>
            <a:r>
              <a:rPr lang="en-US" baseline="0"/>
              <a:t> CD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22546765694777"/>
          <c:y val="0.16796378018793109"/>
          <c:w val="0.83084101717112813"/>
          <c:h val="0.63095379028623266"/>
        </c:manualLayout>
      </c:layout>
      <c:scatterChart>
        <c:scatterStyle val="lineMarker"/>
        <c:varyColors val="0"/>
        <c:ser>
          <c:idx val="0"/>
          <c:order val="0"/>
          <c:tx>
            <c:v>Extracted as CDtot - CDi - delCDP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'RA-5C'!$AN$94:$AN$363</c:f>
              <c:numCache>
                <c:formatCode>General</c:formatCode>
                <c:ptCount val="27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0.875</c:v>
                </c:pt>
                <c:pt idx="76">
                  <c:v>0.875</c:v>
                </c:pt>
                <c:pt idx="77">
                  <c:v>0.875</c:v>
                </c:pt>
                <c:pt idx="78">
                  <c:v>0.875</c:v>
                </c:pt>
                <c:pt idx="79">
                  <c:v>0.875</c:v>
                </c:pt>
                <c:pt idx="80">
                  <c:v>0.875</c:v>
                </c:pt>
                <c:pt idx="81">
                  <c:v>0.875</c:v>
                </c:pt>
                <c:pt idx="82">
                  <c:v>0.875</c:v>
                </c:pt>
                <c:pt idx="83">
                  <c:v>0.875</c:v>
                </c:pt>
                <c:pt idx="84">
                  <c:v>0.875</c:v>
                </c:pt>
                <c:pt idx="85">
                  <c:v>0.875</c:v>
                </c:pt>
                <c:pt idx="86">
                  <c:v>0.875</c:v>
                </c:pt>
                <c:pt idx="87">
                  <c:v>0.875</c:v>
                </c:pt>
                <c:pt idx="88">
                  <c:v>0.875</c:v>
                </c:pt>
                <c:pt idx="89">
                  <c:v>0.875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0.92500000000000004</c:v>
                </c:pt>
                <c:pt idx="106">
                  <c:v>0.92500000000000004</c:v>
                </c:pt>
                <c:pt idx="107">
                  <c:v>0.92500000000000004</c:v>
                </c:pt>
                <c:pt idx="108">
                  <c:v>0.92500000000000004</c:v>
                </c:pt>
                <c:pt idx="109">
                  <c:v>0.92500000000000004</c:v>
                </c:pt>
                <c:pt idx="110">
                  <c:v>0.92500000000000004</c:v>
                </c:pt>
                <c:pt idx="111">
                  <c:v>0.92500000000000004</c:v>
                </c:pt>
                <c:pt idx="112">
                  <c:v>0.92500000000000004</c:v>
                </c:pt>
                <c:pt idx="113">
                  <c:v>0.92500000000000004</c:v>
                </c:pt>
                <c:pt idx="114">
                  <c:v>0.92500000000000004</c:v>
                </c:pt>
                <c:pt idx="115">
                  <c:v>0.92500000000000004</c:v>
                </c:pt>
                <c:pt idx="116">
                  <c:v>0.92500000000000004</c:v>
                </c:pt>
                <c:pt idx="117">
                  <c:v>0.92500000000000004</c:v>
                </c:pt>
                <c:pt idx="118">
                  <c:v>0.92500000000000004</c:v>
                </c:pt>
                <c:pt idx="119">
                  <c:v>0.92500000000000004</c:v>
                </c:pt>
                <c:pt idx="120">
                  <c:v>0.95</c:v>
                </c:pt>
                <c:pt idx="121">
                  <c:v>0.95</c:v>
                </c:pt>
                <c:pt idx="122">
                  <c:v>0.95</c:v>
                </c:pt>
                <c:pt idx="123">
                  <c:v>0.95</c:v>
                </c:pt>
                <c:pt idx="124">
                  <c:v>0.95</c:v>
                </c:pt>
                <c:pt idx="125">
                  <c:v>0.95</c:v>
                </c:pt>
                <c:pt idx="126">
                  <c:v>0.95</c:v>
                </c:pt>
                <c:pt idx="127">
                  <c:v>0.95</c:v>
                </c:pt>
                <c:pt idx="128">
                  <c:v>0.95</c:v>
                </c:pt>
                <c:pt idx="129">
                  <c:v>0.95</c:v>
                </c:pt>
                <c:pt idx="130">
                  <c:v>0.95</c:v>
                </c:pt>
                <c:pt idx="131">
                  <c:v>0.95</c:v>
                </c:pt>
                <c:pt idx="132">
                  <c:v>0.95</c:v>
                </c:pt>
                <c:pt idx="133">
                  <c:v>0.95</c:v>
                </c:pt>
                <c:pt idx="134">
                  <c:v>0.95</c:v>
                </c:pt>
                <c:pt idx="135">
                  <c:v>0.97499999999999998</c:v>
                </c:pt>
                <c:pt idx="136">
                  <c:v>0.97499999999999998</c:v>
                </c:pt>
                <c:pt idx="137">
                  <c:v>0.97499999999999998</c:v>
                </c:pt>
                <c:pt idx="138">
                  <c:v>0.97499999999999998</c:v>
                </c:pt>
                <c:pt idx="139">
                  <c:v>0.97499999999999998</c:v>
                </c:pt>
                <c:pt idx="140">
                  <c:v>0.97499999999999998</c:v>
                </c:pt>
                <c:pt idx="141">
                  <c:v>0.97499999999999998</c:v>
                </c:pt>
                <c:pt idx="142">
                  <c:v>0.97499999999999998</c:v>
                </c:pt>
                <c:pt idx="143">
                  <c:v>0.97499999999999998</c:v>
                </c:pt>
                <c:pt idx="144">
                  <c:v>0.97499999999999998</c:v>
                </c:pt>
                <c:pt idx="145">
                  <c:v>0.97499999999999998</c:v>
                </c:pt>
                <c:pt idx="146">
                  <c:v>0.97499999999999998</c:v>
                </c:pt>
                <c:pt idx="147">
                  <c:v>0.97499999999999998</c:v>
                </c:pt>
                <c:pt idx="148">
                  <c:v>0.97499999999999998</c:v>
                </c:pt>
                <c:pt idx="149">
                  <c:v>0.97499999999999998</c:v>
                </c:pt>
                <c:pt idx="150">
                  <c:v>1.0249999999999999</c:v>
                </c:pt>
                <c:pt idx="151">
                  <c:v>1.0249999999999999</c:v>
                </c:pt>
                <c:pt idx="152">
                  <c:v>1.0249999999999999</c:v>
                </c:pt>
                <c:pt idx="153">
                  <c:v>1.0249999999999999</c:v>
                </c:pt>
                <c:pt idx="154">
                  <c:v>1.0249999999999999</c:v>
                </c:pt>
                <c:pt idx="155">
                  <c:v>1.0249999999999999</c:v>
                </c:pt>
                <c:pt idx="156">
                  <c:v>1.0249999999999999</c:v>
                </c:pt>
                <c:pt idx="157">
                  <c:v>1.0249999999999999</c:v>
                </c:pt>
                <c:pt idx="158">
                  <c:v>1.0249999999999999</c:v>
                </c:pt>
                <c:pt idx="159">
                  <c:v>1.0249999999999999</c:v>
                </c:pt>
                <c:pt idx="160">
                  <c:v>1.0249999999999999</c:v>
                </c:pt>
                <c:pt idx="161">
                  <c:v>1.0249999999999999</c:v>
                </c:pt>
                <c:pt idx="162">
                  <c:v>1.0249999999999999</c:v>
                </c:pt>
                <c:pt idx="163">
                  <c:v>1.0249999999999999</c:v>
                </c:pt>
                <c:pt idx="164">
                  <c:v>1.0249999999999999</c:v>
                </c:pt>
                <c:pt idx="165">
                  <c:v>1.075</c:v>
                </c:pt>
                <c:pt idx="166">
                  <c:v>1.075</c:v>
                </c:pt>
                <c:pt idx="167">
                  <c:v>1.075</c:v>
                </c:pt>
                <c:pt idx="168">
                  <c:v>1.075</c:v>
                </c:pt>
                <c:pt idx="169">
                  <c:v>1.075</c:v>
                </c:pt>
                <c:pt idx="170">
                  <c:v>1.075</c:v>
                </c:pt>
                <c:pt idx="171">
                  <c:v>1.075</c:v>
                </c:pt>
                <c:pt idx="172">
                  <c:v>1.075</c:v>
                </c:pt>
                <c:pt idx="173">
                  <c:v>1.075</c:v>
                </c:pt>
                <c:pt idx="174">
                  <c:v>1.075</c:v>
                </c:pt>
                <c:pt idx="175">
                  <c:v>1.075</c:v>
                </c:pt>
                <c:pt idx="176">
                  <c:v>1.075</c:v>
                </c:pt>
                <c:pt idx="177">
                  <c:v>1.075</c:v>
                </c:pt>
                <c:pt idx="178">
                  <c:v>1.075</c:v>
                </c:pt>
                <c:pt idx="179">
                  <c:v>1.075</c:v>
                </c:pt>
                <c:pt idx="180">
                  <c:v>1.125</c:v>
                </c:pt>
                <c:pt idx="181">
                  <c:v>1.125</c:v>
                </c:pt>
                <c:pt idx="182">
                  <c:v>1.125</c:v>
                </c:pt>
                <c:pt idx="183">
                  <c:v>1.125</c:v>
                </c:pt>
                <c:pt idx="184">
                  <c:v>1.125</c:v>
                </c:pt>
                <c:pt idx="185">
                  <c:v>1.125</c:v>
                </c:pt>
                <c:pt idx="186">
                  <c:v>1.125</c:v>
                </c:pt>
                <c:pt idx="187">
                  <c:v>1.125</c:v>
                </c:pt>
                <c:pt idx="188">
                  <c:v>1.125</c:v>
                </c:pt>
                <c:pt idx="189">
                  <c:v>1.125</c:v>
                </c:pt>
                <c:pt idx="190">
                  <c:v>1.125</c:v>
                </c:pt>
                <c:pt idx="191">
                  <c:v>1.125</c:v>
                </c:pt>
                <c:pt idx="192">
                  <c:v>1.125</c:v>
                </c:pt>
                <c:pt idx="193">
                  <c:v>1.125</c:v>
                </c:pt>
                <c:pt idx="194">
                  <c:v>1.125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1.7</c:v>
                </c:pt>
                <c:pt idx="226">
                  <c:v>1.7</c:v>
                </c:pt>
                <c:pt idx="227">
                  <c:v>1.7</c:v>
                </c:pt>
                <c:pt idx="228">
                  <c:v>1.7</c:v>
                </c:pt>
                <c:pt idx="229">
                  <c:v>1.7</c:v>
                </c:pt>
                <c:pt idx="230">
                  <c:v>1.7</c:v>
                </c:pt>
                <c:pt idx="231">
                  <c:v>1.7</c:v>
                </c:pt>
                <c:pt idx="232">
                  <c:v>1.7</c:v>
                </c:pt>
                <c:pt idx="233">
                  <c:v>1.7</c:v>
                </c:pt>
                <c:pt idx="234">
                  <c:v>1.7</c:v>
                </c:pt>
                <c:pt idx="235">
                  <c:v>1.7</c:v>
                </c:pt>
                <c:pt idx="236">
                  <c:v>1.7</c:v>
                </c:pt>
                <c:pt idx="237">
                  <c:v>1.7</c:v>
                </c:pt>
                <c:pt idx="238">
                  <c:v>1.7</c:v>
                </c:pt>
                <c:pt idx="239">
                  <c:v>1.7</c:v>
                </c:pt>
                <c:pt idx="240">
                  <c:v>1.9</c:v>
                </c:pt>
                <c:pt idx="241">
                  <c:v>1.9</c:v>
                </c:pt>
                <c:pt idx="242">
                  <c:v>1.9</c:v>
                </c:pt>
                <c:pt idx="243">
                  <c:v>1.9</c:v>
                </c:pt>
                <c:pt idx="244">
                  <c:v>1.9</c:v>
                </c:pt>
                <c:pt idx="245">
                  <c:v>1.9</c:v>
                </c:pt>
                <c:pt idx="246">
                  <c:v>1.9</c:v>
                </c:pt>
                <c:pt idx="247">
                  <c:v>1.9</c:v>
                </c:pt>
                <c:pt idx="248">
                  <c:v>1.9</c:v>
                </c:pt>
                <c:pt idx="249">
                  <c:v>1.9</c:v>
                </c:pt>
                <c:pt idx="250">
                  <c:v>1.9</c:v>
                </c:pt>
                <c:pt idx="251">
                  <c:v>1.9</c:v>
                </c:pt>
                <c:pt idx="252">
                  <c:v>1.9</c:v>
                </c:pt>
                <c:pt idx="253">
                  <c:v>1.9</c:v>
                </c:pt>
                <c:pt idx="254">
                  <c:v>1.9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</c:numCache>
            </c:numRef>
          </c:xVal>
          <c:yVal>
            <c:numRef>
              <c:f>'RA-5C'!$AS$94:$AS$363</c:f>
              <c:numCache>
                <c:formatCode>General</c:formatCode>
                <c:ptCount val="270"/>
                <c:pt idx="0">
                  <c:v>1.6399999999999998E-2</c:v>
                </c:pt>
                <c:pt idx="1">
                  <c:v>1.6399999999999998E-2</c:v>
                </c:pt>
                <c:pt idx="2">
                  <c:v>1.6300000000000002E-2</c:v>
                </c:pt>
                <c:pt idx="3">
                  <c:v>1.6300000000000002E-2</c:v>
                </c:pt>
                <c:pt idx="4">
                  <c:v>1.6400000000000001E-2</c:v>
                </c:pt>
                <c:pt idx="5">
                  <c:v>1.6400000000000001E-2</c:v>
                </c:pt>
                <c:pt idx="6">
                  <c:v>1.6399999999999998E-2</c:v>
                </c:pt>
                <c:pt idx="7">
                  <c:v>1.6299999999999999E-2</c:v>
                </c:pt>
                <c:pt idx="8">
                  <c:v>1.6300000000000002E-2</c:v>
                </c:pt>
                <c:pt idx="9">
                  <c:v>1.6300000000000002E-2</c:v>
                </c:pt>
                <c:pt idx="10">
                  <c:v>1.6399999999999998E-2</c:v>
                </c:pt>
                <c:pt idx="11">
                  <c:v>1.6399999999999998E-2</c:v>
                </c:pt>
                <c:pt idx="12">
                  <c:v>1.6399999999999998E-2</c:v>
                </c:pt>
                <c:pt idx="13">
                  <c:v>1.6399999999999998E-2</c:v>
                </c:pt>
                <c:pt idx="14">
                  <c:v>1.6399999999999998E-2</c:v>
                </c:pt>
                <c:pt idx="15">
                  <c:v>1.6299999999999999E-2</c:v>
                </c:pt>
                <c:pt idx="16">
                  <c:v>1.6299999999999999E-2</c:v>
                </c:pt>
                <c:pt idx="17">
                  <c:v>1.6200000000000003E-2</c:v>
                </c:pt>
                <c:pt idx="18">
                  <c:v>1.6200000000000003E-2</c:v>
                </c:pt>
                <c:pt idx="19">
                  <c:v>1.6200000000000003E-2</c:v>
                </c:pt>
                <c:pt idx="20">
                  <c:v>1.6299999999999999E-2</c:v>
                </c:pt>
                <c:pt idx="21">
                  <c:v>1.6300000000000002E-2</c:v>
                </c:pt>
                <c:pt idx="22">
                  <c:v>1.6199999999999999E-2</c:v>
                </c:pt>
                <c:pt idx="23">
                  <c:v>1.6199999999999999E-2</c:v>
                </c:pt>
                <c:pt idx="24">
                  <c:v>1.6199999999999999E-2</c:v>
                </c:pt>
                <c:pt idx="25">
                  <c:v>1.6199999999999999E-2</c:v>
                </c:pt>
                <c:pt idx="26">
                  <c:v>1.6299999999999995E-2</c:v>
                </c:pt>
                <c:pt idx="27">
                  <c:v>1.6299999999999995E-2</c:v>
                </c:pt>
                <c:pt idx="28">
                  <c:v>1.6299999999999995E-2</c:v>
                </c:pt>
                <c:pt idx="29">
                  <c:v>1.6299999999999995E-2</c:v>
                </c:pt>
                <c:pt idx="30">
                  <c:v>1.61E-2</c:v>
                </c:pt>
                <c:pt idx="31">
                  <c:v>1.61E-2</c:v>
                </c:pt>
                <c:pt idx="32">
                  <c:v>1.6E-2</c:v>
                </c:pt>
                <c:pt idx="33">
                  <c:v>1.6E-2</c:v>
                </c:pt>
                <c:pt idx="34">
                  <c:v>1.6E-2</c:v>
                </c:pt>
                <c:pt idx="35">
                  <c:v>1.61E-2</c:v>
                </c:pt>
                <c:pt idx="36">
                  <c:v>1.6099999999999996E-2</c:v>
                </c:pt>
                <c:pt idx="37">
                  <c:v>1.6E-2</c:v>
                </c:pt>
                <c:pt idx="38">
                  <c:v>1.6E-2</c:v>
                </c:pt>
                <c:pt idx="39">
                  <c:v>1.6E-2</c:v>
                </c:pt>
                <c:pt idx="40">
                  <c:v>1.6E-2</c:v>
                </c:pt>
                <c:pt idx="41">
                  <c:v>1.6099999999999996E-2</c:v>
                </c:pt>
                <c:pt idx="42">
                  <c:v>1.6099999999999989E-2</c:v>
                </c:pt>
                <c:pt idx="43">
                  <c:v>1.6E-2</c:v>
                </c:pt>
                <c:pt idx="44">
                  <c:v>1.6100000000000003E-2</c:v>
                </c:pt>
                <c:pt idx="45">
                  <c:v>1.5899999999999997E-2</c:v>
                </c:pt>
                <c:pt idx="46">
                  <c:v>1.5899999999999997E-2</c:v>
                </c:pt>
                <c:pt idx="47">
                  <c:v>1.5800000000000002E-2</c:v>
                </c:pt>
                <c:pt idx="48">
                  <c:v>1.5900000000000001E-2</c:v>
                </c:pt>
                <c:pt idx="49">
                  <c:v>1.6E-2</c:v>
                </c:pt>
                <c:pt idx="50">
                  <c:v>1.6E-2</c:v>
                </c:pt>
                <c:pt idx="51">
                  <c:v>1.5899999999999997E-2</c:v>
                </c:pt>
                <c:pt idx="52">
                  <c:v>1.5899999999999997E-2</c:v>
                </c:pt>
                <c:pt idx="53">
                  <c:v>1.5899999999999997E-2</c:v>
                </c:pt>
                <c:pt idx="54">
                  <c:v>1.5899999999999997E-2</c:v>
                </c:pt>
                <c:pt idx="55">
                  <c:v>1.5899999999999997E-2</c:v>
                </c:pt>
                <c:pt idx="56">
                  <c:v>1.6E-2</c:v>
                </c:pt>
                <c:pt idx="57">
                  <c:v>1.5899999999999997E-2</c:v>
                </c:pt>
                <c:pt idx="58">
                  <c:v>1.5899999999999997E-2</c:v>
                </c:pt>
                <c:pt idx="59">
                  <c:v>1.5899999999999997E-2</c:v>
                </c:pt>
                <c:pt idx="60">
                  <c:v>1.6199999999999999E-2</c:v>
                </c:pt>
                <c:pt idx="61">
                  <c:v>1.6199999999999999E-2</c:v>
                </c:pt>
                <c:pt idx="62">
                  <c:v>1.61E-2</c:v>
                </c:pt>
                <c:pt idx="63">
                  <c:v>1.6200000000000003E-2</c:v>
                </c:pt>
                <c:pt idx="64">
                  <c:v>1.6199999999999999E-2</c:v>
                </c:pt>
                <c:pt idx="65">
                  <c:v>1.6200000000000003E-2</c:v>
                </c:pt>
                <c:pt idx="66">
                  <c:v>1.6100000000000003E-2</c:v>
                </c:pt>
                <c:pt idx="67">
                  <c:v>1.6100000000000003E-2</c:v>
                </c:pt>
                <c:pt idx="68">
                  <c:v>1.6099999999999996E-2</c:v>
                </c:pt>
                <c:pt idx="69">
                  <c:v>1.61E-2</c:v>
                </c:pt>
                <c:pt idx="70">
                  <c:v>1.6199999999999999E-2</c:v>
                </c:pt>
                <c:pt idx="71">
                  <c:v>1.6099999999999996E-2</c:v>
                </c:pt>
                <c:pt idx="72">
                  <c:v>1.6099999999999989E-2</c:v>
                </c:pt>
                <c:pt idx="73">
                  <c:v>1.6100000000000003E-2</c:v>
                </c:pt>
                <c:pt idx="74">
                  <c:v>1.6200000000000006E-2</c:v>
                </c:pt>
                <c:pt idx="75">
                  <c:v>1.6399999999999998E-2</c:v>
                </c:pt>
                <c:pt idx="76">
                  <c:v>1.6399999999999998E-2</c:v>
                </c:pt>
                <c:pt idx="77">
                  <c:v>1.6400000000000001E-2</c:v>
                </c:pt>
                <c:pt idx="78">
                  <c:v>1.6500000000000001E-2</c:v>
                </c:pt>
                <c:pt idx="79">
                  <c:v>1.6399999999999998E-2</c:v>
                </c:pt>
                <c:pt idx="80">
                  <c:v>1.6399999999999998E-2</c:v>
                </c:pt>
                <c:pt idx="81">
                  <c:v>1.6399999999999998E-2</c:v>
                </c:pt>
                <c:pt idx="82">
                  <c:v>1.6299999999999999E-2</c:v>
                </c:pt>
                <c:pt idx="83">
                  <c:v>1.6300000000000002E-2</c:v>
                </c:pt>
                <c:pt idx="84">
                  <c:v>1.6300000000000002E-2</c:v>
                </c:pt>
                <c:pt idx="85">
                  <c:v>1.6500000000000001E-2</c:v>
                </c:pt>
                <c:pt idx="86">
                  <c:v>1.6400000000000005E-2</c:v>
                </c:pt>
                <c:pt idx="87">
                  <c:v>1.6500000000000001E-2</c:v>
                </c:pt>
                <c:pt idx="88">
                  <c:v>1.6399999999999998E-2</c:v>
                </c:pt>
                <c:pt idx="89">
                  <c:v>1.6400000000000012E-2</c:v>
                </c:pt>
                <c:pt idx="90">
                  <c:v>1.6899999999999998E-2</c:v>
                </c:pt>
                <c:pt idx="91">
                  <c:v>1.6899999999999998E-2</c:v>
                </c:pt>
                <c:pt idx="92">
                  <c:v>1.6900000000000002E-2</c:v>
                </c:pt>
                <c:pt idx="93">
                  <c:v>1.6899999999999998E-2</c:v>
                </c:pt>
                <c:pt idx="94">
                  <c:v>1.6899999999999998E-2</c:v>
                </c:pt>
                <c:pt idx="95">
                  <c:v>1.6900000000000002E-2</c:v>
                </c:pt>
                <c:pt idx="96">
                  <c:v>1.6900000000000002E-2</c:v>
                </c:pt>
                <c:pt idx="97">
                  <c:v>1.6899999999999998E-2</c:v>
                </c:pt>
                <c:pt idx="98">
                  <c:v>1.6799999999999999E-2</c:v>
                </c:pt>
                <c:pt idx="99">
                  <c:v>1.6900000000000002E-2</c:v>
                </c:pt>
                <c:pt idx="100">
                  <c:v>1.6899999999999998E-2</c:v>
                </c:pt>
                <c:pt idx="101">
                  <c:v>1.6899999999999998E-2</c:v>
                </c:pt>
                <c:pt idx="102">
                  <c:v>1.6899999999999998E-2</c:v>
                </c:pt>
                <c:pt idx="103">
                  <c:v>1.6899999999999998E-2</c:v>
                </c:pt>
                <c:pt idx="104">
                  <c:v>1.6899999999999998E-2</c:v>
                </c:pt>
                <c:pt idx="105">
                  <c:v>1.7899999999999999E-2</c:v>
                </c:pt>
                <c:pt idx="106">
                  <c:v>1.7899999999999999E-2</c:v>
                </c:pt>
                <c:pt idx="107">
                  <c:v>1.78E-2</c:v>
                </c:pt>
                <c:pt idx="108">
                  <c:v>1.78E-2</c:v>
                </c:pt>
                <c:pt idx="109">
                  <c:v>1.78E-2</c:v>
                </c:pt>
                <c:pt idx="110">
                  <c:v>1.7899999999999999E-2</c:v>
                </c:pt>
                <c:pt idx="111">
                  <c:v>1.78E-2</c:v>
                </c:pt>
                <c:pt idx="112">
                  <c:v>1.7799999999999996E-2</c:v>
                </c:pt>
                <c:pt idx="113">
                  <c:v>1.7799999999999996E-2</c:v>
                </c:pt>
                <c:pt idx="114">
                  <c:v>1.7800000000000003E-2</c:v>
                </c:pt>
                <c:pt idx="115">
                  <c:v>1.7800000000000003E-2</c:v>
                </c:pt>
                <c:pt idx="116">
                  <c:v>1.7900000000000006E-2</c:v>
                </c:pt>
                <c:pt idx="117">
                  <c:v>1.7899999999999999E-2</c:v>
                </c:pt>
                <c:pt idx="118">
                  <c:v>1.7799999999999996E-2</c:v>
                </c:pt>
                <c:pt idx="119">
                  <c:v>1.7899999999999999E-2</c:v>
                </c:pt>
                <c:pt idx="120">
                  <c:v>2.0300000000000002E-2</c:v>
                </c:pt>
                <c:pt idx="121">
                  <c:v>2.0299999999999999E-2</c:v>
                </c:pt>
                <c:pt idx="122">
                  <c:v>2.0299999999999999E-2</c:v>
                </c:pt>
                <c:pt idx="123">
                  <c:v>2.0400000000000001E-2</c:v>
                </c:pt>
                <c:pt idx="124">
                  <c:v>2.0400000000000001E-2</c:v>
                </c:pt>
                <c:pt idx="125">
                  <c:v>2.0299999999999999E-2</c:v>
                </c:pt>
                <c:pt idx="126">
                  <c:v>2.0299999999999999E-2</c:v>
                </c:pt>
                <c:pt idx="127">
                  <c:v>2.0199999999999999E-2</c:v>
                </c:pt>
                <c:pt idx="128">
                  <c:v>2.0200000000000003E-2</c:v>
                </c:pt>
                <c:pt idx="129">
                  <c:v>2.0299999999999999E-2</c:v>
                </c:pt>
                <c:pt idx="130">
                  <c:v>2.0400000000000001E-2</c:v>
                </c:pt>
                <c:pt idx="131">
                  <c:v>2.0299999999999999E-2</c:v>
                </c:pt>
                <c:pt idx="132">
                  <c:v>2.0299999999999999E-2</c:v>
                </c:pt>
                <c:pt idx="133">
                  <c:v>2.020000000000001E-2</c:v>
                </c:pt>
                <c:pt idx="134">
                  <c:v>2.0400000000000001E-2</c:v>
                </c:pt>
                <c:pt idx="135">
                  <c:v>2.9099999999999997E-2</c:v>
                </c:pt>
                <c:pt idx="136">
                  <c:v>2.9100000000000001E-2</c:v>
                </c:pt>
                <c:pt idx="137">
                  <c:v>2.9000000000000001E-2</c:v>
                </c:pt>
                <c:pt idx="138">
                  <c:v>2.9099999999999997E-2</c:v>
                </c:pt>
                <c:pt idx="139">
                  <c:v>2.9200000000000004E-2</c:v>
                </c:pt>
                <c:pt idx="140">
                  <c:v>2.9199999999999997E-2</c:v>
                </c:pt>
                <c:pt idx="141">
                  <c:v>2.8999999999999998E-2</c:v>
                </c:pt>
                <c:pt idx="142">
                  <c:v>2.9000000000000005E-2</c:v>
                </c:pt>
                <c:pt idx="143">
                  <c:v>2.8999999999999998E-2</c:v>
                </c:pt>
                <c:pt idx="144">
                  <c:v>2.8999999999999998E-2</c:v>
                </c:pt>
                <c:pt idx="145">
                  <c:v>2.9100000000000001E-2</c:v>
                </c:pt>
                <c:pt idx="146">
                  <c:v>2.9100000000000001E-2</c:v>
                </c:pt>
                <c:pt idx="147">
                  <c:v>2.9099999999999987E-2</c:v>
                </c:pt>
                <c:pt idx="148">
                  <c:v>2.8999999999999998E-2</c:v>
                </c:pt>
                <c:pt idx="149">
                  <c:v>2.9100000000000001E-2</c:v>
                </c:pt>
                <c:pt idx="150">
                  <c:v>3.2099999999999997E-2</c:v>
                </c:pt>
                <c:pt idx="151">
                  <c:v>3.2099999999999997E-2</c:v>
                </c:pt>
                <c:pt idx="152">
                  <c:v>3.1999999999999994E-2</c:v>
                </c:pt>
                <c:pt idx="153">
                  <c:v>3.2099999999999997E-2</c:v>
                </c:pt>
                <c:pt idx="154">
                  <c:v>3.2100000000000004E-2</c:v>
                </c:pt>
                <c:pt idx="155">
                  <c:v>3.2099999999999997E-2</c:v>
                </c:pt>
                <c:pt idx="156">
                  <c:v>3.2000000000000001E-2</c:v>
                </c:pt>
                <c:pt idx="157">
                  <c:v>3.2000000000000001E-2</c:v>
                </c:pt>
                <c:pt idx="158">
                  <c:v>3.2000000000000001E-2</c:v>
                </c:pt>
                <c:pt idx="159">
                  <c:v>3.209999999999999E-2</c:v>
                </c:pt>
                <c:pt idx="160">
                  <c:v>3.2100000000000004E-2</c:v>
                </c:pt>
                <c:pt idx="161">
                  <c:v>3.2000000000000001E-2</c:v>
                </c:pt>
                <c:pt idx="162">
                  <c:v>3.2099999999999997E-2</c:v>
                </c:pt>
                <c:pt idx="163">
                  <c:v>3.2100000000000004E-2</c:v>
                </c:pt>
                <c:pt idx="164">
                  <c:v>3.2100000000000004E-2</c:v>
                </c:pt>
                <c:pt idx="165">
                  <c:v>3.3500000000000002E-2</c:v>
                </c:pt>
                <c:pt idx="166">
                  <c:v>3.3599999999999998E-2</c:v>
                </c:pt>
                <c:pt idx="167">
                  <c:v>3.3399999999999999E-2</c:v>
                </c:pt>
                <c:pt idx="168">
                  <c:v>3.3500000000000002E-2</c:v>
                </c:pt>
                <c:pt idx="169">
                  <c:v>3.3599999999999998E-2</c:v>
                </c:pt>
                <c:pt idx="170">
                  <c:v>3.3599999999999998E-2</c:v>
                </c:pt>
                <c:pt idx="171">
                  <c:v>3.3599999999999998E-2</c:v>
                </c:pt>
                <c:pt idx="172">
                  <c:v>3.3500000000000002E-2</c:v>
                </c:pt>
                <c:pt idx="173">
                  <c:v>3.3500000000000002E-2</c:v>
                </c:pt>
                <c:pt idx="174">
                  <c:v>3.3500000000000002E-2</c:v>
                </c:pt>
                <c:pt idx="175">
                  <c:v>3.3599999999999998E-2</c:v>
                </c:pt>
                <c:pt idx="176">
                  <c:v>3.3600000000000005E-2</c:v>
                </c:pt>
                <c:pt idx="177">
                  <c:v>3.3600000000000005E-2</c:v>
                </c:pt>
                <c:pt idx="178">
                  <c:v>3.3499999999999988E-2</c:v>
                </c:pt>
                <c:pt idx="179">
                  <c:v>3.3600000000000005E-2</c:v>
                </c:pt>
                <c:pt idx="180">
                  <c:v>3.39E-2</c:v>
                </c:pt>
                <c:pt idx="181">
                  <c:v>3.39E-2</c:v>
                </c:pt>
                <c:pt idx="182">
                  <c:v>3.3800000000000004E-2</c:v>
                </c:pt>
                <c:pt idx="183">
                  <c:v>3.39E-2</c:v>
                </c:pt>
                <c:pt idx="184">
                  <c:v>3.39E-2</c:v>
                </c:pt>
                <c:pt idx="185">
                  <c:v>3.39E-2</c:v>
                </c:pt>
                <c:pt idx="186">
                  <c:v>3.3799999999999997E-2</c:v>
                </c:pt>
                <c:pt idx="187">
                  <c:v>3.3799999999999997E-2</c:v>
                </c:pt>
                <c:pt idx="188">
                  <c:v>3.3799999999999997E-2</c:v>
                </c:pt>
                <c:pt idx="189">
                  <c:v>3.39E-2</c:v>
                </c:pt>
                <c:pt idx="190">
                  <c:v>3.39E-2</c:v>
                </c:pt>
                <c:pt idx="191">
                  <c:v>3.39E-2</c:v>
                </c:pt>
                <c:pt idx="192">
                  <c:v>3.39E-2</c:v>
                </c:pt>
                <c:pt idx="193">
                  <c:v>3.3799999999999997E-2</c:v>
                </c:pt>
                <c:pt idx="194">
                  <c:v>3.3900000000000013E-2</c:v>
                </c:pt>
                <c:pt idx="195">
                  <c:v>3.27E-2</c:v>
                </c:pt>
                <c:pt idx="196">
                  <c:v>3.27E-2</c:v>
                </c:pt>
                <c:pt idx="197">
                  <c:v>3.2599999999999997E-2</c:v>
                </c:pt>
                <c:pt idx="198">
                  <c:v>3.27E-2</c:v>
                </c:pt>
                <c:pt idx="199">
                  <c:v>3.27E-2</c:v>
                </c:pt>
                <c:pt idx="200">
                  <c:v>3.27E-2</c:v>
                </c:pt>
                <c:pt idx="201">
                  <c:v>3.27E-2</c:v>
                </c:pt>
                <c:pt idx="202">
                  <c:v>3.27E-2</c:v>
                </c:pt>
                <c:pt idx="203">
                  <c:v>3.2599999999999997E-2</c:v>
                </c:pt>
                <c:pt idx="204">
                  <c:v>3.259999999999999E-2</c:v>
                </c:pt>
                <c:pt idx="205">
                  <c:v>3.2699999999999993E-2</c:v>
                </c:pt>
                <c:pt idx="206">
                  <c:v>3.2699999999999993E-2</c:v>
                </c:pt>
                <c:pt idx="207">
                  <c:v>3.2699999999999993E-2</c:v>
                </c:pt>
                <c:pt idx="208">
                  <c:v>3.259999999999999E-2</c:v>
                </c:pt>
                <c:pt idx="209">
                  <c:v>3.2700000000000007E-2</c:v>
                </c:pt>
                <c:pt idx="210">
                  <c:v>3.2000000000000001E-2</c:v>
                </c:pt>
                <c:pt idx="211">
                  <c:v>3.2000000000000001E-2</c:v>
                </c:pt>
                <c:pt idx="212">
                  <c:v>3.2000000000000001E-2</c:v>
                </c:pt>
                <c:pt idx="213">
                  <c:v>3.2000000000000001E-2</c:v>
                </c:pt>
                <c:pt idx="214">
                  <c:v>3.2000000000000001E-2</c:v>
                </c:pt>
                <c:pt idx="215">
                  <c:v>3.2100000000000004E-2</c:v>
                </c:pt>
                <c:pt idx="216">
                  <c:v>3.2000000000000001E-2</c:v>
                </c:pt>
                <c:pt idx="217">
                  <c:v>3.2000000000000001E-2</c:v>
                </c:pt>
                <c:pt idx="218">
                  <c:v>3.1899999999999998E-2</c:v>
                </c:pt>
                <c:pt idx="219">
                  <c:v>3.2000000000000001E-2</c:v>
                </c:pt>
                <c:pt idx="220">
                  <c:v>3.2100000000000004E-2</c:v>
                </c:pt>
                <c:pt idx="221">
                  <c:v>3.2000000000000001E-2</c:v>
                </c:pt>
                <c:pt idx="222">
                  <c:v>3.1999999999999987E-2</c:v>
                </c:pt>
                <c:pt idx="223">
                  <c:v>3.1899999999999984E-2</c:v>
                </c:pt>
                <c:pt idx="224">
                  <c:v>3.2000000000000001E-2</c:v>
                </c:pt>
                <c:pt idx="225">
                  <c:v>3.1699999999999999E-2</c:v>
                </c:pt>
                <c:pt idx="226">
                  <c:v>3.1699999999999999E-2</c:v>
                </c:pt>
                <c:pt idx="227">
                  <c:v>3.1700000000000006E-2</c:v>
                </c:pt>
                <c:pt idx="228">
                  <c:v>3.1699999999999999E-2</c:v>
                </c:pt>
                <c:pt idx="229">
                  <c:v>3.1699999999999999E-2</c:v>
                </c:pt>
                <c:pt idx="230">
                  <c:v>3.1699999999999999E-2</c:v>
                </c:pt>
                <c:pt idx="231">
                  <c:v>3.1699999999999999E-2</c:v>
                </c:pt>
                <c:pt idx="232">
                  <c:v>3.1699999999999999E-2</c:v>
                </c:pt>
                <c:pt idx="233">
                  <c:v>3.1699999999999992E-2</c:v>
                </c:pt>
                <c:pt idx="234">
                  <c:v>3.1699999999999992E-2</c:v>
                </c:pt>
                <c:pt idx="235">
                  <c:v>3.1799999999999995E-2</c:v>
                </c:pt>
                <c:pt idx="236">
                  <c:v>3.1799999999999981E-2</c:v>
                </c:pt>
                <c:pt idx="237">
                  <c:v>3.1799999999999995E-2</c:v>
                </c:pt>
                <c:pt idx="238">
                  <c:v>3.1700000000000006E-2</c:v>
                </c:pt>
                <c:pt idx="239">
                  <c:v>3.1700000000000006E-2</c:v>
                </c:pt>
                <c:pt idx="240">
                  <c:v>3.09E-2</c:v>
                </c:pt>
                <c:pt idx="241">
                  <c:v>3.1E-2</c:v>
                </c:pt>
                <c:pt idx="242">
                  <c:v>3.09E-2</c:v>
                </c:pt>
                <c:pt idx="243">
                  <c:v>3.1000000000000003E-2</c:v>
                </c:pt>
                <c:pt idx="244">
                  <c:v>3.0999999999999996E-2</c:v>
                </c:pt>
                <c:pt idx="245">
                  <c:v>3.0999999999999996E-2</c:v>
                </c:pt>
                <c:pt idx="246">
                  <c:v>3.0899999999999997E-2</c:v>
                </c:pt>
                <c:pt idx="247">
                  <c:v>3.0900000000000004E-2</c:v>
                </c:pt>
                <c:pt idx="248">
                  <c:v>3.1E-2</c:v>
                </c:pt>
                <c:pt idx="249">
                  <c:v>3.1E-2</c:v>
                </c:pt>
                <c:pt idx="250">
                  <c:v>3.1E-2</c:v>
                </c:pt>
                <c:pt idx="251">
                  <c:v>3.1E-2</c:v>
                </c:pt>
                <c:pt idx="252">
                  <c:v>3.1E-2</c:v>
                </c:pt>
                <c:pt idx="253">
                  <c:v>3.0899999999999983E-2</c:v>
                </c:pt>
                <c:pt idx="254">
                  <c:v>3.1000000000000028E-2</c:v>
                </c:pt>
                <c:pt idx="255">
                  <c:v>3.0499999999999999E-2</c:v>
                </c:pt>
                <c:pt idx="256">
                  <c:v>3.0499999999999999E-2</c:v>
                </c:pt>
                <c:pt idx="257">
                  <c:v>3.0400000000000003E-2</c:v>
                </c:pt>
                <c:pt idx="258">
                  <c:v>3.0499999999999999E-2</c:v>
                </c:pt>
                <c:pt idx="259">
                  <c:v>3.0499999999999999E-2</c:v>
                </c:pt>
                <c:pt idx="260">
                  <c:v>3.0500000000000003E-2</c:v>
                </c:pt>
                <c:pt idx="261">
                  <c:v>3.0399999999999996E-2</c:v>
                </c:pt>
                <c:pt idx="262">
                  <c:v>3.0399999999999996E-2</c:v>
                </c:pt>
                <c:pt idx="263">
                  <c:v>3.0399999999999996E-2</c:v>
                </c:pt>
                <c:pt idx="264">
                  <c:v>3.0399999999999996E-2</c:v>
                </c:pt>
                <c:pt idx="265">
                  <c:v>3.0499999999999999E-2</c:v>
                </c:pt>
                <c:pt idx="266">
                  <c:v>3.0499999999999999E-2</c:v>
                </c:pt>
                <c:pt idx="267">
                  <c:v>3.0499999999999972E-2</c:v>
                </c:pt>
                <c:pt idx="268">
                  <c:v>3.040000000000001E-2</c:v>
                </c:pt>
                <c:pt idx="269">
                  <c:v>3.0500000000000027E-2</c:v>
                </c:pt>
              </c:numCache>
            </c:numRef>
          </c:yVal>
          <c:smooth val="0"/>
        </c:ser>
        <c:ser>
          <c:idx val="1"/>
          <c:order val="1"/>
          <c:tx>
            <c:v>Calculated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'RA-5C'!$BE$5:$BE$22</c:f>
              <c:numCache>
                <c:formatCode>General</c:formatCode>
                <c:ptCount val="1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0.85</c:v>
                </c:pt>
                <c:pt idx="5">
                  <c:v>0.875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0.95</c:v>
                </c:pt>
                <c:pt idx="9">
                  <c:v>0.97499999999999998</c:v>
                </c:pt>
                <c:pt idx="10">
                  <c:v>1.0249999999999999</c:v>
                </c:pt>
                <c:pt idx="11">
                  <c:v>1.075</c:v>
                </c:pt>
                <c:pt idx="12">
                  <c:v>1.125</c:v>
                </c:pt>
                <c:pt idx="13">
                  <c:v>1.3</c:v>
                </c:pt>
                <c:pt idx="14">
                  <c:v>1.5</c:v>
                </c:pt>
                <c:pt idx="15">
                  <c:v>1.7</c:v>
                </c:pt>
                <c:pt idx="16">
                  <c:v>1.9</c:v>
                </c:pt>
                <c:pt idx="17">
                  <c:v>2</c:v>
                </c:pt>
              </c:numCache>
            </c:numRef>
          </c:xVal>
          <c:yVal>
            <c:numRef>
              <c:f>'RA-5C'!$BH$5:$BH$22</c:f>
              <c:numCache>
                <c:formatCode>General</c:formatCode>
                <c:ptCount val="18"/>
                <c:pt idx="0">
                  <c:v>1.6400000000000001E-2</c:v>
                </c:pt>
                <c:pt idx="1">
                  <c:v>1.6199999999999999E-2</c:v>
                </c:pt>
                <c:pt idx="2">
                  <c:v>1.6E-2</c:v>
                </c:pt>
                <c:pt idx="3">
                  <c:v>1.5900000000000001E-2</c:v>
                </c:pt>
                <c:pt idx="4">
                  <c:v>1.61E-2</c:v>
                </c:pt>
                <c:pt idx="5">
                  <c:v>1.6400000000000001E-2</c:v>
                </c:pt>
                <c:pt idx="6">
                  <c:v>1.6899999999999998E-2</c:v>
                </c:pt>
                <c:pt idx="7">
                  <c:v>1.78E-2</c:v>
                </c:pt>
                <c:pt idx="8">
                  <c:v>2.0299999999999999E-2</c:v>
                </c:pt>
                <c:pt idx="9">
                  <c:v>2.9100000000000001E-2</c:v>
                </c:pt>
                <c:pt idx="10">
                  <c:v>3.2099999999999997E-2</c:v>
                </c:pt>
                <c:pt idx="11">
                  <c:v>3.3500000000000002E-2</c:v>
                </c:pt>
                <c:pt idx="12">
                  <c:v>3.39E-2</c:v>
                </c:pt>
                <c:pt idx="13">
                  <c:v>3.27E-2</c:v>
                </c:pt>
                <c:pt idx="14">
                  <c:v>3.2000000000000001E-2</c:v>
                </c:pt>
                <c:pt idx="15">
                  <c:v>3.1699999999999999E-2</c:v>
                </c:pt>
                <c:pt idx="16">
                  <c:v>3.1E-2</c:v>
                </c:pt>
                <c:pt idx="17">
                  <c:v>3.0499999999999999E-2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34656"/>
        <c:axId val="531736224"/>
      </c:scatterChart>
      <c:valAx>
        <c:axId val="53173465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36224"/>
        <c:crosses val="autoZero"/>
        <c:crossBetween val="midCat"/>
      </c:valAx>
      <c:valAx>
        <c:axId val="5317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3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604614558685512"/>
          <c:y val="0.21603625974885463"/>
          <c:w val="0.41443051991252033"/>
          <c:h val="0.25133645600963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9565973127529"/>
          <c:y val="3.903903903903904E-2"/>
          <c:w val="0.84331299647146751"/>
          <c:h val="0.86361242302171581"/>
        </c:manualLayout>
      </c:layout>
      <c:scatterChart>
        <c:scatterStyle val="lineMarker"/>
        <c:varyColors val="0"/>
        <c:ser>
          <c:idx val="12"/>
          <c:order val="0"/>
          <c:tx>
            <c:v>CL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'RA-5C'!$AN$51:$AN$65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'RA-5C'!$AO$51:$AO$65</c:f>
              <c:numCache>
                <c:formatCode>General</c:formatCode>
                <c:ptCount val="15"/>
                <c:pt idx="0">
                  <c:v>0</c:v>
                </c:pt>
                <c:pt idx="1">
                  <c:v>2.0000000000000001E-4</c:v>
                </c:pt>
                <c:pt idx="2">
                  <c:v>8.9999999999999998E-4</c:v>
                </c:pt>
                <c:pt idx="3">
                  <c:v>1.9E-3</c:v>
                </c:pt>
                <c:pt idx="4">
                  <c:v>3.3999999999999998E-3</c:v>
                </c:pt>
                <c:pt idx="5">
                  <c:v>5.3E-3</c:v>
                </c:pt>
                <c:pt idx="6">
                  <c:v>7.7000000000000002E-3</c:v>
                </c:pt>
                <c:pt idx="7">
                  <c:v>1.0500000000000001E-2</c:v>
                </c:pt>
                <c:pt idx="8">
                  <c:v>1.37E-2</c:v>
                </c:pt>
                <c:pt idx="9">
                  <c:v>1.7299999999999999E-2</c:v>
                </c:pt>
                <c:pt idx="10">
                  <c:v>2.1299999999999999E-2</c:v>
                </c:pt>
                <c:pt idx="11">
                  <c:v>2.58E-2</c:v>
                </c:pt>
                <c:pt idx="12">
                  <c:v>3.0700000000000002E-2</c:v>
                </c:pt>
                <c:pt idx="13">
                  <c:v>3.61E-2</c:v>
                </c:pt>
                <c:pt idx="14">
                  <c:v>4.1799999999999997E-2</c:v>
                </c:pt>
              </c:numCache>
            </c:numRef>
          </c:yVal>
          <c:smooth val="0"/>
        </c:ser>
        <c:ser>
          <c:idx val="0"/>
          <c:order val="1"/>
          <c:tx>
            <c:v>CL^2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'RA-5C'!$AP$51:$AP$65</c:f>
              <c:numCache>
                <c:formatCode>General</c:formatCode>
                <c:ptCount val="15"/>
                <c:pt idx="0">
                  <c:v>0</c:v>
                </c:pt>
                <c:pt idx="1">
                  <c:v>2.5000000000000005E-3</c:v>
                </c:pt>
                <c:pt idx="2">
                  <c:v>1.0000000000000002E-2</c:v>
                </c:pt>
                <c:pt idx="3">
                  <c:v>2.2499999999999999E-2</c:v>
                </c:pt>
                <c:pt idx="4">
                  <c:v>4.0000000000000008E-2</c:v>
                </c:pt>
                <c:pt idx="5">
                  <c:v>6.25E-2</c:v>
                </c:pt>
                <c:pt idx="6">
                  <c:v>0.09</c:v>
                </c:pt>
                <c:pt idx="7">
                  <c:v>0.12249999999999998</c:v>
                </c:pt>
                <c:pt idx="8">
                  <c:v>0.16000000000000003</c:v>
                </c:pt>
                <c:pt idx="9">
                  <c:v>0.20250000000000001</c:v>
                </c:pt>
                <c:pt idx="10">
                  <c:v>0.25</c:v>
                </c:pt>
                <c:pt idx="11">
                  <c:v>0.30250000000000005</c:v>
                </c:pt>
                <c:pt idx="12">
                  <c:v>0.36</c:v>
                </c:pt>
                <c:pt idx="13">
                  <c:v>0.42250000000000004</c:v>
                </c:pt>
                <c:pt idx="14">
                  <c:v>0.48999999999999994</c:v>
                </c:pt>
              </c:numCache>
            </c:numRef>
          </c:xVal>
          <c:yVal>
            <c:numRef>
              <c:f>'RA-5C'!$AO$51:$AO$65</c:f>
              <c:numCache>
                <c:formatCode>General</c:formatCode>
                <c:ptCount val="15"/>
                <c:pt idx="0">
                  <c:v>0</c:v>
                </c:pt>
                <c:pt idx="1">
                  <c:v>2.0000000000000001E-4</c:v>
                </c:pt>
                <c:pt idx="2">
                  <c:v>8.9999999999999998E-4</c:v>
                </c:pt>
                <c:pt idx="3">
                  <c:v>1.9E-3</c:v>
                </c:pt>
                <c:pt idx="4">
                  <c:v>3.3999999999999998E-3</c:v>
                </c:pt>
                <c:pt idx="5">
                  <c:v>5.3E-3</c:v>
                </c:pt>
                <c:pt idx="6">
                  <c:v>7.7000000000000002E-3</c:v>
                </c:pt>
                <c:pt idx="7">
                  <c:v>1.0500000000000001E-2</c:v>
                </c:pt>
                <c:pt idx="8">
                  <c:v>1.37E-2</c:v>
                </c:pt>
                <c:pt idx="9">
                  <c:v>1.7299999999999999E-2</c:v>
                </c:pt>
                <c:pt idx="10">
                  <c:v>2.1299999999999999E-2</c:v>
                </c:pt>
                <c:pt idx="11">
                  <c:v>2.58E-2</c:v>
                </c:pt>
                <c:pt idx="12">
                  <c:v>3.0700000000000002E-2</c:v>
                </c:pt>
                <c:pt idx="13">
                  <c:v>3.61E-2</c:v>
                </c:pt>
                <c:pt idx="14">
                  <c:v>4.1799999999999997E-2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66568"/>
        <c:axId val="645464216"/>
        <c:extLst/>
      </c:scatterChart>
      <c:valAx>
        <c:axId val="64546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64216"/>
        <c:crossesAt val="-4.000000000000001E-3"/>
        <c:crossBetween val="midCat"/>
      </c:valAx>
      <c:valAx>
        <c:axId val="64546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6656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58174015230342"/>
          <c:y val="0.51598019090200176"/>
          <c:w val="0.10968205026796107"/>
          <c:h val="0.15019012561512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620604543637347E-2"/>
          <c:y val="3.903903903903904E-2"/>
          <c:w val="0.86538805165910548"/>
          <c:h val="0.854424225586886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'RA-5C'!$AN$94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'RA-5C'!$AO$94:$AO$108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'RA-5C'!$AP$94:$AP$108</c:f>
              <c:numCache>
                <c:formatCode>General</c:formatCode>
                <c:ptCount val="15"/>
                <c:pt idx="0">
                  <c:v>4.0000000000000002E-4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1.6999999999999999E-3</c:v>
                </c:pt>
                <c:pt idx="7">
                  <c:v>2.5000000000000001E-3</c:v>
                </c:pt>
                <c:pt idx="8">
                  <c:v>4.1999999999999997E-3</c:v>
                </c:pt>
                <c:pt idx="9">
                  <c:v>7.4000000000000003E-3</c:v>
                </c:pt>
                <c:pt idx="10">
                  <c:v>1.21E-2</c:v>
                </c:pt>
                <c:pt idx="11">
                  <c:v>1.6899999999999998E-2</c:v>
                </c:pt>
                <c:pt idx="12">
                  <c:v>2.5700000000000001E-2</c:v>
                </c:pt>
                <c:pt idx="13">
                  <c:v>3.5200000000000002E-2</c:v>
                </c:pt>
                <c:pt idx="14">
                  <c:v>4.4900000000000002E-2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'RA-5C'!$AN$109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'RA-5C'!$AO$109:$AO$123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'RA-5C'!$AP$109:$AP$123</c:f>
              <c:numCache>
                <c:formatCode>General</c:formatCode>
                <c:ptCount val="15"/>
                <c:pt idx="0">
                  <c:v>4.0000000000000002E-4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1.6999999999999999E-3</c:v>
                </c:pt>
                <c:pt idx="7">
                  <c:v>2.5000000000000001E-3</c:v>
                </c:pt>
                <c:pt idx="8">
                  <c:v>4.1999999999999997E-3</c:v>
                </c:pt>
                <c:pt idx="9">
                  <c:v>7.4000000000000003E-3</c:v>
                </c:pt>
                <c:pt idx="10">
                  <c:v>1.21E-2</c:v>
                </c:pt>
                <c:pt idx="11">
                  <c:v>1.6899999999999998E-2</c:v>
                </c:pt>
                <c:pt idx="12">
                  <c:v>2.5700000000000001E-2</c:v>
                </c:pt>
                <c:pt idx="13">
                  <c:v>3.5200000000000002E-2</c:v>
                </c:pt>
                <c:pt idx="14">
                  <c:v>4.4900000000000002E-2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'RA-5C'!$AN$139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'RA-5C'!$AO$139:$AO$153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'RA-5C'!$AP$139:$AP$153</c:f>
              <c:numCache>
                <c:formatCode>General</c:formatCode>
                <c:ptCount val="15"/>
                <c:pt idx="0">
                  <c:v>4.0000000000000002E-4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1.1000000000000001E-3</c:v>
                </c:pt>
                <c:pt idx="6">
                  <c:v>1.6999999999999999E-3</c:v>
                </c:pt>
                <c:pt idx="7">
                  <c:v>2.5000000000000001E-3</c:v>
                </c:pt>
                <c:pt idx="8">
                  <c:v>4.1999999999999997E-3</c:v>
                </c:pt>
                <c:pt idx="9">
                  <c:v>7.4000000000000003E-3</c:v>
                </c:pt>
                <c:pt idx="10">
                  <c:v>1.21E-2</c:v>
                </c:pt>
                <c:pt idx="11">
                  <c:v>1.6899999999999998E-2</c:v>
                </c:pt>
                <c:pt idx="12">
                  <c:v>2.5700000000000001E-2</c:v>
                </c:pt>
                <c:pt idx="13">
                  <c:v>3.5200000000000002E-2</c:v>
                </c:pt>
                <c:pt idx="14">
                  <c:v>4.4900000000000002E-2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'RA-5C'!$AN$184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'RA-5C'!$AO$184:$AO$198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'RA-5C'!$AP$184:$AP$198</c:f>
              <c:numCache>
                <c:formatCode>General</c:formatCode>
                <c:ptCount val="15"/>
                <c:pt idx="0">
                  <c:v>5.0000000000000001E-4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6.9999999999999999E-4</c:v>
                </c:pt>
                <c:pt idx="4">
                  <c:v>1.1000000000000001E-3</c:v>
                </c:pt>
                <c:pt idx="5">
                  <c:v>1.6000000000000001E-3</c:v>
                </c:pt>
                <c:pt idx="6">
                  <c:v>2.0999999999999999E-3</c:v>
                </c:pt>
                <c:pt idx="7">
                  <c:v>3.2000000000000002E-3</c:v>
                </c:pt>
                <c:pt idx="8">
                  <c:v>5.5999999999999999E-3</c:v>
                </c:pt>
                <c:pt idx="9">
                  <c:v>8.6999999999999994E-3</c:v>
                </c:pt>
                <c:pt idx="10">
                  <c:v>1.34E-2</c:v>
                </c:pt>
                <c:pt idx="11">
                  <c:v>1.83E-2</c:v>
                </c:pt>
                <c:pt idx="12">
                  <c:v>2.7099999999999999E-2</c:v>
                </c:pt>
                <c:pt idx="13">
                  <c:v>3.6700000000000003E-2</c:v>
                </c:pt>
                <c:pt idx="14">
                  <c:v>4.6300000000000001E-2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'RA-5C'!$AN$274</c:f>
              <c:strCache>
                <c:ptCount val="1"/>
                <c:pt idx="0">
                  <c:v>1.125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'RA-5C'!$AO$274:$AO$288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'RA-5C'!$AP$274:$AP$288</c:f>
              <c:numCache>
                <c:formatCode>General</c:formatCode>
                <c:ptCount val="15"/>
                <c:pt idx="0">
                  <c:v>2.0000000000000001E-4</c:v>
                </c:pt>
                <c:pt idx="1">
                  <c:v>4.0000000000000002E-4</c:v>
                </c:pt>
                <c:pt idx="2">
                  <c:v>1.1999999999999999E-3</c:v>
                </c:pt>
                <c:pt idx="3">
                  <c:v>2.2000000000000001E-3</c:v>
                </c:pt>
                <c:pt idx="4">
                  <c:v>3.5999999999999999E-3</c:v>
                </c:pt>
                <c:pt idx="5">
                  <c:v>5.1000000000000004E-3</c:v>
                </c:pt>
                <c:pt idx="6">
                  <c:v>7.0000000000000001E-3</c:v>
                </c:pt>
                <c:pt idx="7">
                  <c:v>9.9000000000000008E-3</c:v>
                </c:pt>
                <c:pt idx="8">
                  <c:v>1.35E-2</c:v>
                </c:pt>
                <c:pt idx="9">
                  <c:v>1.7999999999999999E-2</c:v>
                </c:pt>
                <c:pt idx="10">
                  <c:v>2.23E-2</c:v>
                </c:pt>
                <c:pt idx="11">
                  <c:v>2.64E-2</c:v>
                </c:pt>
                <c:pt idx="12">
                  <c:v>3.5499999999999997E-2</c:v>
                </c:pt>
                <c:pt idx="13">
                  <c:v>4.5499999999999999E-2</c:v>
                </c:pt>
                <c:pt idx="14">
                  <c:v>5.5500000000000001E-2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'RA-5C'!$AN$349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'RA-5C'!$AO$349:$AO$363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'RA-5C'!$AP$349:$AP$363</c:f>
              <c:numCache>
                <c:formatCode>General</c:formatCode>
                <c:ptCount val="15"/>
                <c:pt idx="0">
                  <c:v>4.0000000000000002E-4</c:v>
                </c:pt>
                <c:pt idx="1">
                  <c:v>8.0000000000000004E-4</c:v>
                </c:pt>
                <c:pt idx="2">
                  <c:v>3.3999999999999998E-3</c:v>
                </c:pt>
                <c:pt idx="3">
                  <c:v>6.3E-3</c:v>
                </c:pt>
                <c:pt idx="4">
                  <c:v>1.1299999999999999E-2</c:v>
                </c:pt>
                <c:pt idx="5">
                  <c:v>1.66E-2</c:v>
                </c:pt>
                <c:pt idx="6">
                  <c:v>2.5700000000000001E-2</c:v>
                </c:pt>
                <c:pt idx="7">
                  <c:v>3.5499999999999997E-2</c:v>
                </c:pt>
                <c:pt idx="8">
                  <c:v>4.5900000000000003E-2</c:v>
                </c:pt>
                <c:pt idx="9">
                  <c:v>5.5800000000000002E-2</c:v>
                </c:pt>
                <c:pt idx="10">
                  <c:v>7.9799999999999996E-2</c:v>
                </c:pt>
                <c:pt idx="11">
                  <c:v>0.1062</c:v>
                </c:pt>
                <c:pt idx="12">
                  <c:v>0.15160000000000001</c:v>
                </c:pt>
                <c:pt idx="13">
                  <c:v>0.20019999999999999</c:v>
                </c:pt>
                <c:pt idx="14">
                  <c:v>0.24879999999999999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20608"/>
        <c:axId val="534421392"/>
        <c:extLst/>
      </c:scatterChart>
      <c:valAx>
        <c:axId val="53442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21392"/>
        <c:crosses val="autoZero"/>
        <c:crossBetween val="midCat"/>
      </c:valAx>
      <c:valAx>
        <c:axId val="5344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CDL_CDP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2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9364304393233"/>
          <c:y val="4.7832362039963799E-2"/>
          <c:w val="0.20132273390900307"/>
          <c:h val="0.60099636051256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Sheet3!$B$1:$B$17</c:f>
              <c:numCache>
                <c:formatCode>General</c:formatCode>
                <c:ptCount val="17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0.85</c:v>
                </c:pt>
                <c:pt idx="4">
                  <c:v>0.875</c:v>
                </c:pt>
                <c:pt idx="5">
                  <c:v>0.9</c:v>
                </c:pt>
                <c:pt idx="6">
                  <c:v>0.92500000000000004</c:v>
                </c:pt>
                <c:pt idx="7">
                  <c:v>0.95</c:v>
                </c:pt>
                <c:pt idx="8">
                  <c:v>0.97499999999999998</c:v>
                </c:pt>
                <c:pt idx="9">
                  <c:v>1.0249999999999999</c:v>
                </c:pt>
                <c:pt idx="10">
                  <c:v>1.075</c:v>
                </c:pt>
                <c:pt idx="11">
                  <c:v>1.125</c:v>
                </c:pt>
                <c:pt idx="12">
                  <c:v>1.3</c:v>
                </c:pt>
                <c:pt idx="13">
                  <c:v>1.5</c:v>
                </c:pt>
                <c:pt idx="14">
                  <c:v>1.7</c:v>
                </c:pt>
                <c:pt idx="15">
                  <c:v>1.8999999999999899</c:v>
                </c:pt>
                <c:pt idx="16">
                  <c:v>2</c:v>
                </c:pt>
              </c:numCache>
            </c:numRef>
          </c:xVal>
          <c:yVal>
            <c:numRef>
              <c:f>Sheet3!$K$1:$K$17</c:f>
              <c:numCache>
                <c:formatCode>General</c:formatCode>
                <c:ptCount val="17"/>
                <c:pt idx="0">
                  <c:v>1000</c:v>
                </c:pt>
                <c:pt idx="1">
                  <c:v>24200</c:v>
                </c:pt>
                <c:pt idx="2">
                  <c:v>42221</c:v>
                </c:pt>
                <c:pt idx="3">
                  <c:v>43300</c:v>
                </c:pt>
                <c:pt idx="4">
                  <c:v>43900</c:v>
                </c:pt>
                <c:pt idx="5">
                  <c:v>44500</c:v>
                </c:pt>
                <c:pt idx="6">
                  <c:v>45100</c:v>
                </c:pt>
                <c:pt idx="7">
                  <c:v>45600</c:v>
                </c:pt>
                <c:pt idx="8">
                  <c:v>46200</c:v>
                </c:pt>
                <c:pt idx="9">
                  <c:v>47200</c:v>
                </c:pt>
                <c:pt idx="10">
                  <c:v>48200</c:v>
                </c:pt>
                <c:pt idx="11">
                  <c:v>49200</c:v>
                </c:pt>
                <c:pt idx="12">
                  <c:v>52200</c:v>
                </c:pt>
                <c:pt idx="13">
                  <c:v>55150</c:v>
                </c:pt>
                <c:pt idx="14">
                  <c:v>57750</c:v>
                </c:pt>
                <c:pt idx="15">
                  <c:v>60050</c:v>
                </c:pt>
                <c:pt idx="16">
                  <c:v>61140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68184"/>
        <c:axId val="655110104"/>
      </c:scatterChart>
      <c:valAx>
        <c:axId val="52206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10104"/>
        <c:crosses val="autoZero"/>
        <c:crossBetween val="midCat"/>
      </c:valAx>
      <c:valAx>
        <c:axId val="6551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6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80306857011664E-2"/>
          <c:y val="3.2407407407407406E-2"/>
          <c:w val="0.88975331235396604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M0.80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Sheet3!$N$20:$N$33</c:f>
              <c:numCache>
                <c:formatCode>General</c:formatCode>
                <c:ptCount val="14"/>
              </c:numCache>
            </c:numRef>
          </c:xVal>
          <c:yVal>
            <c:numRef>
              <c:f>Sheet3!$K$20:$K$33</c:f>
              <c:numCache>
                <c:formatCode>General</c:formatCode>
                <c:ptCount val="14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</c:numCache>
            </c:numRef>
          </c:yVal>
          <c:smooth val="0"/>
        </c:ser>
        <c:ser>
          <c:idx val="1"/>
          <c:order val="1"/>
          <c:tx>
            <c:v>M2.0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Sheet3!$N$34:$N$47</c:f>
              <c:numCache>
                <c:formatCode>General</c:formatCode>
                <c:ptCount val="14"/>
              </c:numCache>
            </c:numRef>
          </c:xVal>
          <c:yVal>
            <c:numRef>
              <c:f>Sheet3!$K$34:$K$47</c:f>
              <c:numCache>
                <c:formatCode>General</c:formatCode>
                <c:ptCount val="14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58096"/>
        <c:axId val="482122776"/>
      </c:scatterChart>
      <c:valAx>
        <c:axId val="482458096"/>
        <c:scaling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22776"/>
        <c:crosses val="autoZero"/>
        <c:crossBetween val="midCat"/>
      </c:valAx>
      <c:valAx>
        <c:axId val="482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5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09349273036981"/>
          <c:y val="8.8541119860017517E-2"/>
          <c:w val="5.4182531254316893E-2"/>
          <c:h val="9.7826771653543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9565973127529"/>
          <c:y val="3.903903903903904E-2"/>
          <c:w val="0.84331299647146751"/>
          <c:h val="0.86361242302171581"/>
        </c:manualLayout>
      </c:layout>
      <c:scatterChart>
        <c:scatterStyle val="lineMarker"/>
        <c:varyColors val="0"/>
        <c:ser>
          <c:idx val="5"/>
          <c:order val="0"/>
          <c:tx>
            <c:strRef>
              <c:f>'A-4F'!$U$2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'A-4F'!$V$2:$V$13</c:f>
              <c:numCache>
                <c:formatCode>General</c:formatCode>
                <c:ptCount val="1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0.875</c:v>
                </c:pt>
                <c:pt idx="9">
                  <c:v>0.9</c:v>
                </c:pt>
                <c:pt idx="10">
                  <c:v>0.92500000000000004</c:v>
                </c:pt>
                <c:pt idx="11">
                  <c:v>0.95</c:v>
                </c:pt>
              </c:numCache>
            </c:numRef>
          </c:xVal>
          <c:yVal>
            <c:numRef>
              <c:f>'A-4F'!$W$2:$W$13</c:f>
              <c:numCache>
                <c:formatCode>General</c:formatCode>
                <c:ptCount val="12"/>
                <c:pt idx="0">
                  <c:v>-6.9999999999999994E-5</c:v>
                </c:pt>
                <c:pt idx="1">
                  <c:v>-1.1000000000000001E-3</c:v>
                </c:pt>
                <c:pt idx="2">
                  <c:v>-1.7600000000000001E-3</c:v>
                </c:pt>
                <c:pt idx="3">
                  <c:v>-2.2399999999999998E-3</c:v>
                </c:pt>
                <c:pt idx="4">
                  <c:v>-2.6099999999999999E-3</c:v>
                </c:pt>
                <c:pt idx="5">
                  <c:v>-2.8999999999999998E-3</c:v>
                </c:pt>
                <c:pt idx="6">
                  <c:v>-3.13E-3</c:v>
                </c:pt>
                <c:pt idx="7">
                  <c:v>-3.2299999999999998E-3</c:v>
                </c:pt>
                <c:pt idx="8">
                  <c:v>-3.2699999999999999E-3</c:v>
                </c:pt>
                <c:pt idx="9">
                  <c:v>-3.32E-3</c:v>
                </c:pt>
                <c:pt idx="10">
                  <c:v>-3.3600000000000001E-3</c:v>
                </c:pt>
                <c:pt idx="11">
                  <c:v>-3.3999999999999998E-3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'A-4F'!$U$14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'A-4F'!$V$14:$V$25</c:f>
              <c:numCache>
                <c:formatCode>General</c:formatCode>
                <c:ptCount val="1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0.875</c:v>
                </c:pt>
                <c:pt idx="9">
                  <c:v>0.9</c:v>
                </c:pt>
                <c:pt idx="10">
                  <c:v>0.92500000000000004</c:v>
                </c:pt>
                <c:pt idx="11">
                  <c:v>0.95</c:v>
                </c:pt>
              </c:numCache>
            </c:numRef>
          </c:xVal>
          <c:yVal>
            <c:numRef>
              <c:f>'A-4F'!$W$14:$W$25</c:f>
              <c:numCache>
                <c:formatCode>General</c:formatCode>
                <c:ptCount val="12"/>
                <c:pt idx="0">
                  <c:v>2.9999999999999997E-4</c:v>
                </c:pt>
                <c:pt idx="1">
                  <c:v>-7.6000000000000004E-4</c:v>
                </c:pt>
                <c:pt idx="2">
                  <c:v>-1.4400000000000001E-3</c:v>
                </c:pt>
                <c:pt idx="3">
                  <c:v>-1.9400000000000001E-3</c:v>
                </c:pt>
                <c:pt idx="4">
                  <c:v>-2.32E-3</c:v>
                </c:pt>
                <c:pt idx="5">
                  <c:v>-2.6199999999999999E-3</c:v>
                </c:pt>
                <c:pt idx="6">
                  <c:v>-2.8600000000000001E-3</c:v>
                </c:pt>
                <c:pt idx="7">
                  <c:v>-2.97E-3</c:v>
                </c:pt>
                <c:pt idx="8">
                  <c:v>-3.0100000000000001E-3</c:v>
                </c:pt>
                <c:pt idx="9">
                  <c:v>-3.0599999999999998E-3</c:v>
                </c:pt>
                <c:pt idx="10">
                  <c:v>-3.0999999999999999E-3</c:v>
                </c:pt>
                <c:pt idx="11">
                  <c:v>-3.14E-3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'A-4F'!$U$26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'A-4F'!$V$26:$V$37</c:f>
              <c:numCache>
                <c:formatCode>General</c:formatCode>
                <c:ptCount val="1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0.875</c:v>
                </c:pt>
                <c:pt idx="9">
                  <c:v>0.9</c:v>
                </c:pt>
                <c:pt idx="10">
                  <c:v>0.92500000000000004</c:v>
                </c:pt>
                <c:pt idx="11">
                  <c:v>0.95</c:v>
                </c:pt>
              </c:numCache>
            </c:numRef>
          </c:xVal>
          <c:yVal>
            <c:numRef>
              <c:f>'A-4F'!$W$26:$W$37</c:f>
              <c:numCache>
                <c:formatCode>General</c:formatCode>
                <c:ptCount val="12"/>
                <c:pt idx="0">
                  <c:v>6.9999999999999999E-4</c:v>
                </c:pt>
                <c:pt idx="1">
                  <c:v>-3.8999999999999999E-4</c:v>
                </c:pt>
                <c:pt idx="2">
                  <c:v>-1.1000000000000001E-3</c:v>
                </c:pt>
                <c:pt idx="3">
                  <c:v>-1.6199999999999999E-3</c:v>
                </c:pt>
                <c:pt idx="4">
                  <c:v>-2.0100000000000001E-3</c:v>
                </c:pt>
                <c:pt idx="5">
                  <c:v>-2.32E-3</c:v>
                </c:pt>
                <c:pt idx="6">
                  <c:v>-2.5799999999999998E-3</c:v>
                </c:pt>
                <c:pt idx="7">
                  <c:v>-2.6900000000000001E-3</c:v>
                </c:pt>
                <c:pt idx="8">
                  <c:v>-2.7399999999999998E-3</c:v>
                </c:pt>
                <c:pt idx="9">
                  <c:v>-2.7899999999999999E-3</c:v>
                </c:pt>
                <c:pt idx="10">
                  <c:v>-2.8300000000000001E-3</c:v>
                </c:pt>
                <c:pt idx="11">
                  <c:v>-2.8700000000000002E-3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'A-4F'!$U$38</c:f>
              <c:strCache>
                <c:ptCount val="1"/>
                <c:pt idx="0">
                  <c:v>15000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'A-4F'!$V$38:$V$49</c:f>
              <c:numCache>
                <c:formatCode>General</c:formatCode>
                <c:ptCount val="1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0.875</c:v>
                </c:pt>
                <c:pt idx="9">
                  <c:v>0.9</c:v>
                </c:pt>
                <c:pt idx="10">
                  <c:v>0.92500000000000004</c:v>
                </c:pt>
                <c:pt idx="11">
                  <c:v>0.95</c:v>
                </c:pt>
              </c:numCache>
            </c:numRef>
          </c:xVal>
          <c:yVal>
            <c:numRef>
              <c:f>'A-4F'!$W$38:$W$49</c:f>
              <c:numCache>
                <c:formatCode>General</c:formatCode>
                <c:ptCount val="12"/>
                <c:pt idx="0">
                  <c:v>1.1299999999999999E-3</c:v>
                </c:pt>
                <c:pt idx="1">
                  <c:v>-1.0000000000000001E-5</c:v>
                </c:pt>
                <c:pt idx="2">
                  <c:v>-7.3999999999999999E-4</c:v>
                </c:pt>
                <c:pt idx="3">
                  <c:v>-1.2700000000000001E-3</c:v>
                </c:pt>
                <c:pt idx="4">
                  <c:v>-1.6800000000000001E-3</c:v>
                </c:pt>
                <c:pt idx="5">
                  <c:v>-2.0100000000000001E-3</c:v>
                </c:pt>
                <c:pt idx="6">
                  <c:v>-2.2699999999999999E-3</c:v>
                </c:pt>
                <c:pt idx="7">
                  <c:v>-2.3900000000000002E-3</c:v>
                </c:pt>
                <c:pt idx="8">
                  <c:v>-2.4399999999999999E-3</c:v>
                </c:pt>
                <c:pt idx="9">
                  <c:v>-2.49E-3</c:v>
                </c:pt>
                <c:pt idx="10">
                  <c:v>-2.5400000000000002E-3</c:v>
                </c:pt>
                <c:pt idx="11">
                  <c:v>-2.5899999999999999E-3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'A-4F'!$U$50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'A-4F'!$V$50:$V$61</c:f>
              <c:numCache>
                <c:formatCode>General</c:formatCode>
                <c:ptCount val="1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0.875</c:v>
                </c:pt>
                <c:pt idx="9">
                  <c:v>0.9</c:v>
                </c:pt>
                <c:pt idx="10">
                  <c:v>0.92500000000000004</c:v>
                </c:pt>
                <c:pt idx="11">
                  <c:v>0.95</c:v>
                </c:pt>
              </c:numCache>
            </c:numRef>
          </c:xVal>
          <c:yVal>
            <c:numRef>
              <c:f>'A-4F'!$W$50:$W$61</c:f>
              <c:numCache>
                <c:formatCode>General</c:formatCode>
                <c:ptCount val="12"/>
                <c:pt idx="0">
                  <c:v>1.5900000000000001E-3</c:v>
                </c:pt>
                <c:pt idx="1">
                  <c:v>4.0999999999999999E-4</c:v>
                </c:pt>
                <c:pt idx="2">
                  <c:v>-3.5E-4</c:v>
                </c:pt>
                <c:pt idx="3">
                  <c:v>-9.1E-4</c:v>
                </c:pt>
                <c:pt idx="4">
                  <c:v>-1.33E-3</c:v>
                </c:pt>
                <c:pt idx="5">
                  <c:v>-1.67E-3</c:v>
                </c:pt>
                <c:pt idx="6">
                  <c:v>-1.9499999999999999E-3</c:v>
                </c:pt>
                <c:pt idx="7">
                  <c:v>-2.0699999999999998E-3</c:v>
                </c:pt>
                <c:pt idx="8">
                  <c:v>-2.1199999999999999E-3</c:v>
                </c:pt>
                <c:pt idx="9">
                  <c:v>-2.1800000000000001E-3</c:v>
                </c:pt>
                <c:pt idx="10">
                  <c:v>-2.2300000000000002E-3</c:v>
                </c:pt>
                <c:pt idx="11">
                  <c:v>-2.2799999999999999E-3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'A-4F'!$U$62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'A-4F'!$V$62:$V$73</c:f>
              <c:numCache>
                <c:formatCode>General</c:formatCode>
                <c:ptCount val="1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0.875</c:v>
                </c:pt>
                <c:pt idx="9">
                  <c:v>0.9</c:v>
                </c:pt>
                <c:pt idx="10">
                  <c:v>0.92500000000000004</c:v>
                </c:pt>
                <c:pt idx="11">
                  <c:v>0.95</c:v>
                </c:pt>
              </c:numCache>
            </c:numRef>
          </c:xVal>
          <c:yVal>
            <c:numRef>
              <c:f>'A-4F'!$W$62:$W$73</c:f>
              <c:numCache>
                <c:formatCode>General</c:formatCode>
                <c:ptCount val="12"/>
                <c:pt idx="0">
                  <c:v>2.0799999999999998E-3</c:v>
                </c:pt>
                <c:pt idx="1">
                  <c:v>8.5999999999999998E-4</c:v>
                </c:pt>
                <c:pt idx="2">
                  <c:v>6.9999999999999994E-5</c:v>
                </c:pt>
                <c:pt idx="3">
                  <c:v>-5.1000000000000004E-4</c:v>
                </c:pt>
                <c:pt idx="4">
                  <c:v>-9.5E-4</c:v>
                </c:pt>
                <c:pt idx="5">
                  <c:v>-1.31E-3</c:v>
                </c:pt>
                <c:pt idx="6">
                  <c:v>-1.6000000000000001E-3</c:v>
                </c:pt>
                <c:pt idx="7">
                  <c:v>-1.73E-3</c:v>
                </c:pt>
                <c:pt idx="8">
                  <c:v>-1.7799999999999999E-3</c:v>
                </c:pt>
                <c:pt idx="9">
                  <c:v>-1.8400000000000001E-3</c:v>
                </c:pt>
                <c:pt idx="10">
                  <c:v>-1.9E-3</c:v>
                </c:pt>
                <c:pt idx="11">
                  <c:v>-1.9499999999999999E-3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'A-4F'!$U$74</c:f>
              <c:strCache>
                <c:ptCount val="1"/>
                <c:pt idx="0">
                  <c:v>30000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'A-4F'!$V$74:$V$85</c:f>
              <c:numCache>
                <c:formatCode>General</c:formatCode>
                <c:ptCount val="1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0.875</c:v>
                </c:pt>
                <c:pt idx="9">
                  <c:v>0.9</c:v>
                </c:pt>
                <c:pt idx="10">
                  <c:v>0.92500000000000004</c:v>
                </c:pt>
                <c:pt idx="11">
                  <c:v>0.95</c:v>
                </c:pt>
              </c:numCache>
            </c:numRef>
          </c:xVal>
          <c:yVal>
            <c:numRef>
              <c:f>'A-4F'!$W$74:$W$85</c:f>
              <c:numCache>
                <c:formatCode>General</c:formatCode>
                <c:ptCount val="12"/>
                <c:pt idx="0">
                  <c:v>2.6099999999999999E-3</c:v>
                </c:pt>
                <c:pt idx="1">
                  <c:v>1.34E-3</c:v>
                </c:pt>
                <c:pt idx="2">
                  <c:v>5.1999999999999995E-4</c:v>
                </c:pt>
                <c:pt idx="3">
                  <c:v>-8.0000000000000007E-5</c:v>
                </c:pt>
                <c:pt idx="4">
                  <c:v>-5.5000000000000003E-4</c:v>
                </c:pt>
                <c:pt idx="5">
                  <c:v>-9.2000000000000003E-4</c:v>
                </c:pt>
                <c:pt idx="6">
                  <c:v>-1.2199999999999999E-3</c:v>
                </c:pt>
                <c:pt idx="7">
                  <c:v>-1.3600000000000001E-3</c:v>
                </c:pt>
                <c:pt idx="8">
                  <c:v>-1.42E-3</c:v>
                </c:pt>
                <c:pt idx="9">
                  <c:v>-1.48E-3</c:v>
                </c:pt>
                <c:pt idx="10">
                  <c:v>-1.5399999999999999E-3</c:v>
                </c:pt>
                <c:pt idx="11">
                  <c:v>-1.5900000000000001E-3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'A-4F'!$U$86</c:f>
              <c:strCache>
                <c:ptCount val="1"/>
                <c:pt idx="0">
                  <c:v>35000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'A-4F'!$V$86:$V$97</c:f>
              <c:numCache>
                <c:formatCode>General</c:formatCode>
                <c:ptCount val="1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0.875</c:v>
                </c:pt>
                <c:pt idx="9">
                  <c:v>0.9</c:v>
                </c:pt>
                <c:pt idx="10">
                  <c:v>0.92500000000000004</c:v>
                </c:pt>
                <c:pt idx="11">
                  <c:v>0.95</c:v>
                </c:pt>
              </c:numCache>
            </c:numRef>
          </c:xVal>
          <c:yVal>
            <c:numRef>
              <c:f>'A-4F'!$W$86:$W$97</c:f>
              <c:numCache>
                <c:formatCode>General</c:formatCode>
                <c:ptCount val="12"/>
                <c:pt idx="0">
                  <c:v>3.1900000000000001E-3</c:v>
                </c:pt>
                <c:pt idx="1">
                  <c:v>1.8600000000000001E-3</c:v>
                </c:pt>
                <c:pt idx="2">
                  <c:v>1E-3</c:v>
                </c:pt>
                <c:pt idx="3">
                  <c:v>3.8000000000000002E-4</c:v>
                </c:pt>
                <c:pt idx="4">
                  <c:v>-1.1E-4</c:v>
                </c:pt>
                <c:pt idx="5">
                  <c:v>-5.0000000000000001E-4</c:v>
                </c:pt>
                <c:pt idx="6">
                  <c:v>-8.1999999999999998E-4</c:v>
                </c:pt>
                <c:pt idx="7">
                  <c:v>-9.6000000000000002E-4</c:v>
                </c:pt>
                <c:pt idx="8">
                  <c:v>-1.0200000000000001E-3</c:v>
                </c:pt>
                <c:pt idx="9">
                  <c:v>-1.09E-3</c:v>
                </c:pt>
                <c:pt idx="10">
                  <c:v>-1.15E-3</c:v>
                </c:pt>
                <c:pt idx="11">
                  <c:v>-1.1999999999999999E-3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'A-4F'!$U$98</c:f>
              <c:strCache>
                <c:ptCount val="1"/>
                <c:pt idx="0">
                  <c:v>40000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'A-4F'!$V$98:$V$109</c:f>
              <c:numCache>
                <c:formatCode>General</c:formatCode>
                <c:ptCount val="1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0.875</c:v>
                </c:pt>
                <c:pt idx="9">
                  <c:v>0.9</c:v>
                </c:pt>
                <c:pt idx="10">
                  <c:v>0.92500000000000004</c:v>
                </c:pt>
                <c:pt idx="11">
                  <c:v>0.95</c:v>
                </c:pt>
              </c:numCache>
            </c:numRef>
          </c:xVal>
          <c:yVal>
            <c:numRef>
              <c:f>'A-4F'!$W$98:$W$109</c:f>
              <c:numCache>
                <c:formatCode>General</c:formatCode>
                <c:ptCount val="12"/>
                <c:pt idx="0">
                  <c:v>3.98E-3</c:v>
                </c:pt>
                <c:pt idx="1">
                  <c:v>2.5799999999999998E-3</c:v>
                </c:pt>
                <c:pt idx="2">
                  <c:v>1.67E-3</c:v>
                </c:pt>
                <c:pt idx="3">
                  <c:v>1.01E-3</c:v>
                </c:pt>
                <c:pt idx="4">
                  <c:v>4.8999999999999998E-4</c:v>
                </c:pt>
                <c:pt idx="5">
                  <c:v>8.0000000000000007E-5</c:v>
                </c:pt>
                <c:pt idx="6">
                  <c:v>-2.5999999999999998E-4</c:v>
                </c:pt>
                <c:pt idx="7">
                  <c:v>-4.2000000000000002E-4</c:v>
                </c:pt>
                <c:pt idx="8">
                  <c:v>-4.8000000000000001E-4</c:v>
                </c:pt>
                <c:pt idx="9">
                  <c:v>-5.5000000000000003E-4</c:v>
                </c:pt>
                <c:pt idx="10">
                  <c:v>-6.2E-4</c:v>
                </c:pt>
                <c:pt idx="11">
                  <c:v>-6.8000000000000005E-4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'A-4F'!$U$110</c:f>
              <c:strCache>
                <c:ptCount val="1"/>
                <c:pt idx="0">
                  <c:v>45000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'A-4F'!$V$110:$V$121</c:f>
              <c:numCache>
                <c:formatCode>General</c:formatCode>
                <c:ptCount val="1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0.875</c:v>
                </c:pt>
                <c:pt idx="9">
                  <c:v>0.9</c:v>
                </c:pt>
                <c:pt idx="10">
                  <c:v>0.92500000000000004</c:v>
                </c:pt>
                <c:pt idx="11">
                  <c:v>0.95</c:v>
                </c:pt>
              </c:numCache>
            </c:numRef>
          </c:xVal>
          <c:yVal>
            <c:numRef>
              <c:f>'A-4F'!$W$110:$W$121</c:f>
              <c:numCache>
                <c:formatCode>General</c:formatCode>
                <c:ptCount val="12"/>
                <c:pt idx="0">
                  <c:v>4.8900000000000002E-3</c:v>
                </c:pt>
                <c:pt idx="1">
                  <c:v>3.3899999999999998E-3</c:v>
                </c:pt>
                <c:pt idx="2">
                  <c:v>2.4199999999999998E-3</c:v>
                </c:pt>
                <c:pt idx="3">
                  <c:v>1.72E-3</c:v>
                </c:pt>
                <c:pt idx="4">
                  <c:v>1.17E-3</c:v>
                </c:pt>
                <c:pt idx="5">
                  <c:v>7.2000000000000005E-4</c:v>
                </c:pt>
                <c:pt idx="6">
                  <c:v>3.6000000000000002E-4</c:v>
                </c:pt>
                <c:pt idx="7">
                  <c:v>1.9000000000000001E-4</c:v>
                </c:pt>
                <c:pt idx="8">
                  <c:v>1.2E-4</c:v>
                </c:pt>
                <c:pt idx="9">
                  <c:v>4.0000000000000003E-5</c:v>
                </c:pt>
                <c:pt idx="10">
                  <c:v>-3.0000000000000001E-5</c:v>
                </c:pt>
                <c:pt idx="11">
                  <c:v>-9.0000000000000006E-5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'A-4F'!$U$122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'A-4F'!$V$122:$V$133</c:f>
              <c:numCache>
                <c:formatCode>General</c:formatCode>
                <c:ptCount val="1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0.875</c:v>
                </c:pt>
                <c:pt idx="9">
                  <c:v>0.9</c:v>
                </c:pt>
                <c:pt idx="10">
                  <c:v>0.92500000000000004</c:v>
                </c:pt>
                <c:pt idx="11">
                  <c:v>0.95</c:v>
                </c:pt>
              </c:numCache>
            </c:numRef>
          </c:xVal>
          <c:yVal>
            <c:numRef>
              <c:f>'A-4F'!$W$122:$W$133</c:f>
              <c:numCache>
                <c:formatCode>General</c:formatCode>
                <c:ptCount val="12"/>
                <c:pt idx="0">
                  <c:v>5.8399999999999997E-3</c:v>
                </c:pt>
                <c:pt idx="1">
                  <c:v>4.2500000000000003E-3</c:v>
                </c:pt>
                <c:pt idx="2">
                  <c:v>3.2200000000000002E-3</c:v>
                </c:pt>
                <c:pt idx="3">
                  <c:v>2.47E-3</c:v>
                </c:pt>
                <c:pt idx="4">
                  <c:v>1.8799999999999999E-3</c:v>
                </c:pt>
                <c:pt idx="5">
                  <c:v>1.41E-3</c:v>
                </c:pt>
                <c:pt idx="6">
                  <c:v>1.01E-3</c:v>
                </c:pt>
                <c:pt idx="7">
                  <c:v>8.4000000000000003E-4</c:v>
                </c:pt>
                <c:pt idx="8">
                  <c:v>7.6000000000000004E-4</c:v>
                </c:pt>
                <c:pt idx="9">
                  <c:v>6.8000000000000005E-4</c:v>
                </c:pt>
                <c:pt idx="10">
                  <c:v>5.9999999999999995E-4</c:v>
                </c:pt>
                <c:pt idx="11">
                  <c:v>5.2999999999999998E-4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'A-4F'!$U$134</c:f>
              <c:strCache>
                <c:ptCount val="1"/>
                <c:pt idx="0">
                  <c:v>55000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'A-4F'!$V$134:$V$145</c:f>
              <c:numCache>
                <c:formatCode>General</c:formatCode>
                <c:ptCount val="1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0.875</c:v>
                </c:pt>
                <c:pt idx="9">
                  <c:v>0.9</c:v>
                </c:pt>
                <c:pt idx="10">
                  <c:v>0.92500000000000004</c:v>
                </c:pt>
                <c:pt idx="11">
                  <c:v>0.95</c:v>
                </c:pt>
              </c:numCache>
            </c:numRef>
          </c:xVal>
          <c:yVal>
            <c:numRef>
              <c:f>'A-4F'!$W$134:$W$145</c:f>
              <c:numCache>
                <c:formatCode>General</c:formatCode>
                <c:ptCount val="12"/>
                <c:pt idx="0">
                  <c:v>6.8700000000000002E-3</c:v>
                </c:pt>
                <c:pt idx="1">
                  <c:v>5.1700000000000001E-3</c:v>
                </c:pt>
                <c:pt idx="2">
                  <c:v>4.0699999999999998E-3</c:v>
                </c:pt>
                <c:pt idx="3">
                  <c:v>3.2599999999999999E-3</c:v>
                </c:pt>
                <c:pt idx="4">
                  <c:v>2.64E-3</c:v>
                </c:pt>
                <c:pt idx="5">
                  <c:v>2.1299999999999999E-3</c:v>
                </c:pt>
                <c:pt idx="6">
                  <c:v>1.7099999999999999E-3</c:v>
                </c:pt>
                <c:pt idx="7">
                  <c:v>1.5200000000000001E-3</c:v>
                </c:pt>
                <c:pt idx="8">
                  <c:v>1.4300000000000001E-3</c:v>
                </c:pt>
                <c:pt idx="9">
                  <c:v>1.3500000000000001E-3</c:v>
                </c:pt>
                <c:pt idx="10">
                  <c:v>1.2600000000000001E-3</c:v>
                </c:pt>
                <c:pt idx="11">
                  <c:v>1.1900000000000001E-3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'A-4F'!$U$146</c:f>
              <c:strCache>
                <c:ptCount val="1"/>
                <c:pt idx="0">
                  <c:v>60000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'A-4F'!$V$146:$V$157</c:f>
              <c:numCache>
                <c:formatCode>General</c:formatCode>
                <c:ptCount val="1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0.875</c:v>
                </c:pt>
                <c:pt idx="9">
                  <c:v>0.9</c:v>
                </c:pt>
                <c:pt idx="10">
                  <c:v>0.92500000000000004</c:v>
                </c:pt>
                <c:pt idx="11">
                  <c:v>0.95</c:v>
                </c:pt>
              </c:numCache>
            </c:numRef>
          </c:xVal>
          <c:yVal>
            <c:numRef>
              <c:f>'A-4F'!$W$146:$W$157</c:f>
              <c:numCache>
                <c:formatCode>General</c:formatCode>
                <c:ptCount val="12"/>
                <c:pt idx="0">
                  <c:v>7.9600000000000001E-3</c:v>
                </c:pt>
                <c:pt idx="1">
                  <c:v>6.1399999999999996E-3</c:v>
                </c:pt>
                <c:pt idx="2">
                  <c:v>4.9699999999999996E-3</c:v>
                </c:pt>
                <c:pt idx="3">
                  <c:v>4.1099999999999999E-3</c:v>
                </c:pt>
                <c:pt idx="4">
                  <c:v>3.4399999999999999E-3</c:v>
                </c:pt>
                <c:pt idx="5">
                  <c:v>2.8999999999999998E-3</c:v>
                </c:pt>
                <c:pt idx="6">
                  <c:v>2.4399999999999999E-3</c:v>
                </c:pt>
                <c:pt idx="7">
                  <c:v>2.2399999999999998E-3</c:v>
                </c:pt>
                <c:pt idx="8">
                  <c:v>2.15E-3</c:v>
                </c:pt>
                <c:pt idx="9">
                  <c:v>2.0600000000000002E-3</c:v>
                </c:pt>
                <c:pt idx="10">
                  <c:v>1.97E-3</c:v>
                </c:pt>
                <c:pt idx="11">
                  <c:v>1.89E-3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61776"/>
        <c:axId val="234262168"/>
        <c:extLst/>
      </c:scatterChart>
      <c:valAx>
        <c:axId val="2342617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62168"/>
        <c:crossesAt val="-4.000000000000001E-3"/>
        <c:crossBetween val="midCat"/>
      </c:valAx>
      <c:valAx>
        <c:axId val="23426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Delta 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61776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140098381742019"/>
          <c:y val="5.8008876618666175E-2"/>
          <c:w val="0.42560706401766013"/>
          <c:h val="0.2069353285950209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Sheet2!$I$8:$I$50</c:f>
              <c:numCache>
                <c:formatCode>General</c:formatCode>
                <c:ptCount val="43"/>
                <c:pt idx="0">
                  <c:v>-20000</c:v>
                </c:pt>
                <c:pt idx="1">
                  <c:v>-18000</c:v>
                </c:pt>
                <c:pt idx="2">
                  <c:v>-16000</c:v>
                </c:pt>
                <c:pt idx="3">
                  <c:v>-14000</c:v>
                </c:pt>
                <c:pt idx="4">
                  <c:v>-12000</c:v>
                </c:pt>
                <c:pt idx="5">
                  <c:v>-10000</c:v>
                </c:pt>
                <c:pt idx="6">
                  <c:v>-8000</c:v>
                </c:pt>
                <c:pt idx="7">
                  <c:v>-6000</c:v>
                </c:pt>
                <c:pt idx="8">
                  <c:v>-4000</c:v>
                </c:pt>
                <c:pt idx="9">
                  <c:v>-2000</c:v>
                </c:pt>
                <c:pt idx="10">
                  <c:v>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14000</c:v>
                </c:pt>
                <c:pt idx="18">
                  <c:v>16000</c:v>
                </c:pt>
                <c:pt idx="19">
                  <c:v>18000</c:v>
                </c:pt>
                <c:pt idx="20">
                  <c:v>20000</c:v>
                </c:pt>
                <c:pt idx="21">
                  <c:v>22000</c:v>
                </c:pt>
                <c:pt idx="22">
                  <c:v>24000</c:v>
                </c:pt>
                <c:pt idx="23">
                  <c:v>26000</c:v>
                </c:pt>
                <c:pt idx="24">
                  <c:v>28000</c:v>
                </c:pt>
                <c:pt idx="25">
                  <c:v>30000</c:v>
                </c:pt>
                <c:pt idx="26">
                  <c:v>32000</c:v>
                </c:pt>
                <c:pt idx="27">
                  <c:v>34000</c:v>
                </c:pt>
                <c:pt idx="28">
                  <c:v>36000</c:v>
                </c:pt>
                <c:pt idx="29">
                  <c:v>38000</c:v>
                </c:pt>
                <c:pt idx="30">
                  <c:v>40000</c:v>
                </c:pt>
                <c:pt idx="31">
                  <c:v>42000</c:v>
                </c:pt>
                <c:pt idx="32">
                  <c:v>44000</c:v>
                </c:pt>
                <c:pt idx="33">
                  <c:v>46000</c:v>
                </c:pt>
                <c:pt idx="34">
                  <c:v>48000</c:v>
                </c:pt>
                <c:pt idx="35">
                  <c:v>50000</c:v>
                </c:pt>
                <c:pt idx="36">
                  <c:v>52000</c:v>
                </c:pt>
                <c:pt idx="37">
                  <c:v>54000</c:v>
                </c:pt>
                <c:pt idx="38">
                  <c:v>56000</c:v>
                </c:pt>
                <c:pt idx="39">
                  <c:v>58000</c:v>
                </c:pt>
                <c:pt idx="40">
                  <c:v>60000</c:v>
                </c:pt>
                <c:pt idx="41">
                  <c:v>62000</c:v>
                </c:pt>
                <c:pt idx="42">
                  <c:v>62000</c:v>
                </c:pt>
              </c:numCache>
            </c:numRef>
          </c:xVal>
          <c:yVal>
            <c:numRef>
              <c:f>Sheet2!$J$8:$J$50</c:f>
              <c:numCache>
                <c:formatCode>General</c:formatCode>
                <c:ptCount val="43"/>
                <c:pt idx="0">
                  <c:v>325520176.48935401</c:v>
                </c:pt>
                <c:pt idx="1">
                  <c:v>310026202.76229602</c:v>
                </c:pt>
                <c:pt idx="2">
                  <c:v>295103427.30109698</c:v>
                </c:pt>
                <c:pt idx="3">
                  <c:v>280736988.50026703</c:v>
                </c:pt>
                <c:pt idx="4">
                  <c:v>266912249.83192599</c:v>
                </c:pt>
                <c:pt idx="5">
                  <c:v>253614798.820025</c:v>
                </c:pt>
                <c:pt idx="6">
                  <c:v>240830446.01142401</c:v>
                </c:pt>
                <c:pt idx="7">
                  <c:v>228545223.94413501</c:v>
                </c:pt>
                <c:pt idx="8">
                  <c:v>216745386.112501</c:v>
                </c:pt>
                <c:pt idx="9">
                  <c:v>205417405.92914301</c:v>
                </c:pt>
                <c:pt idx="10">
                  <c:v>194547975.683768</c:v>
                </c:pt>
                <c:pt idx="11">
                  <c:v>184124005.49852699</c:v>
                </c:pt>
                <c:pt idx="12">
                  <c:v>174132622.28001601</c:v>
                </c:pt>
                <c:pt idx="13">
                  <c:v>164561168.66763201</c:v>
                </c:pt>
                <c:pt idx="14">
                  <c:v>155397201.97835299</c:v>
                </c:pt>
                <c:pt idx="15">
                  <c:v>146628493.14763901</c:v>
                </c:pt>
                <c:pt idx="16">
                  <c:v>138243025.66648701</c:v>
                </c:pt>
                <c:pt idx="17">
                  <c:v>130228994.514404</c:v>
                </c:pt>
                <c:pt idx="18">
                  <c:v>122574805.08842801</c:v>
                </c:pt>
                <c:pt idx="19">
                  <c:v>115269072.127496</c:v>
                </c:pt>
                <c:pt idx="20">
                  <c:v>108300618.632816</c:v>
                </c:pt>
                <c:pt idx="21">
                  <c:v>101658474.78330299</c:v>
                </c:pt>
                <c:pt idx="22">
                  <c:v>95331876.846599802</c:v>
                </c:pt>
                <c:pt idx="23">
                  <c:v>89310266.085038498</c:v>
                </c:pt>
                <c:pt idx="24">
                  <c:v>83583287.656713501</c:v>
                </c:pt>
                <c:pt idx="25">
                  <c:v>78140789.511292607</c:v>
                </c:pt>
                <c:pt idx="26">
                  <c:v>72972821.280513197</c:v>
                </c:pt>
                <c:pt idx="27">
                  <c:v>68069633.16313</c:v>
                </c:pt>
                <c:pt idx="28">
                  <c:v>63421674.804200403</c:v>
                </c:pt>
                <c:pt idx="29">
                  <c:v>57735542.4757732</c:v>
                </c:pt>
                <c:pt idx="30">
                  <c:v>52462814.347279496</c:v>
                </c:pt>
                <c:pt idx="31">
                  <c:v>47672494.863844</c:v>
                </c:pt>
                <c:pt idx="32">
                  <c:v>43320367.980607897</c:v>
                </c:pt>
                <c:pt idx="33">
                  <c:v>39366277.6651178</c:v>
                </c:pt>
                <c:pt idx="34">
                  <c:v>35773754.427841</c:v>
                </c:pt>
                <c:pt idx="35">
                  <c:v>32509676.268830899</c:v>
                </c:pt>
                <c:pt idx="36">
                  <c:v>29543960.8631064</c:v>
                </c:pt>
                <c:pt idx="37">
                  <c:v>26849286.101591401</c:v>
                </c:pt>
                <c:pt idx="38">
                  <c:v>24400836.370764099</c:v>
                </c:pt>
                <c:pt idx="39">
                  <c:v>22176072.196232099</c:v>
                </c:pt>
                <c:pt idx="40">
                  <c:v>20154521.094934199</c:v>
                </c:pt>
                <c:pt idx="41">
                  <c:v>18317587.679741599</c:v>
                </c:pt>
                <c:pt idx="42">
                  <c:v>18317587.679741599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Sheet2!$I$52</c:f>
              <c:strCache>
                <c:ptCount val="1"/>
                <c:pt idx="0">
                  <c:v>0.975000015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Sheet2!$J$52:$J$87</c:f>
              <c:numCache>
                <c:formatCode>General</c:formatCode>
                <c:ptCount val="36"/>
                <c:pt idx="0">
                  <c:v>-20000</c:v>
                </c:pt>
                <c:pt idx="1">
                  <c:v>-18000</c:v>
                </c:pt>
                <c:pt idx="2">
                  <c:v>-16000</c:v>
                </c:pt>
                <c:pt idx="3">
                  <c:v>-14000</c:v>
                </c:pt>
                <c:pt idx="4">
                  <c:v>-12000</c:v>
                </c:pt>
                <c:pt idx="5">
                  <c:v>-10000</c:v>
                </c:pt>
                <c:pt idx="6">
                  <c:v>-8000</c:v>
                </c:pt>
                <c:pt idx="7">
                  <c:v>-6000</c:v>
                </c:pt>
                <c:pt idx="8">
                  <c:v>-4000</c:v>
                </c:pt>
                <c:pt idx="9">
                  <c:v>-2000</c:v>
                </c:pt>
                <c:pt idx="10">
                  <c:v>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14000</c:v>
                </c:pt>
                <c:pt idx="18">
                  <c:v>16000</c:v>
                </c:pt>
                <c:pt idx="19">
                  <c:v>18000</c:v>
                </c:pt>
                <c:pt idx="20">
                  <c:v>20000</c:v>
                </c:pt>
                <c:pt idx="21">
                  <c:v>22000</c:v>
                </c:pt>
                <c:pt idx="22">
                  <c:v>24000</c:v>
                </c:pt>
                <c:pt idx="23">
                  <c:v>26000</c:v>
                </c:pt>
                <c:pt idx="24">
                  <c:v>28000</c:v>
                </c:pt>
                <c:pt idx="25">
                  <c:v>30000</c:v>
                </c:pt>
                <c:pt idx="26">
                  <c:v>32000</c:v>
                </c:pt>
                <c:pt idx="27">
                  <c:v>34000</c:v>
                </c:pt>
                <c:pt idx="28">
                  <c:v>36000</c:v>
                </c:pt>
                <c:pt idx="29">
                  <c:v>38000</c:v>
                </c:pt>
                <c:pt idx="30">
                  <c:v>40000</c:v>
                </c:pt>
                <c:pt idx="31">
                  <c:v>42000</c:v>
                </c:pt>
                <c:pt idx="32">
                  <c:v>44000</c:v>
                </c:pt>
                <c:pt idx="33">
                  <c:v>46000</c:v>
                </c:pt>
                <c:pt idx="34">
                  <c:v>48000</c:v>
                </c:pt>
                <c:pt idx="35">
                  <c:v>48000</c:v>
                </c:pt>
              </c:numCache>
            </c:numRef>
          </c:xVal>
          <c:yVal>
            <c:numRef>
              <c:f>Sheet2!$K$52:$K$87</c:f>
              <c:numCache>
                <c:formatCode>General</c:formatCode>
                <c:ptCount val="36"/>
                <c:pt idx="0">
                  <c:v>158691088.40324101</c:v>
                </c:pt>
                <c:pt idx="1">
                  <c:v>151137776.09874699</c:v>
                </c:pt>
                <c:pt idx="2">
                  <c:v>143862922.95300901</c:v>
                </c:pt>
                <c:pt idx="3">
                  <c:v>136859283.93324199</c:v>
                </c:pt>
                <c:pt idx="4">
                  <c:v>130119723.73199899</c:v>
                </c:pt>
                <c:pt idx="5">
                  <c:v>123637216.26710001</c:v>
                </c:pt>
                <c:pt idx="6">
                  <c:v>117404844.18003701</c:v>
                </c:pt>
                <c:pt idx="7">
                  <c:v>111415798.33299001</c:v>
                </c:pt>
                <c:pt idx="8">
                  <c:v>105663377.304351</c:v>
                </c:pt>
                <c:pt idx="9">
                  <c:v>100140986.88267399</c:v>
                </c:pt>
                <c:pt idx="10">
                  <c:v>94842139.5590951</c:v>
                </c:pt>
                <c:pt idx="11">
                  <c:v>89760454.018066898</c:v>
                </c:pt>
                <c:pt idx="12">
                  <c:v>84889654.626462594</c:v>
                </c:pt>
                <c:pt idx="13">
                  <c:v>80223570.920895398</c:v>
                </c:pt>
                <c:pt idx="14">
                  <c:v>75756137.093301907</c:v>
                </c:pt>
                <c:pt idx="15">
                  <c:v>71481391.474629998</c:v>
                </c:pt>
                <c:pt idx="16">
                  <c:v>67393476.016653493</c:v>
                </c:pt>
                <c:pt idx="17">
                  <c:v>63486635.7717968</c:v>
                </c:pt>
                <c:pt idx="18">
                  <c:v>59755218.371031098</c:v>
                </c:pt>
                <c:pt idx="19">
                  <c:v>56193673.499505401</c:v>
                </c:pt>
                <c:pt idx="20">
                  <c:v>52796552.370227799</c:v>
                </c:pt>
                <c:pt idx="21">
                  <c:v>49558507.195339501</c:v>
                </c:pt>
                <c:pt idx="22">
                  <c:v>46474290.655238301</c:v>
                </c:pt>
                <c:pt idx="23">
                  <c:v>43538755.365234204</c:v>
                </c:pt>
                <c:pt idx="24">
                  <c:v>40746853.339823201</c:v>
                </c:pt>
                <c:pt idx="25">
                  <c:v>38093635.454394497</c:v>
                </c:pt>
                <c:pt idx="26">
                  <c:v>35574250.9043478</c:v>
                </c:pt>
                <c:pt idx="27">
                  <c:v>33183946.6615052</c:v>
                </c:pt>
                <c:pt idx="28">
                  <c:v>30918066.927762799</c:v>
                </c:pt>
                <c:pt idx="29">
                  <c:v>28146077.3763486</c:v>
                </c:pt>
                <c:pt idx="30">
                  <c:v>25575622.3754052</c:v>
                </c:pt>
                <c:pt idx="31">
                  <c:v>23240341.592432</c:v>
                </c:pt>
                <c:pt idx="32">
                  <c:v>21118679.705239199</c:v>
                </c:pt>
                <c:pt idx="33">
                  <c:v>19191060.647714</c:v>
                </c:pt>
                <c:pt idx="34">
                  <c:v>17439705.543444298</c:v>
                </c:pt>
                <c:pt idx="35">
                  <c:v>17439705.543444298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Sheet2!$I$89</c:f>
              <c:strCache>
                <c:ptCount val="1"/>
                <c:pt idx="0">
                  <c:v>1.499999955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Sheet2!$J$89:$J$128</c:f>
              <c:numCache>
                <c:formatCode>General</c:formatCode>
                <c:ptCount val="40"/>
                <c:pt idx="0">
                  <c:v>-20000</c:v>
                </c:pt>
                <c:pt idx="1">
                  <c:v>-18000</c:v>
                </c:pt>
                <c:pt idx="2">
                  <c:v>-16000</c:v>
                </c:pt>
                <c:pt idx="3">
                  <c:v>-14000</c:v>
                </c:pt>
                <c:pt idx="4">
                  <c:v>-12000</c:v>
                </c:pt>
                <c:pt idx="5">
                  <c:v>-10000</c:v>
                </c:pt>
                <c:pt idx="6">
                  <c:v>-8000</c:v>
                </c:pt>
                <c:pt idx="7">
                  <c:v>-6000</c:v>
                </c:pt>
                <c:pt idx="8">
                  <c:v>-4000</c:v>
                </c:pt>
                <c:pt idx="9">
                  <c:v>-2000</c:v>
                </c:pt>
                <c:pt idx="10">
                  <c:v>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14000</c:v>
                </c:pt>
                <c:pt idx="18">
                  <c:v>16000</c:v>
                </c:pt>
                <c:pt idx="19">
                  <c:v>18000</c:v>
                </c:pt>
                <c:pt idx="20">
                  <c:v>20000</c:v>
                </c:pt>
                <c:pt idx="21">
                  <c:v>22000</c:v>
                </c:pt>
                <c:pt idx="22">
                  <c:v>24000</c:v>
                </c:pt>
                <c:pt idx="23">
                  <c:v>26000</c:v>
                </c:pt>
                <c:pt idx="24">
                  <c:v>28000</c:v>
                </c:pt>
                <c:pt idx="25">
                  <c:v>30000</c:v>
                </c:pt>
                <c:pt idx="26">
                  <c:v>32000</c:v>
                </c:pt>
                <c:pt idx="27">
                  <c:v>34000</c:v>
                </c:pt>
                <c:pt idx="28">
                  <c:v>36000</c:v>
                </c:pt>
                <c:pt idx="29">
                  <c:v>38000</c:v>
                </c:pt>
                <c:pt idx="30">
                  <c:v>40000</c:v>
                </c:pt>
                <c:pt idx="31">
                  <c:v>42000</c:v>
                </c:pt>
                <c:pt idx="32">
                  <c:v>44000</c:v>
                </c:pt>
                <c:pt idx="33">
                  <c:v>46000</c:v>
                </c:pt>
                <c:pt idx="34">
                  <c:v>48000</c:v>
                </c:pt>
                <c:pt idx="35">
                  <c:v>50000</c:v>
                </c:pt>
                <c:pt idx="36">
                  <c:v>52000</c:v>
                </c:pt>
                <c:pt idx="37">
                  <c:v>54000</c:v>
                </c:pt>
                <c:pt idx="38">
                  <c:v>56000</c:v>
                </c:pt>
                <c:pt idx="39">
                  <c:v>56000</c:v>
                </c:pt>
              </c:numCache>
            </c:numRef>
          </c:xVal>
          <c:yVal>
            <c:numRef>
              <c:f>Sheet2!$K$89:$K$128</c:f>
              <c:numCache>
                <c:formatCode>General</c:formatCode>
                <c:ptCount val="40"/>
                <c:pt idx="0">
                  <c:v>244140125.09107301</c:v>
                </c:pt>
                <c:pt idx="1">
                  <c:v>232519645.14209601</c:v>
                </c:pt>
                <c:pt idx="2">
                  <c:v>221327563.879747</c:v>
                </c:pt>
                <c:pt idx="3">
                  <c:v>210552735.10023999</c:v>
                </c:pt>
                <c:pt idx="4">
                  <c:v>200184181.40799099</c:v>
                </c:pt>
                <c:pt idx="5">
                  <c:v>190211093.44628599</c:v>
                </c:pt>
                <c:pt idx="6">
                  <c:v>180622829.125588</c:v>
                </c:pt>
                <c:pt idx="7">
                  <c:v>171408912.84971699</c:v>
                </c:pt>
                <c:pt idx="8">
                  <c:v>162559034.739739</c:v>
                </c:pt>
                <c:pt idx="9">
                  <c:v>154063049.85541999</c:v>
                </c:pt>
                <c:pt idx="10">
                  <c:v>145910977.41433999</c:v>
                </c:pt>
                <c:pt idx="11">
                  <c:v>138093000.008403</c:v>
                </c:pt>
                <c:pt idx="12">
                  <c:v>130599462.817845</c:v>
                </c:pt>
                <c:pt idx="13">
                  <c:v>123420872.822495</c:v>
                </c:pt>
                <c:pt idx="14">
                  <c:v>116547898.01036701</c:v>
                </c:pt>
                <c:pt idx="15">
                  <c:v>109971366.583327</c:v>
                </c:pt>
                <c:pt idx="16">
                  <c:v>103682266.15989301</c:v>
                </c:pt>
                <c:pt idx="17">
                  <c:v>97671742.974958599</c:v>
                </c:pt>
                <c:pt idx="18">
                  <c:v>91931101.076561198</c:v>
                </c:pt>
                <c:pt idx="19">
                  <c:v>86451801.519157693</c:v>
                </c:pt>
                <c:pt idx="20">
                  <c:v>81225461.553904593</c:v>
                </c:pt>
                <c:pt idx="21">
                  <c:v>76243853.815233201</c:v>
                </c:pt>
                <c:pt idx="22">
                  <c:v>71498905.504116297</c:v>
                </c:pt>
                <c:pt idx="23">
                  <c:v>66982697.567538902</c:v>
                </c:pt>
                <c:pt idx="24">
                  <c:v>62687463.874302998</c:v>
                </c:pt>
                <c:pt idx="25">
                  <c:v>58605590.386886701</c:v>
                </c:pt>
                <c:pt idx="26">
                  <c:v>54729614.329315297</c:v>
                </c:pt>
                <c:pt idx="27">
                  <c:v>51052223.350872599</c:v>
                </c:pt>
                <c:pt idx="28">
                  <c:v>47566254.685565397</c:v>
                </c:pt>
                <c:pt idx="29">
                  <c:v>43301655.566339903</c:v>
                </c:pt>
                <c:pt idx="30">
                  <c:v>39347109.587824397</c:v>
                </c:pt>
                <c:pt idx="31">
                  <c:v>35754370.082319699</c:v>
                </c:pt>
                <c:pt idx="32">
                  <c:v>32490275.017170198</c:v>
                </c:pt>
                <c:pt idx="33">
                  <c:v>29524707.368933499</c:v>
                </c:pt>
                <c:pt idx="34">
                  <c:v>26830315.021274999</c:v>
                </c:pt>
                <c:pt idx="35">
                  <c:v>24382256.474975299</c:v>
                </c:pt>
                <c:pt idx="36">
                  <c:v>22157969.986970801</c:v>
                </c:pt>
                <c:pt idx="37">
                  <c:v>20136963.9760652</c:v>
                </c:pt>
                <c:pt idx="38">
                  <c:v>18300626.732671902</c:v>
                </c:pt>
                <c:pt idx="39">
                  <c:v>18300626.732671902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12648"/>
        <c:axId val="518811864"/>
      </c:scatterChart>
      <c:valAx>
        <c:axId val="51881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1864"/>
        <c:crosses val="autoZero"/>
        <c:crossBetween val="midCat"/>
      </c:valAx>
      <c:valAx>
        <c:axId val="51881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826150030665647E-2"/>
          <c:y val="3.2220621377495672E-2"/>
          <c:w val="0.85261789296821677"/>
          <c:h val="0.828461683119654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'737-500'!$A$77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'737-500'!$D$77:$D$91</c:f>
              <c:numCache>
                <c:formatCode>General</c:formatCode>
                <c:ptCount val="15"/>
                <c:pt idx="0">
                  <c:v>2.5899999999999999E-2</c:v>
                </c:pt>
                <c:pt idx="1">
                  <c:v>2.64E-2</c:v>
                </c:pt>
                <c:pt idx="2">
                  <c:v>2.7199999999999998E-2</c:v>
                </c:pt>
                <c:pt idx="3">
                  <c:v>2.86E-2</c:v>
                </c:pt>
                <c:pt idx="4">
                  <c:v>3.0200000000000001E-2</c:v>
                </c:pt>
                <c:pt idx="5">
                  <c:v>3.2099999999999997E-2</c:v>
                </c:pt>
                <c:pt idx="6">
                  <c:v>3.4099999999999998E-2</c:v>
                </c:pt>
                <c:pt idx="7">
                  <c:v>3.6400000000000002E-2</c:v>
                </c:pt>
                <c:pt idx="8">
                  <c:v>3.9399999999999998E-2</c:v>
                </c:pt>
                <c:pt idx="9">
                  <c:v>4.2900000000000001E-2</c:v>
                </c:pt>
                <c:pt idx="10">
                  <c:v>4.7E-2</c:v>
                </c:pt>
                <c:pt idx="11">
                  <c:v>5.1700000000000003E-2</c:v>
                </c:pt>
                <c:pt idx="12">
                  <c:v>5.6800000000000003E-2</c:v>
                </c:pt>
                <c:pt idx="13">
                  <c:v>6.3600000000000004E-2</c:v>
                </c:pt>
                <c:pt idx="14">
                  <c:v>7.0599999999999996E-2</c:v>
                </c:pt>
              </c:numCache>
            </c:numRef>
          </c:xVal>
          <c:yVal>
            <c:numRef>
              <c:f>'737-500'!$C$77:$C$91</c:f>
              <c:numCache>
                <c:formatCode>General</c:formatCode>
                <c:ptCount val="15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'737-500'!$A$92</c:f>
              <c:strCache>
                <c:ptCount val="1"/>
                <c:pt idx="0">
                  <c:v>0.725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'737-500'!$D$92:$D$106</c:f>
              <c:numCache>
                <c:formatCode>General</c:formatCode>
                <c:ptCount val="15"/>
                <c:pt idx="0">
                  <c:v>2.6100000000000002E-2</c:v>
                </c:pt>
                <c:pt idx="1">
                  <c:v>2.6599999999999999E-2</c:v>
                </c:pt>
                <c:pt idx="2">
                  <c:v>2.7400000000000001E-2</c:v>
                </c:pt>
                <c:pt idx="3">
                  <c:v>2.8799999999999999E-2</c:v>
                </c:pt>
                <c:pt idx="4">
                  <c:v>3.04E-2</c:v>
                </c:pt>
                <c:pt idx="5">
                  <c:v>3.2300000000000002E-2</c:v>
                </c:pt>
                <c:pt idx="6">
                  <c:v>3.44E-2</c:v>
                </c:pt>
                <c:pt idx="7">
                  <c:v>3.6700000000000003E-2</c:v>
                </c:pt>
                <c:pt idx="8">
                  <c:v>3.9600000000000003E-2</c:v>
                </c:pt>
                <c:pt idx="9">
                  <c:v>4.3099999999999999E-2</c:v>
                </c:pt>
                <c:pt idx="10">
                  <c:v>4.7399999999999998E-2</c:v>
                </c:pt>
                <c:pt idx="11">
                  <c:v>5.1999999999999998E-2</c:v>
                </c:pt>
                <c:pt idx="12">
                  <c:v>5.7200000000000001E-2</c:v>
                </c:pt>
                <c:pt idx="13">
                  <c:v>6.4000000000000001E-2</c:v>
                </c:pt>
                <c:pt idx="14">
                  <c:v>7.0999999999999994E-2</c:v>
                </c:pt>
              </c:numCache>
            </c:numRef>
          </c:xVal>
          <c:yVal>
            <c:numRef>
              <c:f>'737-500'!$C$92:$C$106</c:f>
              <c:numCache>
                <c:formatCode>General</c:formatCode>
                <c:ptCount val="15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'737-500'!$A$107</c:f>
              <c:strCache>
                <c:ptCount val="1"/>
                <c:pt idx="0">
                  <c:v>0.75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'737-500'!$D$107:$D$121</c:f>
              <c:numCache>
                <c:formatCode>General</c:formatCode>
                <c:ptCount val="15"/>
                <c:pt idx="0">
                  <c:v>2.6599999999999999E-2</c:v>
                </c:pt>
                <c:pt idx="1">
                  <c:v>2.7099999999999999E-2</c:v>
                </c:pt>
                <c:pt idx="2">
                  <c:v>2.7799999999999998E-2</c:v>
                </c:pt>
                <c:pt idx="3">
                  <c:v>2.93E-2</c:v>
                </c:pt>
                <c:pt idx="4">
                  <c:v>3.1E-2</c:v>
                </c:pt>
                <c:pt idx="5">
                  <c:v>3.2800000000000003E-2</c:v>
                </c:pt>
                <c:pt idx="6">
                  <c:v>3.49E-2</c:v>
                </c:pt>
                <c:pt idx="7">
                  <c:v>3.7400000000000003E-2</c:v>
                </c:pt>
                <c:pt idx="8">
                  <c:v>4.0599999999999997E-2</c:v>
                </c:pt>
                <c:pt idx="9">
                  <c:v>4.4400000000000002E-2</c:v>
                </c:pt>
                <c:pt idx="10">
                  <c:v>4.9099999999999998E-2</c:v>
                </c:pt>
                <c:pt idx="11">
                  <c:v>5.3999999999999999E-2</c:v>
                </c:pt>
                <c:pt idx="12">
                  <c:v>5.9400000000000001E-2</c:v>
                </c:pt>
                <c:pt idx="13">
                  <c:v>6.6000000000000003E-2</c:v>
                </c:pt>
                <c:pt idx="14">
                  <c:v>7.2700000000000001E-2</c:v>
                </c:pt>
              </c:numCache>
            </c:numRef>
          </c:xVal>
          <c:yVal>
            <c:numRef>
              <c:f>'737-500'!$C$107:$C$121</c:f>
              <c:numCache>
                <c:formatCode>General</c:formatCode>
                <c:ptCount val="15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'737-500'!$A$122</c:f>
              <c:strCache>
                <c:ptCount val="1"/>
                <c:pt idx="0">
                  <c:v>0.775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'737-500'!$D$122:$D$136</c:f>
              <c:numCache>
                <c:formatCode>General</c:formatCode>
                <c:ptCount val="15"/>
                <c:pt idx="0">
                  <c:v>2.7799999999999998E-2</c:v>
                </c:pt>
                <c:pt idx="1">
                  <c:v>2.81E-2</c:v>
                </c:pt>
                <c:pt idx="2">
                  <c:v>2.8799999999999999E-2</c:v>
                </c:pt>
                <c:pt idx="3">
                  <c:v>3.04E-2</c:v>
                </c:pt>
                <c:pt idx="4">
                  <c:v>3.2199999999999999E-2</c:v>
                </c:pt>
                <c:pt idx="5">
                  <c:v>3.4099999999999998E-2</c:v>
                </c:pt>
                <c:pt idx="6">
                  <c:v>3.6299999999999999E-2</c:v>
                </c:pt>
                <c:pt idx="7">
                  <c:v>3.9100000000000003E-2</c:v>
                </c:pt>
                <c:pt idx="8">
                  <c:v>4.2999999999999997E-2</c:v>
                </c:pt>
                <c:pt idx="9">
                  <c:v>4.7300000000000002E-2</c:v>
                </c:pt>
                <c:pt idx="10">
                  <c:v>5.2400000000000002E-2</c:v>
                </c:pt>
                <c:pt idx="11">
                  <c:v>5.79E-2</c:v>
                </c:pt>
                <c:pt idx="12">
                  <c:v>6.3700000000000007E-2</c:v>
                </c:pt>
                <c:pt idx="13">
                  <c:v>7.0300000000000001E-2</c:v>
                </c:pt>
                <c:pt idx="14">
                  <c:v>7.7200000000000005E-2</c:v>
                </c:pt>
              </c:numCache>
            </c:numRef>
          </c:xVal>
          <c:yVal>
            <c:numRef>
              <c:f>'737-500'!$C$122:$C$136</c:f>
              <c:numCache>
                <c:formatCode>General</c:formatCode>
                <c:ptCount val="15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'737-500'!$A$137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'737-500'!$D$137:$D$151</c:f>
              <c:numCache>
                <c:formatCode>General</c:formatCode>
                <c:ptCount val="15"/>
                <c:pt idx="0">
                  <c:v>3.0599999999999999E-2</c:v>
                </c:pt>
                <c:pt idx="1">
                  <c:v>3.0700000000000002E-2</c:v>
                </c:pt>
                <c:pt idx="2">
                  <c:v>3.1199999999999999E-2</c:v>
                </c:pt>
                <c:pt idx="3">
                  <c:v>3.3099999999999997E-2</c:v>
                </c:pt>
                <c:pt idx="4">
                  <c:v>3.5200000000000002E-2</c:v>
                </c:pt>
                <c:pt idx="5">
                  <c:v>3.7600000000000001E-2</c:v>
                </c:pt>
                <c:pt idx="6">
                  <c:v>4.0599999999999997E-2</c:v>
                </c:pt>
                <c:pt idx="7">
                  <c:v>4.53E-2</c:v>
                </c:pt>
                <c:pt idx="8">
                  <c:v>5.0299999999999997E-2</c:v>
                </c:pt>
                <c:pt idx="9">
                  <c:v>5.57E-2</c:v>
                </c:pt>
                <c:pt idx="10">
                  <c:v>6.1199999999999997E-2</c:v>
                </c:pt>
                <c:pt idx="11">
                  <c:v>6.7000000000000004E-2</c:v>
                </c:pt>
                <c:pt idx="12">
                  <c:v>7.3099999999999998E-2</c:v>
                </c:pt>
                <c:pt idx="13">
                  <c:v>7.9399999999999998E-2</c:v>
                </c:pt>
                <c:pt idx="14">
                  <c:v>8.5800000000000001E-2</c:v>
                </c:pt>
              </c:numCache>
            </c:numRef>
          </c:xVal>
          <c:yVal>
            <c:numRef>
              <c:f>'737-500'!$C$137:$C$151</c:f>
              <c:numCache>
                <c:formatCode>General</c:formatCode>
                <c:ptCount val="15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'737-500'!$A$152</c:f>
              <c:strCache>
                <c:ptCount val="1"/>
                <c:pt idx="0">
                  <c:v>0.825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'737-500'!$D$152:$D$166</c:f>
              <c:numCache>
                <c:formatCode>General</c:formatCode>
                <c:ptCount val="15"/>
                <c:pt idx="0">
                  <c:v>4.3900000000000002E-2</c:v>
                </c:pt>
                <c:pt idx="1">
                  <c:v>4.3200000000000002E-2</c:v>
                </c:pt>
                <c:pt idx="2">
                  <c:v>4.3200000000000002E-2</c:v>
                </c:pt>
                <c:pt idx="3">
                  <c:v>4.5699999999999998E-2</c:v>
                </c:pt>
                <c:pt idx="4">
                  <c:v>4.87E-2</c:v>
                </c:pt>
                <c:pt idx="5">
                  <c:v>5.3499999999999999E-2</c:v>
                </c:pt>
                <c:pt idx="6">
                  <c:v>5.8700000000000002E-2</c:v>
                </c:pt>
                <c:pt idx="7">
                  <c:v>6.5000000000000002E-2</c:v>
                </c:pt>
                <c:pt idx="8">
                  <c:v>7.0499999999999993E-2</c:v>
                </c:pt>
                <c:pt idx="9">
                  <c:v>7.6999999999999999E-2</c:v>
                </c:pt>
                <c:pt idx="10">
                  <c:v>8.3699999999999997E-2</c:v>
                </c:pt>
                <c:pt idx="11">
                  <c:v>8.9499999999999996E-2</c:v>
                </c:pt>
                <c:pt idx="12">
                  <c:v>9.5500000000000002E-2</c:v>
                </c:pt>
                <c:pt idx="13">
                  <c:v>0.1018</c:v>
                </c:pt>
                <c:pt idx="14">
                  <c:v>0.1082</c:v>
                </c:pt>
              </c:numCache>
            </c:numRef>
          </c:xVal>
          <c:yVal>
            <c:numRef>
              <c:f>'737-500'!$C$152:$C$166</c:f>
              <c:numCache>
                <c:formatCode>General</c:formatCode>
                <c:ptCount val="15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30152"/>
        <c:axId val="486629760"/>
      </c:scatterChart>
      <c:valAx>
        <c:axId val="48663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29760"/>
        <c:crosses val="autoZero"/>
        <c:crossBetween val="midCat"/>
      </c:valAx>
      <c:valAx>
        <c:axId val="4866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3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8001001740502"/>
          <c:y val="0.40523386318546623"/>
          <c:w val="7.1941081584179903E-2"/>
          <c:h val="0.23022881482174798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69565973127529"/>
          <c:y val="3.903903903903904E-2"/>
          <c:w val="0.84331299647146751"/>
          <c:h val="0.86361242302171581"/>
        </c:manualLayout>
      </c:layout>
      <c:scatterChart>
        <c:scatterStyle val="lineMarker"/>
        <c:varyColors val="0"/>
        <c:ser>
          <c:idx val="12"/>
          <c:order val="0"/>
          <c:tx>
            <c:v>Code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'737-500'!$J$2:$J$14</c:f>
              <c:numCache>
                <c:formatCode>General</c:formatCode>
                <c:ptCount val="1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0.72499999999999998</c:v>
                </c:pt>
                <c:pt idx="7">
                  <c:v>0.75</c:v>
                </c:pt>
                <c:pt idx="8">
                  <c:v>0.77500000000000002</c:v>
                </c:pt>
                <c:pt idx="9">
                  <c:v>0.8</c:v>
                </c:pt>
                <c:pt idx="10">
                  <c:v>0.82499999999999996</c:v>
                </c:pt>
              </c:numCache>
            </c:numRef>
          </c:xVal>
          <c:yVal>
            <c:numRef>
              <c:f>'737-500'!$M$2:$M$14</c:f>
              <c:numCache>
                <c:formatCode>General</c:formatCode>
                <c:ptCount val="1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1.125</c:v>
                </c:pt>
                <c:pt idx="4">
                  <c:v>1.0029999999999999</c:v>
                </c:pt>
                <c:pt idx="5">
                  <c:v>0.86099999999999999</c:v>
                </c:pt>
                <c:pt idx="6">
                  <c:v>0.82</c:v>
                </c:pt>
                <c:pt idx="7">
                  <c:v>0.77900000000000003</c:v>
                </c:pt>
                <c:pt idx="8">
                  <c:v>0.72599999999999998</c:v>
                </c:pt>
                <c:pt idx="9">
                  <c:v>0.66800000000000004</c:v>
                </c:pt>
                <c:pt idx="10">
                  <c:v>0.60099999999999998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52592"/>
        <c:axId val="491352984"/>
        <c:extLst/>
      </c:scatterChart>
      <c:valAx>
        <c:axId val="4913525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52984"/>
        <c:crossesAt val="-4.000000000000001E-3"/>
        <c:crossBetween val="midCat"/>
      </c:valAx>
      <c:valAx>
        <c:axId val="49135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Buffet CL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525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9565973127529"/>
          <c:y val="3.903903903903904E-2"/>
          <c:w val="0.84331299647146751"/>
          <c:h val="0.86361242302171581"/>
        </c:manualLayout>
      </c:layout>
      <c:scatterChart>
        <c:scatterStyle val="lineMarker"/>
        <c:varyColors val="0"/>
        <c:ser>
          <c:idx val="1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'737-500'!$Y$2:$Y$217</c:f>
              <c:numCache>
                <c:formatCode>General</c:formatCode>
                <c:ptCount val="216"/>
                <c:pt idx="0">
                  <c:v>1420116.9780644625</c:v>
                </c:pt>
                <c:pt idx="1">
                  <c:v>2130175.4670966938</c:v>
                </c:pt>
                <c:pt idx="2">
                  <c:v>2840233.9561289251</c:v>
                </c:pt>
                <c:pt idx="3">
                  <c:v>3550292.4451611564</c:v>
                </c:pt>
                <c:pt idx="4">
                  <c:v>4260350.9341933876</c:v>
                </c:pt>
                <c:pt idx="5">
                  <c:v>4970409.4232256189</c:v>
                </c:pt>
                <c:pt idx="6">
                  <c:v>5147924.0454836758</c:v>
                </c:pt>
                <c:pt idx="7">
                  <c:v>5325438.6677417345</c:v>
                </c:pt>
                <c:pt idx="8">
                  <c:v>5502953.2899997924</c:v>
                </c:pt>
                <c:pt idx="9">
                  <c:v>5680467.9122578502</c:v>
                </c:pt>
                <c:pt idx="10">
                  <c:v>5857982.5345159071</c:v>
                </c:pt>
                <c:pt idx="11">
                  <c:v>1235738.936441245</c:v>
                </c:pt>
                <c:pt idx="12">
                  <c:v>1853608.4046618675</c:v>
                </c:pt>
                <c:pt idx="13">
                  <c:v>2471477.87288249</c:v>
                </c:pt>
                <c:pt idx="14">
                  <c:v>3089347.3411031123</c:v>
                </c:pt>
                <c:pt idx="15">
                  <c:v>3707216.8093237351</c:v>
                </c:pt>
                <c:pt idx="16">
                  <c:v>4325086.2775443578</c:v>
                </c:pt>
                <c:pt idx="17">
                  <c:v>4479553.6445995132</c:v>
                </c:pt>
                <c:pt idx="18">
                  <c:v>4634021.0116546694</c:v>
                </c:pt>
                <c:pt idx="19">
                  <c:v>4788488.3787098248</c:v>
                </c:pt>
                <c:pt idx="20">
                  <c:v>4942955.7457649801</c:v>
                </c:pt>
                <c:pt idx="21">
                  <c:v>5097423.1128201354</c:v>
                </c:pt>
                <c:pt idx="22">
                  <c:v>1070172.5415928911</c:v>
                </c:pt>
                <c:pt idx="23">
                  <c:v>1605258.8123893363</c:v>
                </c:pt>
                <c:pt idx="24">
                  <c:v>2140345.0831857822</c:v>
                </c:pt>
                <c:pt idx="25">
                  <c:v>2675431.3539822274</c:v>
                </c:pt>
                <c:pt idx="26">
                  <c:v>3210517.6247786726</c:v>
                </c:pt>
                <c:pt idx="27">
                  <c:v>3745603.8955751178</c:v>
                </c:pt>
                <c:pt idx="28">
                  <c:v>3879375.4632742298</c:v>
                </c:pt>
                <c:pt idx="29">
                  <c:v>4013147.0309733409</c:v>
                </c:pt>
                <c:pt idx="30">
                  <c:v>4146918.5986724524</c:v>
                </c:pt>
                <c:pt idx="31">
                  <c:v>4280690.1663715644</c:v>
                </c:pt>
                <c:pt idx="32">
                  <c:v>4414461.7340706745</c:v>
                </c:pt>
                <c:pt idx="33">
                  <c:v>922052.0645300321</c:v>
                </c:pt>
                <c:pt idx="34">
                  <c:v>1383078.0967950481</c:v>
                </c:pt>
                <c:pt idx="35">
                  <c:v>1844104.1290600642</c:v>
                </c:pt>
                <c:pt idx="36">
                  <c:v>2305130.1613250803</c:v>
                </c:pt>
                <c:pt idx="37">
                  <c:v>2766156.1935900962</c:v>
                </c:pt>
                <c:pt idx="38">
                  <c:v>3227182.2258551125</c:v>
                </c:pt>
                <c:pt idx="39">
                  <c:v>3342438.7339213667</c:v>
                </c:pt>
                <c:pt idx="40">
                  <c:v>3457695.2419876205</c:v>
                </c:pt>
                <c:pt idx="41">
                  <c:v>3572951.7500538742</c:v>
                </c:pt>
                <c:pt idx="42">
                  <c:v>3688208.2581201284</c:v>
                </c:pt>
                <c:pt idx="43">
                  <c:v>3803464.7661863822</c:v>
                </c:pt>
                <c:pt idx="44">
                  <c:v>790068.43665604258</c:v>
                </c:pt>
                <c:pt idx="45">
                  <c:v>1185102.6549840639</c:v>
                </c:pt>
                <c:pt idx="46">
                  <c:v>1580136.8733120852</c:v>
                </c:pt>
                <c:pt idx="47">
                  <c:v>1975171.0916401066</c:v>
                </c:pt>
                <c:pt idx="48">
                  <c:v>2370205.3099681279</c:v>
                </c:pt>
                <c:pt idx="49">
                  <c:v>2765239.5282961493</c:v>
                </c:pt>
                <c:pt idx="50">
                  <c:v>2863998.0828781547</c:v>
                </c:pt>
                <c:pt idx="51">
                  <c:v>2962756.6374601596</c:v>
                </c:pt>
                <c:pt idx="52">
                  <c:v>3061515.192042165</c:v>
                </c:pt>
                <c:pt idx="53">
                  <c:v>3160273.7466241703</c:v>
                </c:pt>
                <c:pt idx="54">
                  <c:v>3259032.3012061757</c:v>
                </c:pt>
                <c:pt idx="55">
                  <c:v>672968.75841852173</c:v>
                </c:pt>
                <c:pt idx="56">
                  <c:v>1009453.1376277825</c:v>
                </c:pt>
                <c:pt idx="57">
                  <c:v>1345937.5168370435</c:v>
                </c:pt>
                <c:pt idx="58">
                  <c:v>1682421.8960463041</c:v>
                </c:pt>
                <c:pt idx="59">
                  <c:v>2018906.2752555651</c:v>
                </c:pt>
                <c:pt idx="60">
                  <c:v>2355390.654464826</c:v>
                </c:pt>
                <c:pt idx="61">
                  <c:v>2439511.7492671409</c:v>
                </c:pt>
                <c:pt idx="62">
                  <c:v>2523632.8440694562</c:v>
                </c:pt>
                <c:pt idx="63">
                  <c:v>2607753.9388717716</c:v>
                </c:pt>
                <c:pt idx="64">
                  <c:v>2691875.0336740869</c:v>
                </c:pt>
                <c:pt idx="65">
                  <c:v>2775996.1284764018</c:v>
                </c:pt>
                <c:pt idx="66">
                  <c:v>569555.79529885564</c:v>
                </c:pt>
                <c:pt idx="67">
                  <c:v>854333.69294828339</c:v>
                </c:pt>
                <c:pt idx="68">
                  <c:v>1139111.5905977113</c:v>
                </c:pt>
                <c:pt idx="69">
                  <c:v>1423889.4882471389</c:v>
                </c:pt>
                <c:pt idx="70">
                  <c:v>1708667.3858965668</c:v>
                </c:pt>
                <c:pt idx="71">
                  <c:v>1993445.2835459944</c:v>
                </c:pt>
                <c:pt idx="72">
                  <c:v>2064639.7579583514</c:v>
                </c:pt>
                <c:pt idx="73">
                  <c:v>2135834.2323707086</c:v>
                </c:pt>
                <c:pt idx="74">
                  <c:v>2207028.7067830656</c:v>
                </c:pt>
                <c:pt idx="75">
                  <c:v>2278223.1811954225</c:v>
                </c:pt>
                <c:pt idx="76">
                  <c:v>2349417.655607779</c:v>
                </c:pt>
                <c:pt idx="77">
                  <c:v>478687.46036025824</c:v>
                </c:pt>
                <c:pt idx="78">
                  <c:v>718031.19054038718</c:v>
                </c:pt>
                <c:pt idx="79">
                  <c:v>957374.92072051647</c:v>
                </c:pt>
                <c:pt idx="80">
                  <c:v>1196718.6509006454</c:v>
                </c:pt>
                <c:pt idx="81">
                  <c:v>1436062.3810807744</c:v>
                </c:pt>
                <c:pt idx="82">
                  <c:v>1675406.1112609035</c:v>
                </c:pt>
                <c:pt idx="83">
                  <c:v>1735242.0438059359</c:v>
                </c:pt>
                <c:pt idx="84">
                  <c:v>1795077.9763509682</c:v>
                </c:pt>
                <c:pt idx="85">
                  <c:v>1854913.9088960006</c:v>
                </c:pt>
                <c:pt idx="86">
                  <c:v>1914749.8414410329</c:v>
                </c:pt>
                <c:pt idx="87">
                  <c:v>1974585.7739860648</c:v>
                </c:pt>
                <c:pt idx="88">
                  <c:v>381523.67156459222</c:v>
                </c:pt>
                <c:pt idx="89">
                  <c:v>572285.50734688831</c:v>
                </c:pt>
                <c:pt idx="90">
                  <c:v>763047.34312918445</c:v>
                </c:pt>
                <c:pt idx="91">
                  <c:v>953809.17891148059</c:v>
                </c:pt>
                <c:pt idx="92">
                  <c:v>1144571.0146937766</c:v>
                </c:pt>
                <c:pt idx="93">
                  <c:v>1335332.8504760729</c:v>
                </c:pt>
                <c:pt idx="94">
                  <c:v>1383023.3094216466</c:v>
                </c:pt>
                <c:pt idx="95">
                  <c:v>1430713.7683672209</c:v>
                </c:pt>
                <c:pt idx="96">
                  <c:v>1478404.2273127949</c:v>
                </c:pt>
                <c:pt idx="97">
                  <c:v>1526094.6862583689</c:v>
                </c:pt>
                <c:pt idx="98">
                  <c:v>1573785.1452039429</c:v>
                </c:pt>
                <c:pt idx="99">
                  <c:v>300021.57761759462</c:v>
                </c:pt>
                <c:pt idx="100">
                  <c:v>450032.36642639188</c:v>
                </c:pt>
                <c:pt idx="101">
                  <c:v>600043.15523518925</c:v>
                </c:pt>
                <c:pt idx="102">
                  <c:v>750053.9440439865</c:v>
                </c:pt>
                <c:pt idx="103">
                  <c:v>900064.73285278375</c:v>
                </c:pt>
                <c:pt idx="104">
                  <c:v>1050075.5216615812</c:v>
                </c:pt>
                <c:pt idx="105">
                  <c:v>1087578.2188637804</c:v>
                </c:pt>
                <c:pt idx="106">
                  <c:v>1125080.9160659797</c:v>
                </c:pt>
                <c:pt idx="107">
                  <c:v>1162583.6132681791</c:v>
                </c:pt>
                <c:pt idx="108">
                  <c:v>1200086.3104703785</c:v>
                </c:pt>
                <c:pt idx="109">
                  <c:v>1237589.0076725779</c:v>
                </c:pt>
                <c:pt idx="110">
                  <c:v>235930.17614612431</c:v>
                </c:pt>
                <c:pt idx="111">
                  <c:v>353895.26421918644</c:v>
                </c:pt>
                <c:pt idx="112">
                  <c:v>471860.35229224863</c:v>
                </c:pt>
                <c:pt idx="113">
                  <c:v>589825.44036531076</c:v>
                </c:pt>
                <c:pt idx="114">
                  <c:v>707790.52843837289</c:v>
                </c:pt>
                <c:pt idx="115">
                  <c:v>825755.61651143502</c:v>
                </c:pt>
                <c:pt idx="116">
                  <c:v>855246.88852970046</c:v>
                </c:pt>
                <c:pt idx="117">
                  <c:v>884738.16054796614</c:v>
                </c:pt>
                <c:pt idx="118">
                  <c:v>914229.43256623158</c:v>
                </c:pt>
                <c:pt idx="119">
                  <c:v>943720.70458449726</c:v>
                </c:pt>
                <c:pt idx="120">
                  <c:v>973211.9766027627</c:v>
                </c:pt>
                <c:pt idx="121">
                  <c:v>185530.14905910863</c:v>
                </c:pt>
                <c:pt idx="122">
                  <c:v>278295.22358866292</c:v>
                </c:pt>
                <c:pt idx="123">
                  <c:v>371060.29811821727</c:v>
                </c:pt>
                <c:pt idx="124">
                  <c:v>463825.37264777155</c:v>
                </c:pt>
                <c:pt idx="125">
                  <c:v>556590.44717732584</c:v>
                </c:pt>
                <c:pt idx="126">
                  <c:v>649355.52170688019</c:v>
                </c:pt>
                <c:pt idx="127">
                  <c:v>672546.79033926863</c:v>
                </c:pt>
                <c:pt idx="128">
                  <c:v>695738.0589716573</c:v>
                </c:pt>
                <c:pt idx="129">
                  <c:v>718929.32760404586</c:v>
                </c:pt>
                <c:pt idx="130">
                  <c:v>742120.59623643453</c:v>
                </c:pt>
                <c:pt idx="131">
                  <c:v>765311.86486882297</c:v>
                </c:pt>
                <c:pt idx="132">
                  <c:v>145896.70881513692</c:v>
                </c:pt>
                <c:pt idx="133">
                  <c:v>218845.06322270539</c:v>
                </c:pt>
                <c:pt idx="134">
                  <c:v>291793.41763027385</c:v>
                </c:pt>
                <c:pt idx="135">
                  <c:v>364741.77203784231</c:v>
                </c:pt>
                <c:pt idx="136">
                  <c:v>437690.12644541077</c:v>
                </c:pt>
                <c:pt idx="137">
                  <c:v>510638.48085297924</c:v>
                </c:pt>
                <c:pt idx="138">
                  <c:v>528875.56945487135</c:v>
                </c:pt>
                <c:pt idx="139">
                  <c:v>547112.65805676347</c:v>
                </c:pt>
                <c:pt idx="140">
                  <c:v>565349.74665865558</c:v>
                </c:pt>
                <c:pt idx="141">
                  <c:v>583586.8352605477</c:v>
                </c:pt>
                <c:pt idx="142">
                  <c:v>601823.92386243981</c:v>
                </c:pt>
                <c:pt idx="143">
                  <c:v>114729.86870887123</c:v>
                </c:pt>
                <c:pt idx="144">
                  <c:v>172094.80306330684</c:v>
                </c:pt>
                <c:pt idx="145">
                  <c:v>229459.73741774246</c:v>
                </c:pt>
                <c:pt idx="146">
                  <c:v>286824.67177217809</c:v>
                </c:pt>
                <c:pt idx="147">
                  <c:v>344189.60612661368</c:v>
                </c:pt>
                <c:pt idx="148">
                  <c:v>401554.54048104933</c:v>
                </c:pt>
                <c:pt idx="149">
                  <c:v>415895.77406965819</c:v>
                </c:pt>
                <c:pt idx="150">
                  <c:v>430237.00765826716</c:v>
                </c:pt>
                <c:pt idx="151">
                  <c:v>444578.24124687602</c:v>
                </c:pt>
                <c:pt idx="152">
                  <c:v>458919.47483548493</c:v>
                </c:pt>
                <c:pt idx="153">
                  <c:v>473260.70842409384</c:v>
                </c:pt>
                <c:pt idx="154">
                  <c:v>90220.97126696234</c:v>
                </c:pt>
                <c:pt idx="155">
                  <c:v>135331.4569004435</c:v>
                </c:pt>
                <c:pt idx="156">
                  <c:v>180441.94253392468</c:v>
                </c:pt>
                <c:pt idx="157">
                  <c:v>225552.42816740583</c:v>
                </c:pt>
                <c:pt idx="158">
                  <c:v>270662.91380088701</c:v>
                </c:pt>
                <c:pt idx="159">
                  <c:v>315773.39943436818</c:v>
                </c:pt>
                <c:pt idx="160">
                  <c:v>327051.02084273845</c:v>
                </c:pt>
                <c:pt idx="161">
                  <c:v>338328.64225110877</c:v>
                </c:pt>
                <c:pt idx="162">
                  <c:v>349606.26365947904</c:v>
                </c:pt>
                <c:pt idx="163">
                  <c:v>360883.88506784936</c:v>
                </c:pt>
                <c:pt idx="164">
                  <c:v>372161.50647621963</c:v>
                </c:pt>
                <c:pt idx="165">
                  <c:v>70947.729200396512</c:v>
                </c:pt>
                <c:pt idx="166">
                  <c:v>106421.59380059477</c:v>
                </c:pt>
                <c:pt idx="167">
                  <c:v>141895.45840079302</c:v>
                </c:pt>
                <c:pt idx="168">
                  <c:v>177369.32300099128</c:v>
                </c:pt>
                <c:pt idx="169">
                  <c:v>212843.18760118954</c:v>
                </c:pt>
                <c:pt idx="170">
                  <c:v>248317.05220138782</c:v>
                </c:pt>
                <c:pt idx="171">
                  <c:v>257185.51835143735</c:v>
                </c:pt>
                <c:pt idx="172">
                  <c:v>266053.98450148694</c:v>
                </c:pt>
                <c:pt idx="173">
                  <c:v>274922.45065153646</c:v>
                </c:pt>
                <c:pt idx="174">
                  <c:v>283790.91680158605</c:v>
                </c:pt>
                <c:pt idx="175">
                  <c:v>292659.38295163563</c:v>
                </c:pt>
                <c:pt idx="176">
                  <c:v>55791.687985695884</c:v>
                </c:pt>
                <c:pt idx="177">
                  <c:v>83687.531978543819</c:v>
                </c:pt>
                <c:pt idx="178">
                  <c:v>111583.37597139177</c:v>
                </c:pt>
                <c:pt idx="179">
                  <c:v>139479.21996423969</c:v>
                </c:pt>
                <c:pt idx="180">
                  <c:v>167375.06395708764</c:v>
                </c:pt>
                <c:pt idx="181">
                  <c:v>195270.90794993559</c:v>
                </c:pt>
                <c:pt idx="182">
                  <c:v>202244.86894814754</c:v>
                </c:pt>
                <c:pt idx="183">
                  <c:v>209218.82994635956</c:v>
                </c:pt>
                <c:pt idx="184">
                  <c:v>216192.79094457152</c:v>
                </c:pt>
                <c:pt idx="185">
                  <c:v>223166.75194278354</c:v>
                </c:pt>
                <c:pt idx="186">
                  <c:v>230140.71294099549</c:v>
                </c:pt>
                <c:pt idx="187">
                  <c:v>43873.320307422124</c:v>
                </c:pt>
                <c:pt idx="188">
                  <c:v>65809.980461133178</c:v>
                </c:pt>
                <c:pt idx="189">
                  <c:v>87746.640614844247</c:v>
                </c:pt>
                <c:pt idx="190">
                  <c:v>109683.3007685553</c:v>
                </c:pt>
                <c:pt idx="191">
                  <c:v>131619.96092226636</c:v>
                </c:pt>
                <c:pt idx="192">
                  <c:v>153556.62107597743</c:v>
                </c:pt>
                <c:pt idx="193">
                  <c:v>159040.7861144052</c:v>
                </c:pt>
                <c:pt idx="194">
                  <c:v>164524.95115283297</c:v>
                </c:pt>
                <c:pt idx="195">
                  <c:v>170009.11619126072</c:v>
                </c:pt>
                <c:pt idx="196">
                  <c:v>175493.28122968849</c:v>
                </c:pt>
                <c:pt idx="197">
                  <c:v>180977.44626811627</c:v>
                </c:pt>
              </c:numCache>
            </c:numRef>
          </c:xVal>
          <c:yVal>
            <c:numRef>
              <c:f>'737-500'!$W$2:$W$325</c:f>
              <c:numCache>
                <c:formatCode>General</c:formatCode>
                <c:ptCount val="324"/>
                <c:pt idx="0">
                  <c:v>1.5399999999999999E-3</c:v>
                </c:pt>
                <c:pt idx="1">
                  <c:v>4.0000000000000003E-5</c:v>
                </c:pt>
                <c:pt idx="2">
                  <c:v>-9.3999999999999997E-4</c:v>
                </c:pt>
                <c:pt idx="3">
                  <c:v>-1.65E-3</c:v>
                </c:pt>
                <c:pt idx="4">
                  <c:v>-2.1900000000000001E-3</c:v>
                </c:pt>
                <c:pt idx="5">
                  <c:v>-2.6199999999999999E-3</c:v>
                </c:pt>
                <c:pt idx="6">
                  <c:v>-2.7200000000000002E-3</c:v>
                </c:pt>
                <c:pt idx="7">
                  <c:v>-2.81E-3</c:v>
                </c:pt>
                <c:pt idx="8">
                  <c:v>-2.8999999999999998E-3</c:v>
                </c:pt>
                <c:pt idx="9">
                  <c:v>-2.98E-3</c:v>
                </c:pt>
                <c:pt idx="10">
                  <c:v>-3.0500000000000002E-3</c:v>
                </c:pt>
                <c:pt idx="11">
                  <c:v>2.0899999999999998E-3</c:v>
                </c:pt>
                <c:pt idx="12">
                  <c:v>5.4000000000000001E-4</c:v>
                </c:pt>
                <c:pt idx="13">
                  <c:v>-4.6999999999999999E-4</c:v>
                </c:pt>
                <c:pt idx="14">
                  <c:v>-1.2099999999999999E-3</c:v>
                </c:pt>
                <c:pt idx="15">
                  <c:v>-1.7700000000000001E-3</c:v>
                </c:pt>
                <c:pt idx="16">
                  <c:v>-2.2200000000000002E-3</c:v>
                </c:pt>
                <c:pt idx="17">
                  <c:v>-2.32E-3</c:v>
                </c:pt>
                <c:pt idx="18">
                  <c:v>-2.4099999999999998E-3</c:v>
                </c:pt>
                <c:pt idx="19">
                  <c:v>-2.5000000000000001E-3</c:v>
                </c:pt>
                <c:pt idx="20">
                  <c:v>-2.5799999999999998E-3</c:v>
                </c:pt>
                <c:pt idx="21">
                  <c:v>-2.6700000000000001E-3</c:v>
                </c:pt>
                <c:pt idx="22">
                  <c:v>2.6700000000000001E-3</c:v>
                </c:pt>
                <c:pt idx="23">
                  <c:v>1.07E-3</c:v>
                </c:pt>
                <c:pt idx="24">
                  <c:v>2.0000000000000002E-5</c:v>
                </c:pt>
                <c:pt idx="25">
                  <c:v>-7.3999999999999999E-4</c:v>
                </c:pt>
                <c:pt idx="26">
                  <c:v>-1.32E-3</c:v>
                </c:pt>
                <c:pt idx="27">
                  <c:v>-1.7899999999999999E-3</c:v>
                </c:pt>
                <c:pt idx="28">
                  <c:v>-1.89E-3</c:v>
                </c:pt>
                <c:pt idx="29">
                  <c:v>-1.99E-3</c:v>
                </c:pt>
                <c:pt idx="30">
                  <c:v>-2.0799999999999998E-3</c:v>
                </c:pt>
                <c:pt idx="31">
                  <c:v>-2.1700000000000001E-3</c:v>
                </c:pt>
                <c:pt idx="32">
                  <c:v>-2.2499999999999998E-3</c:v>
                </c:pt>
                <c:pt idx="33">
                  <c:v>3.29E-3</c:v>
                </c:pt>
                <c:pt idx="34">
                  <c:v>1.64E-3</c:v>
                </c:pt>
                <c:pt idx="35">
                  <c:v>5.5000000000000003E-4</c:v>
                </c:pt>
                <c:pt idx="36">
                  <c:v>-2.3000000000000001E-4</c:v>
                </c:pt>
                <c:pt idx="37">
                  <c:v>-8.4000000000000003E-4</c:v>
                </c:pt>
                <c:pt idx="38">
                  <c:v>-1.33E-3</c:v>
                </c:pt>
                <c:pt idx="39">
                  <c:v>-1.4300000000000001E-3</c:v>
                </c:pt>
                <c:pt idx="40">
                  <c:v>-1.5299999999999999E-3</c:v>
                </c:pt>
                <c:pt idx="41">
                  <c:v>-1.6299999999999999E-3</c:v>
                </c:pt>
                <c:pt idx="42">
                  <c:v>-1.72E-3</c:v>
                </c:pt>
                <c:pt idx="43">
                  <c:v>-1.81E-3</c:v>
                </c:pt>
                <c:pt idx="44">
                  <c:v>3.96E-3</c:v>
                </c:pt>
                <c:pt idx="45">
                  <c:v>2.2399999999999998E-3</c:v>
                </c:pt>
                <c:pt idx="46">
                  <c:v>1.1199999999999999E-3</c:v>
                </c:pt>
                <c:pt idx="47">
                  <c:v>2.9999999999999997E-4</c:v>
                </c:pt>
                <c:pt idx="48">
                  <c:v>-3.3E-4</c:v>
                </c:pt>
                <c:pt idx="49">
                  <c:v>-8.3000000000000001E-4</c:v>
                </c:pt>
                <c:pt idx="50">
                  <c:v>-9.5E-4</c:v>
                </c:pt>
                <c:pt idx="51">
                  <c:v>-1.0499999999999999E-3</c:v>
                </c:pt>
                <c:pt idx="52">
                  <c:v>-1.15E-3</c:v>
                </c:pt>
                <c:pt idx="53">
                  <c:v>-1.25E-3</c:v>
                </c:pt>
                <c:pt idx="54">
                  <c:v>-1.34E-3</c:v>
                </c:pt>
                <c:pt idx="55">
                  <c:v>4.6800000000000001E-3</c:v>
                </c:pt>
                <c:pt idx="56">
                  <c:v>2.8900000000000002E-3</c:v>
                </c:pt>
                <c:pt idx="57">
                  <c:v>1.73E-3</c:v>
                </c:pt>
                <c:pt idx="58">
                  <c:v>8.8000000000000003E-4</c:v>
                </c:pt>
                <c:pt idx="59">
                  <c:v>2.3000000000000001E-4</c:v>
                </c:pt>
                <c:pt idx="60">
                  <c:v>-2.9999999999999997E-4</c:v>
                </c:pt>
                <c:pt idx="61">
                  <c:v>-4.2000000000000002E-4</c:v>
                </c:pt>
                <c:pt idx="62">
                  <c:v>-5.2999999999999998E-4</c:v>
                </c:pt>
                <c:pt idx="63">
                  <c:v>-6.4000000000000005E-4</c:v>
                </c:pt>
                <c:pt idx="64">
                  <c:v>-7.3999999999999999E-4</c:v>
                </c:pt>
                <c:pt idx="65">
                  <c:v>-8.4000000000000003E-4</c:v>
                </c:pt>
                <c:pt idx="66">
                  <c:v>5.45E-3</c:v>
                </c:pt>
                <c:pt idx="67">
                  <c:v>3.5999999999999999E-3</c:v>
                </c:pt>
                <c:pt idx="68">
                  <c:v>2.3900000000000002E-3</c:v>
                </c:pt>
                <c:pt idx="69">
                  <c:v>1.5E-3</c:v>
                </c:pt>
                <c:pt idx="70">
                  <c:v>8.1999999999999998E-4</c:v>
                </c:pt>
                <c:pt idx="71">
                  <c:v>2.7E-4</c:v>
                </c:pt>
                <c:pt idx="72">
                  <c:v>1.3999999999999999E-4</c:v>
                </c:pt>
                <c:pt idx="73">
                  <c:v>3.0000000000000001E-5</c:v>
                </c:pt>
                <c:pt idx="74">
                  <c:v>-9.0000000000000006E-5</c:v>
                </c:pt>
                <c:pt idx="75">
                  <c:v>-1.9000000000000001E-4</c:v>
                </c:pt>
                <c:pt idx="76">
                  <c:v>-2.9E-4</c:v>
                </c:pt>
                <c:pt idx="77">
                  <c:v>6.2899999999999996E-3</c:v>
                </c:pt>
                <c:pt idx="78">
                  <c:v>4.3600000000000002E-3</c:v>
                </c:pt>
                <c:pt idx="79">
                  <c:v>3.0899999999999999E-3</c:v>
                </c:pt>
                <c:pt idx="80">
                  <c:v>2.1700000000000001E-3</c:v>
                </c:pt>
                <c:pt idx="81">
                  <c:v>1.4599999999999999E-3</c:v>
                </c:pt>
                <c:pt idx="82">
                  <c:v>8.8000000000000003E-4</c:v>
                </c:pt>
                <c:pt idx="83">
                  <c:v>7.5000000000000002E-4</c:v>
                </c:pt>
                <c:pt idx="84">
                  <c:v>6.3000000000000003E-4</c:v>
                </c:pt>
                <c:pt idx="85">
                  <c:v>5.1000000000000004E-4</c:v>
                </c:pt>
                <c:pt idx="86">
                  <c:v>4.0000000000000002E-4</c:v>
                </c:pt>
                <c:pt idx="87">
                  <c:v>2.9E-4</c:v>
                </c:pt>
                <c:pt idx="88">
                  <c:v>7.4400000000000004E-3</c:v>
                </c:pt>
                <c:pt idx="89">
                  <c:v>5.4000000000000003E-3</c:v>
                </c:pt>
                <c:pt idx="90">
                  <c:v>4.0699999999999998E-3</c:v>
                </c:pt>
                <c:pt idx="91">
                  <c:v>3.0899999999999999E-3</c:v>
                </c:pt>
                <c:pt idx="92">
                  <c:v>2.33E-3</c:v>
                </c:pt>
                <c:pt idx="93">
                  <c:v>1.72E-3</c:v>
                </c:pt>
                <c:pt idx="94">
                  <c:v>1.58E-3</c:v>
                </c:pt>
                <c:pt idx="95">
                  <c:v>1.4499999999999999E-3</c:v>
                </c:pt>
                <c:pt idx="96">
                  <c:v>1.33E-3</c:v>
                </c:pt>
                <c:pt idx="97">
                  <c:v>1.2099999999999999E-3</c:v>
                </c:pt>
                <c:pt idx="98">
                  <c:v>1.09E-3</c:v>
                </c:pt>
                <c:pt idx="99">
                  <c:v>8.7500000000000008E-3</c:v>
                </c:pt>
                <c:pt idx="100">
                  <c:v>6.5799999999999999E-3</c:v>
                </c:pt>
                <c:pt idx="101">
                  <c:v>5.1599999999999997E-3</c:v>
                </c:pt>
                <c:pt idx="102">
                  <c:v>4.1200000000000004E-3</c:v>
                </c:pt>
                <c:pt idx="103">
                  <c:v>3.32E-3</c:v>
                </c:pt>
                <c:pt idx="104">
                  <c:v>2.66E-3</c:v>
                </c:pt>
                <c:pt idx="105">
                  <c:v>2.5100000000000001E-3</c:v>
                </c:pt>
                <c:pt idx="106">
                  <c:v>2.3700000000000001E-3</c:v>
                </c:pt>
                <c:pt idx="107">
                  <c:v>2.2399999999999998E-3</c:v>
                </c:pt>
                <c:pt idx="108">
                  <c:v>2.1099999999999999E-3</c:v>
                </c:pt>
                <c:pt idx="109">
                  <c:v>1.99E-3</c:v>
                </c:pt>
                <c:pt idx="110">
                  <c:v>1.014E-2</c:v>
                </c:pt>
                <c:pt idx="111">
                  <c:v>7.8300000000000002E-3</c:v>
                </c:pt>
                <c:pt idx="112">
                  <c:v>6.3200000000000001E-3</c:v>
                </c:pt>
                <c:pt idx="113">
                  <c:v>5.2100000000000002E-3</c:v>
                </c:pt>
                <c:pt idx="114">
                  <c:v>4.3499999999999997E-3</c:v>
                </c:pt>
                <c:pt idx="115">
                  <c:v>3.65E-3</c:v>
                </c:pt>
                <c:pt idx="116">
                  <c:v>3.5000000000000001E-3</c:v>
                </c:pt>
                <c:pt idx="117">
                  <c:v>3.3500000000000001E-3</c:v>
                </c:pt>
                <c:pt idx="118">
                  <c:v>3.2000000000000002E-3</c:v>
                </c:pt>
                <c:pt idx="119">
                  <c:v>3.0699999999999998E-3</c:v>
                </c:pt>
                <c:pt idx="120">
                  <c:v>2.9399999999999999E-3</c:v>
                </c:pt>
                <c:pt idx="121">
                  <c:v>1.162E-2</c:v>
                </c:pt>
                <c:pt idx="122">
                  <c:v>9.1599999999999997E-3</c:v>
                </c:pt>
                <c:pt idx="123">
                  <c:v>7.5500000000000003E-3</c:v>
                </c:pt>
                <c:pt idx="124">
                  <c:v>6.3699999999999998E-3</c:v>
                </c:pt>
                <c:pt idx="125">
                  <c:v>5.45E-3</c:v>
                </c:pt>
                <c:pt idx="126">
                  <c:v>4.7099999999999998E-3</c:v>
                </c:pt>
                <c:pt idx="127">
                  <c:v>4.5399999999999998E-3</c:v>
                </c:pt>
                <c:pt idx="128">
                  <c:v>4.3800000000000002E-3</c:v>
                </c:pt>
                <c:pt idx="129">
                  <c:v>4.2300000000000003E-3</c:v>
                </c:pt>
                <c:pt idx="130">
                  <c:v>4.0800000000000003E-3</c:v>
                </c:pt>
                <c:pt idx="131">
                  <c:v>3.9399999999999999E-3</c:v>
                </c:pt>
                <c:pt idx="132">
                  <c:v>1.32E-2</c:v>
                </c:pt>
                <c:pt idx="133">
                  <c:v>1.057E-2</c:v>
                </c:pt>
                <c:pt idx="134">
                  <c:v>8.8500000000000002E-3</c:v>
                </c:pt>
                <c:pt idx="135">
                  <c:v>7.6E-3</c:v>
                </c:pt>
                <c:pt idx="136">
                  <c:v>6.62E-3</c:v>
                </c:pt>
                <c:pt idx="137">
                  <c:v>5.8199999999999997E-3</c:v>
                </c:pt>
                <c:pt idx="138">
                  <c:v>5.64E-3</c:v>
                </c:pt>
                <c:pt idx="139">
                  <c:v>5.47E-3</c:v>
                </c:pt>
                <c:pt idx="140">
                  <c:v>5.3099999999999996E-3</c:v>
                </c:pt>
                <c:pt idx="141">
                  <c:v>5.1500000000000001E-3</c:v>
                </c:pt>
                <c:pt idx="142">
                  <c:v>5.0000000000000001E-3</c:v>
                </c:pt>
                <c:pt idx="143">
                  <c:v>1.489E-2</c:v>
                </c:pt>
                <c:pt idx="144">
                  <c:v>1.2070000000000001E-2</c:v>
                </c:pt>
                <c:pt idx="145">
                  <c:v>1.0240000000000001E-2</c:v>
                </c:pt>
                <c:pt idx="146">
                  <c:v>8.9099999999999995E-3</c:v>
                </c:pt>
                <c:pt idx="147">
                  <c:v>7.8600000000000007E-3</c:v>
                </c:pt>
                <c:pt idx="148">
                  <c:v>7.0099999999999997E-3</c:v>
                </c:pt>
                <c:pt idx="149">
                  <c:v>6.8199999999999997E-3</c:v>
                </c:pt>
                <c:pt idx="150">
                  <c:v>6.6299999999999996E-3</c:v>
                </c:pt>
                <c:pt idx="151">
                  <c:v>6.4599999999999996E-3</c:v>
                </c:pt>
                <c:pt idx="152">
                  <c:v>6.2899999999999996E-3</c:v>
                </c:pt>
                <c:pt idx="153">
                  <c:v>6.13E-3</c:v>
                </c:pt>
                <c:pt idx="154">
                  <c:v>1.6760000000000001E-2</c:v>
                </c:pt>
                <c:pt idx="155">
                  <c:v>1.374E-2</c:v>
                </c:pt>
                <c:pt idx="156">
                  <c:v>1.1769999999999999E-2</c:v>
                </c:pt>
                <c:pt idx="157">
                  <c:v>1.034E-2</c:v>
                </c:pt>
                <c:pt idx="158">
                  <c:v>9.2200000000000008E-3</c:v>
                </c:pt>
                <c:pt idx="159">
                  <c:v>8.3099999999999997E-3</c:v>
                </c:pt>
                <c:pt idx="160">
                  <c:v>8.0999999999999996E-3</c:v>
                </c:pt>
                <c:pt idx="161">
                  <c:v>7.9100000000000004E-3</c:v>
                </c:pt>
                <c:pt idx="162">
                  <c:v>7.7200000000000003E-3</c:v>
                </c:pt>
                <c:pt idx="163">
                  <c:v>7.5399999999999998E-3</c:v>
                </c:pt>
                <c:pt idx="164">
                  <c:v>7.3600000000000002E-3</c:v>
                </c:pt>
                <c:pt idx="165">
                  <c:v>1.8759999999999999E-2</c:v>
                </c:pt>
                <c:pt idx="166">
                  <c:v>1.5520000000000001E-2</c:v>
                </c:pt>
                <c:pt idx="167">
                  <c:v>1.341E-2</c:v>
                </c:pt>
                <c:pt idx="168">
                  <c:v>1.188E-2</c:v>
                </c:pt>
                <c:pt idx="169">
                  <c:v>1.068E-2</c:v>
                </c:pt>
                <c:pt idx="170">
                  <c:v>9.7000000000000003E-3</c:v>
                </c:pt>
                <c:pt idx="171">
                  <c:v>9.4800000000000006E-3</c:v>
                </c:pt>
                <c:pt idx="172">
                  <c:v>9.2700000000000005E-3</c:v>
                </c:pt>
                <c:pt idx="173">
                  <c:v>9.0699999999999999E-3</c:v>
                </c:pt>
                <c:pt idx="174">
                  <c:v>8.8699999999999994E-3</c:v>
                </c:pt>
                <c:pt idx="175">
                  <c:v>8.6800000000000002E-3</c:v>
                </c:pt>
                <c:pt idx="176">
                  <c:v>2.0910000000000002E-2</c:v>
                </c:pt>
                <c:pt idx="177">
                  <c:v>1.7420000000000001E-2</c:v>
                </c:pt>
                <c:pt idx="178">
                  <c:v>1.516E-2</c:v>
                </c:pt>
                <c:pt idx="179">
                  <c:v>1.3509999999999999E-2</c:v>
                </c:pt>
                <c:pt idx="180">
                  <c:v>1.222E-2</c:v>
                </c:pt>
                <c:pt idx="181">
                  <c:v>1.1169999999999999E-2</c:v>
                </c:pt>
                <c:pt idx="182">
                  <c:v>1.094E-2</c:v>
                </c:pt>
                <c:pt idx="183">
                  <c:v>1.0710000000000001E-2</c:v>
                </c:pt>
                <c:pt idx="184">
                  <c:v>1.0489999999999999E-2</c:v>
                </c:pt>
                <c:pt idx="185">
                  <c:v>1.0290000000000001E-2</c:v>
                </c:pt>
                <c:pt idx="186">
                  <c:v>1.008E-2</c:v>
                </c:pt>
                <c:pt idx="187">
                  <c:v>2.3199999999999998E-2</c:v>
                </c:pt>
                <c:pt idx="188">
                  <c:v>1.9439999999999999E-2</c:v>
                </c:pt>
                <c:pt idx="189">
                  <c:v>1.702E-2</c:v>
                </c:pt>
                <c:pt idx="190">
                  <c:v>1.525E-2</c:v>
                </c:pt>
                <c:pt idx="191">
                  <c:v>1.387E-2</c:v>
                </c:pt>
                <c:pt idx="192">
                  <c:v>1.274E-2</c:v>
                </c:pt>
                <c:pt idx="193">
                  <c:v>1.2489999999999999E-2</c:v>
                </c:pt>
                <c:pt idx="194">
                  <c:v>1.225E-2</c:v>
                </c:pt>
                <c:pt idx="195">
                  <c:v>1.201E-2</c:v>
                </c:pt>
                <c:pt idx="196">
                  <c:v>1.179E-2</c:v>
                </c:pt>
                <c:pt idx="197">
                  <c:v>1.157E-2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15312"/>
        <c:axId val="476761208"/>
        <c:extLst/>
      </c:scatterChart>
      <c:valAx>
        <c:axId val="2369153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Rn/ft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61208"/>
        <c:crossesAt val="-4.000000000000001E-3"/>
        <c:crossBetween val="midCat"/>
      </c:valAx>
      <c:valAx>
        <c:axId val="47676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Delta 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1531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 M @ CL=0.7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'737-500'!$J$81:$J$87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0.72499999999999998</c:v>
                </c:pt>
                <c:pt idx="3">
                  <c:v>0.75</c:v>
                </c:pt>
                <c:pt idx="4">
                  <c:v>0.77500000000000002</c:v>
                </c:pt>
                <c:pt idx="5">
                  <c:v>0.8</c:v>
                </c:pt>
                <c:pt idx="6">
                  <c:v>0.82499999999999996</c:v>
                </c:pt>
              </c:numCache>
            </c:numRef>
          </c:xVal>
          <c:yVal>
            <c:numRef>
              <c:f>'737-500'!$M$81:$M$87</c:f>
              <c:numCache>
                <c:formatCode>General</c:formatCode>
                <c:ptCount val="7"/>
                <c:pt idx="0">
                  <c:v>4.6699999999999998E-2</c:v>
                </c:pt>
                <c:pt idx="1">
                  <c:v>4.7100000000000003E-2</c:v>
                </c:pt>
                <c:pt idx="2">
                  <c:v>4.7399999999999998E-2</c:v>
                </c:pt>
                <c:pt idx="3">
                  <c:v>4.9099999999999998E-2</c:v>
                </c:pt>
                <c:pt idx="4">
                  <c:v>5.2400000000000002E-2</c:v>
                </c:pt>
                <c:pt idx="5">
                  <c:v>6.1199999999999997E-2</c:v>
                </c:pt>
                <c:pt idx="6">
                  <c:v>8.3699999999999997E-2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26576"/>
        <c:axId val="240931688"/>
      </c:scatterChart>
      <c:valAx>
        <c:axId val="519026576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31688"/>
        <c:crosses val="autoZero"/>
        <c:crossBetween val="midCat"/>
      </c:valAx>
      <c:valAx>
        <c:axId val="24093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2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826150030665647E-2"/>
          <c:y val="3.2220621377495672E-2"/>
          <c:w val="0.85261789296821677"/>
          <c:h val="0.828461683119654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'737-500 TTT'!$A$66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'737-500 TTT'!$D$66:$D$81</c:f>
              <c:numCache>
                <c:formatCode>General</c:formatCode>
                <c:ptCount val="16"/>
                <c:pt idx="0">
                  <c:v>2.4500000000000001E-2</c:v>
                </c:pt>
                <c:pt idx="1">
                  <c:v>2.52E-2</c:v>
                </c:pt>
                <c:pt idx="2">
                  <c:v>2.58E-2</c:v>
                </c:pt>
                <c:pt idx="3">
                  <c:v>2.6700000000000002E-2</c:v>
                </c:pt>
                <c:pt idx="4">
                  <c:v>2.8000000000000001E-2</c:v>
                </c:pt>
                <c:pt idx="5">
                  <c:v>2.9499999999999998E-2</c:v>
                </c:pt>
                <c:pt idx="6">
                  <c:v>3.1399999999999997E-2</c:v>
                </c:pt>
                <c:pt idx="7">
                  <c:v>3.3500000000000002E-2</c:v>
                </c:pt>
                <c:pt idx="8">
                  <c:v>3.5700000000000003E-2</c:v>
                </c:pt>
                <c:pt idx="9">
                  <c:v>3.8800000000000001E-2</c:v>
                </c:pt>
                <c:pt idx="10">
                  <c:v>4.2299999999999997E-2</c:v>
                </c:pt>
                <c:pt idx="11">
                  <c:v>4.65E-2</c:v>
                </c:pt>
                <c:pt idx="12">
                  <c:v>5.11E-2</c:v>
                </c:pt>
                <c:pt idx="13">
                  <c:v>5.62E-2</c:v>
                </c:pt>
                <c:pt idx="14">
                  <c:v>6.3E-2</c:v>
                </c:pt>
                <c:pt idx="15">
                  <c:v>7.0000000000000007E-2</c:v>
                </c:pt>
              </c:numCache>
            </c:numRef>
          </c:xVal>
          <c:yVal>
            <c:numRef>
              <c:f>'737-500 TTT'!$C$66:$C$81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'737-500 TTT'!$A$82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'737-500 TTT'!$D$82:$D$97</c:f>
              <c:numCache>
                <c:formatCode>General</c:formatCode>
                <c:ptCount val="16"/>
                <c:pt idx="0">
                  <c:v>2.4500000000000001E-2</c:v>
                </c:pt>
                <c:pt idx="1">
                  <c:v>2.5000000000000001E-2</c:v>
                </c:pt>
                <c:pt idx="2">
                  <c:v>2.5499999999999998E-2</c:v>
                </c:pt>
                <c:pt idx="3">
                  <c:v>2.63E-2</c:v>
                </c:pt>
                <c:pt idx="4">
                  <c:v>2.7699999999999999E-2</c:v>
                </c:pt>
                <c:pt idx="5">
                  <c:v>2.92E-2</c:v>
                </c:pt>
                <c:pt idx="6">
                  <c:v>3.1099999999999999E-2</c:v>
                </c:pt>
                <c:pt idx="7">
                  <c:v>3.32E-2</c:v>
                </c:pt>
                <c:pt idx="8">
                  <c:v>3.5499999999999997E-2</c:v>
                </c:pt>
                <c:pt idx="9">
                  <c:v>3.85E-2</c:v>
                </c:pt>
                <c:pt idx="10">
                  <c:v>4.2000000000000003E-2</c:v>
                </c:pt>
                <c:pt idx="11">
                  <c:v>4.6199999999999998E-2</c:v>
                </c:pt>
                <c:pt idx="12">
                  <c:v>5.0799999999999998E-2</c:v>
                </c:pt>
                <c:pt idx="13">
                  <c:v>5.5899999999999998E-2</c:v>
                </c:pt>
                <c:pt idx="14">
                  <c:v>6.2700000000000006E-2</c:v>
                </c:pt>
                <c:pt idx="15">
                  <c:v>6.9699999999999998E-2</c:v>
                </c:pt>
              </c:numCache>
            </c:numRef>
          </c:xVal>
          <c:yVal>
            <c:numRef>
              <c:f>'737-500 TTT'!$C$82:$C$97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'737-500 TTT'!$A$98</c:f>
              <c:strCache>
                <c:ptCount val="1"/>
                <c:pt idx="0">
                  <c:v>0.75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'737-500 TTT'!$D$98:$D$113</c:f>
              <c:numCache>
                <c:formatCode>General</c:formatCode>
                <c:ptCount val="16"/>
                <c:pt idx="0">
                  <c:v>2.47E-2</c:v>
                </c:pt>
                <c:pt idx="1">
                  <c:v>2.5000000000000001E-2</c:v>
                </c:pt>
                <c:pt idx="2">
                  <c:v>2.5600000000000001E-2</c:v>
                </c:pt>
                <c:pt idx="3">
                  <c:v>2.64E-2</c:v>
                </c:pt>
                <c:pt idx="4">
                  <c:v>2.7699999999999999E-2</c:v>
                </c:pt>
                <c:pt idx="5">
                  <c:v>2.93E-2</c:v>
                </c:pt>
                <c:pt idx="6">
                  <c:v>3.1199999999999999E-2</c:v>
                </c:pt>
                <c:pt idx="7">
                  <c:v>3.3300000000000003E-2</c:v>
                </c:pt>
                <c:pt idx="8">
                  <c:v>3.56E-2</c:v>
                </c:pt>
                <c:pt idx="9">
                  <c:v>3.85E-2</c:v>
                </c:pt>
                <c:pt idx="10">
                  <c:v>4.2000000000000003E-2</c:v>
                </c:pt>
                <c:pt idx="11">
                  <c:v>4.6199999999999998E-2</c:v>
                </c:pt>
                <c:pt idx="12">
                  <c:v>5.0799999999999998E-2</c:v>
                </c:pt>
                <c:pt idx="13">
                  <c:v>5.6000000000000001E-2</c:v>
                </c:pt>
                <c:pt idx="14">
                  <c:v>6.2799999999999995E-2</c:v>
                </c:pt>
                <c:pt idx="15">
                  <c:v>6.9699999999999998E-2</c:v>
                </c:pt>
              </c:numCache>
            </c:numRef>
          </c:xVal>
          <c:yVal>
            <c:numRef>
              <c:f>'737-500 TTT'!$C$98:$C$113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'737-500 TTT'!$A$114</c:f>
              <c:strCache>
                <c:ptCount val="1"/>
                <c:pt idx="0">
                  <c:v>0.78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'737-500 TTT'!$D$114:$D$129</c:f>
              <c:numCache>
                <c:formatCode>General</c:formatCode>
                <c:ptCount val="16"/>
                <c:pt idx="0">
                  <c:v>2.53E-2</c:v>
                </c:pt>
                <c:pt idx="1">
                  <c:v>2.5399999999999999E-2</c:v>
                </c:pt>
                <c:pt idx="2">
                  <c:v>2.5899999999999999E-2</c:v>
                </c:pt>
                <c:pt idx="3">
                  <c:v>2.6599999999999999E-2</c:v>
                </c:pt>
                <c:pt idx="4">
                  <c:v>2.8000000000000001E-2</c:v>
                </c:pt>
                <c:pt idx="5">
                  <c:v>2.9700000000000001E-2</c:v>
                </c:pt>
                <c:pt idx="6">
                  <c:v>3.1600000000000003E-2</c:v>
                </c:pt>
                <c:pt idx="7">
                  <c:v>3.3599999999999998E-2</c:v>
                </c:pt>
                <c:pt idx="8">
                  <c:v>3.5999999999999997E-2</c:v>
                </c:pt>
                <c:pt idx="9">
                  <c:v>3.9100000000000003E-2</c:v>
                </c:pt>
                <c:pt idx="10">
                  <c:v>4.2700000000000002E-2</c:v>
                </c:pt>
                <c:pt idx="11">
                  <c:v>4.7199999999999999E-2</c:v>
                </c:pt>
                <c:pt idx="12">
                  <c:v>5.1999999999999998E-2</c:v>
                </c:pt>
                <c:pt idx="13">
                  <c:v>5.7299999999999997E-2</c:v>
                </c:pt>
                <c:pt idx="14">
                  <c:v>6.4000000000000001E-2</c:v>
                </c:pt>
                <c:pt idx="15">
                  <c:v>7.0999999999999994E-2</c:v>
                </c:pt>
              </c:numCache>
            </c:numRef>
          </c:xVal>
          <c:yVal>
            <c:numRef>
              <c:f>'737-500 TTT'!$C$114:$C$129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'737-500 TTT'!$A$130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'737-500 TTT'!$D$130:$D$145</c:f>
              <c:numCache>
                <c:formatCode>General</c:formatCode>
                <c:ptCount val="16"/>
                <c:pt idx="0">
                  <c:v>2.6200000000000001E-2</c:v>
                </c:pt>
                <c:pt idx="1">
                  <c:v>2.5899999999999999E-2</c:v>
                </c:pt>
                <c:pt idx="2">
                  <c:v>2.63E-2</c:v>
                </c:pt>
                <c:pt idx="3">
                  <c:v>2.7E-2</c:v>
                </c:pt>
                <c:pt idx="4">
                  <c:v>2.8500000000000001E-2</c:v>
                </c:pt>
                <c:pt idx="5">
                  <c:v>3.0200000000000001E-2</c:v>
                </c:pt>
                <c:pt idx="6">
                  <c:v>3.2199999999999999E-2</c:v>
                </c:pt>
                <c:pt idx="7">
                  <c:v>3.4299999999999997E-2</c:v>
                </c:pt>
                <c:pt idx="8">
                  <c:v>3.6799999999999999E-2</c:v>
                </c:pt>
                <c:pt idx="9">
                  <c:v>4.0500000000000001E-2</c:v>
                </c:pt>
                <c:pt idx="10">
                  <c:v>4.4600000000000001E-2</c:v>
                </c:pt>
                <c:pt idx="11">
                  <c:v>4.9399999999999999E-2</c:v>
                </c:pt>
                <c:pt idx="12">
                  <c:v>5.4699999999999999E-2</c:v>
                </c:pt>
                <c:pt idx="13">
                  <c:v>6.0299999999999999E-2</c:v>
                </c:pt>
                <c:pt idx="14">
                  <c:v>6.6699999999999995E-2</c:v>
                </c:pt>
                <c:pt idx="15">
                  <c:v>7.3300000000000004E-2</c:v>
                </c:pt>
              </c:numCache>
            </c:numRef>
          </c:xVal>
          <c:yVal>
            <c:numRef>
              <c:f>'737-500 TTT'!$C$130:$C$145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'737-500 TTT'!$A$152</c:f>
              <c:strCache>
                <c:ptCount val="1"/>
                <c:pt idx="0">
                  <c:v>0.82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'737-500 TTT'!$D$146:$D$161</c:f>
              <c:numCache>
                <c:formatCode>General</c:formatCode>
                <c:ptCount val="16"/>
                <c:pt idx="0">
                  <c:v>2.8000000000000001E-2</c:v>
                </c:pt>
                <c:pt idx="1">
                  <c:v>2.7300000000000001E-2</c:v>
                </c:pt>
                <c:pt idx="2">
                  <c:v>2.75E-2</c:v>
                </c:pt>
                <c:pt idx="3">
                  <c:v>2.81E-2</c:v>
                </c:pt>
                <c:pt idx="4">
                  <c:v>2.98E-2</c:v>
                </c:pt>
                <c:pt idx="5">
                  <c:v>3.1699999999999999E-2</c:v>
                </c:pt>
                <c:pt idx="6">
                  <c:v>3.3700000000000001E-2</c:v>
                </c:pt>
                <c:pt idx="7">
                  <c:v>3.61E-2</c:v>
                </c:pt>
                <c:pt idx="8">
                  <c:v>3.9300000000000002E-2</c:v>
                </c:pt>
                <c:pt idx="9">
                  <c:v>4.3499999999999997E-2</c:v>
                </c:pt>
                <c:pt idx="10">
                  <c:v>4.8099999999999997E-2</c:v>
                </c:pt>
                <c:pt idx="11">
                  <c:v>5.3199999999999997E-2</c:v>
                </c:pt>
                <c:pt idx="12">
                  <c:v>5.8900000000000001E-2</c:v>
                </c:pt>
                <c:pt idx="13">
                  <c:v>6.4799999999999996E-2</c:v>
                </c:pt>
                <c:pt idx="14">
                  <c:v>7.1400000000000005E-2</c:v>
                </c:pt>
                <c:pt idx="15">
                  <c:v>7.8200000000000006E-2</c:v>
                </c:pt>
              </c:numCache>
            </c:numRef>
          </c:xVal>
          <c:yVal>
            <c:numRef>
              <c:f>'737-500 TTT'!$C$146:$C$161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'737-500 TTT'!$A$162</c:f>
              <c:strCache>
                <c:ptCount val="1"/>
                <c:pt idx="0">
                  <c:v>0.84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'737-500 TTT'!$D$162:$D$177</c:f>
              <c:numCache>
                <c:formatCode>General</c:formatCode>
                <c:ptCount val="16"/>
                <c:pt idx="0">
                  <c:v>3.1600000000000003E-2</c:v>
                </c:pt>
                <c:pt idx="1">
                  <c:v>2.98E-2</c:v>
                </c:pt>
                <c:pt idx="2">
                  <c:v>2.98E-2</c:v>
                </c:pt>
                <c:pt idx="3">
                  <c:v>3.0200000000000001E-2</c:v>
                </c:pt>
                <c:pt idx="4">
                  <c:v>3.2199999999999999E-2</c:v>
                </c:pt>
                <c:pt idx="5">
                  <c:v>3.44E-2</c:v>
                </c:pt>
                <c:pt idx="6">
                  <c:v>3.7100000000000001E-2</c:v>
                </c:pt>
                <c:pt idx="7">
                  <c:v>4.0300000000000002E-2</c:v>
                </c:pt>
                <c:pt idx="8">
                  <c:v>4.5199999999999997E-2</c:v>
                </c:pt>
                <c:pt idx="9">
                  <c:v>5.0299999999999997E-2</c:v>
                </c:pt>
                <c:pt idx="10">
                  <c:v>5.5800000000000002E-2</c:v>
                </c:pt>
                <c:pt idx="11">
                  <c:v>6.1499999999999999E-2</c:v>
                </c:pt>
                <c:pt idx="12">
                  <c:v>6.7299999999999999E-2</c:v>
                </c:pt>
                <c:pt idx="13">
                  <c:v>7.3400000000000007E-2</c:v>
                </c:pt>
                <c:pt idx="14">
                  <c:v>7.9600000000000004E-2</c:v>
                </c:pt>
                <c:pt idx="15">
                  <c:v>8.6099999999999996E-2</c:v>
                </c:pt>
              </c:numCache>
            </c:numRef>
          </c:xVal>
          <c:yVal>
            <c:numRef>
              <c:f>'737-500 TTT'!$C$162:$C$177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'737-500 TTT'!$A$178</c:f>
              <c:strCache>
                <c:ptCount val="1"/>
                <c:pt idx="0">
                  <c:v>0.86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'737-500 TTT'!$D$178:$D$193</c:f>
              <c:numCache>
                <c:formatCode>General</c:formatCode>
                <c:ptCount val="16"/>
                <c:pt idx="0">
                  <c:v>5.1900000000000002E-2</c:v>
                </c:pt>
                <c:pt idx="1">
                  <c:v>4.7600000000000003E-2</c:v>
                </c:pt>
                <c:pt idx="2">
                  <c:v>4.7E-2</c:v>
                </c:pt>
                <c:pt idx="3">
                  <c:v>4.7E-2</c:v>
                </c:pt>
                <c:pt idx="4">
                  <c:v>4.9399999999999999E-2</c:v>
                </c:pt>
                <c:pt idx="5">
                  <c:v>5.2400000000000002E-2</c:v>
                </c:pt>
                <c:pt idx="6">
                  <c:v>5.7000000000000002E-2</c:v>
                </c:pt>
                <c:pt idx="7">
                  <c:v>6.2E-2</c:v>
                </c:pt>
                <c:pt idx="8">
                  <c:v>6.8099999999999994E-2</c:v>
                </c:pt>
                <c:pt idx="9">
                  <c:v>7.3599999999999999E-2</c:v>
                </c:pt>
                <c:pt idx="10">
                  <c:v>0.08</c:v>
                </c:pt>
                <c:pt idx="11">
                  <c:v>8.6599999999999996E-2</c:v>
                </c:pt>
                <c:pt idx="12">
                  <c:v>9.2399999999999996E-2</c:v>
                </c:pt>
                <c:pt idx="13">
                  <c:v>9.8500000000000004E-2</c:v>
                </c:pt>
                <c:pt idx="14">
                  <c:v>0.1047</c:v>
                </c:pt>
                <c:pt idx="15">
                  <c:v>0.1111</c:v>
                </c:pt>
              </c:numCache>
            </c:numRef>
          </c:xVal>
          <c:yVal>
            <c:numRef>
              <c:f>'737-500 TTT'!$C$178:$C$193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09640"/>
        <c:axId val="491353376"/>
      </c:scatterChart>
      <c:valAx>
        <c:axId val="483009640"/>
        <c:scaling>
          <c:orientation val="minMax"/>
          <c:max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53376"/>
        <c:crosses val="autoZero"/>
        <c:crossBetween val="midCat"/>
      </c:valAx>
      <c:valAx>
        <c:axId val="4913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0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8001001740502"/>
          <c:y val="0.40523386318546623"/>
          <c:w val="8.0127270762378147E-2"/>
          <c:h val="0.41209399043460176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69565973127529"/>
          <c:y val="3.903903903903904E-2"/>
          <c:w val="0.84331299647146751"/>
          <c:h val="0.86361242302171581"/>
        </c:manualLayout>
      </c:layout>
      <c:scatterChart>
        <c:scatterStyle val="lineMarker"/>
        <c:varyColors val="0"/>
        <c:ser>
          <c:idx val="12"/>
          <c:order val="0"/>
          <c:tx>
            <c:v>Code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'737-500 TTT'!$J$2:$J$14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0.75</c:v>
                </c:pt>
                <c:pt idx="8">
                  <c:v>0.78</c:v>
                </c:pt>
                <c:pt idx="9">
                  <c:v>0.8</c:v>
                </c:pt>
                <c:pt idx="10">
                  <c:v>0.82</c:v>
                </c:pt>
                <c:pt idx="11">
                  <c:v>0.84</c:v>
                </c:pt>
                <c:pt idx="12">
                  <c:v>0.86</c:v>
                </c:pt>
              </c:numCache>
            </c:numRef>
          </c:xVal>
          <c:yVal>
            <c:numRef>
              <c:f>'737-500 TTT'!$M$2:$M$14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1.3839999999999999</c:v>
                </c:pt>
                <c:pt idx="3">
                  <c:v>1.2949999999999999</c:v>
                </c:pt>
                <c:pt idx="4">
                  <c:v>1.1679999999999999</c:v>
                </c:pt>
                <c:pt idx="5">
                  <c:v>1.0509999999999999</c:v>
                </c:pt>
                <c:pt idx="6">
                  <c:v>0.92100000000000004</c:v>
                </c:pt>
                <c:pt idx="7">
                  <c:v>0.83899999999999997</c:v>
                </c:pt>
                <c:pt idx="8">
                  <c:v>0.79</c:v>
                </c:pt>
                <c:pt idx="9">
                  <c:v>0.755</c:v>
                </c:pt>
                <c:pt idx="10">
                  <c:v>0.70799999999999996</c:v>
                </c:pt>
                <c:pt idx="11">
                  <c:v>0.66100000000000003</c:v>
                </c:pt>
                <c:pt idx="12">
                  <c:v>0.60699999999999998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55000"/>
        <c:axId val="526169912"/>
        <c:extLst/>
      </c:scatterChart>
      <c:valAx>
        <c:axId val="4898550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69912"/>
        <c:crossesAt val="-4.000000000000001E-3"/>
        <c:crossBetween val="midCat"/>
      </c:valAx>
      <c:valAx>
        <c:axId val="52616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Buffet CL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550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9565973127529"/>
          <c:y val="3.903903903903904E-2"/>
          <c:w val="0.84331299647146751"/>
          <c:h val="0.86361242302171581"/>
        </c:manualLayout>
      </c:layout>
      <c:scatterChart>
        <c:scatterStyle val="lineMarker"/>
        <c:varyColors val="0"/>
        <c:ser>
          <c:idx val="1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'737-500 TTT'!$Y$2:$Y$217</c:f>
              <c:numCache>
                <c:formatCode>General</c:formatCode>
                <c:ptCount val="216"/>
                <c:pt idx="0">
                  <c:v>710058.48903223127</c:v>
                </c:pt>
                <c:pt idx="1">
                  <c:v>1420116.9780644625</c:v>
                </c:pt>
                <c:pt idx="2">
                  <c:v>2130175.4670966938</c:v>
                </c:pt>
                <c:pt idx="3">
                  <c:v>2840233.9561289251</c:v>
                </c:pt>
                <c:pt idx="4">
                  <c:v>3550292.4451611564</c:v>
                </c:pt>
                <c:pt idx="5">
                  <c:v>4260350.9341933876</c:v>
                </c:pt>
                <c:pt idx="6">
                  <c:v>4970409.4232256189</c:v>
                </c:pt>
                <c:pt idx="7">
                  <c:v>5325438.6677417345</c:v>
                </c:pt>
                <c:pt idx="8">
                  <c:v>5538456.2144514034</c:v>
                </c:pt>
                <c:pt idx="9">
                  <c:v>5680467.9122578502</c:v>
                </c:pt>
                <c:pt idx="10">
                  <c:v>5822479.6100642951</c:v>
                </c:pt>
                <c:pt idx="11">
                  <c:v>5964491.3078707419</c:v>
                </c:pt>
                <c:pt idx="12">
                  <c:v>6106503.0056771878</c:v>
                </c:pt>
                <c:pt idx="13">
                  <c:v>617869.46822062251</c:v>
                </c:pt>
                <c:pt idx="14">
                  <c:v>1235738.936441245</c:v>
                </c:pt>
                <c:pt idx="15">
                  <c:v>1853608.4046618675</c:v>
                </c:pt>
                <c:pt idx="16">
                  <c:v>2471477.87288249</c:v>
                </c:pt>
                <c:pt idx="17">
                  <c:v>3089347.3411031123</c:v>
                </c:pt>
                <c:pt idx="18">
                  <c:v>3707216.8093237351</c:v>
                </c:pt>
                <c:pt idx="19">
                  <c:v>4325086.2775443578</c:v>
                </c:pt>
                <c:pt idx="20">
                  <c:v>4634021.0116546694</c:v>
                </c:pt>
                <c:pt idx="21">
                  <c:v>4819381.8521208558</c:v>
                </c:pt>
                <c:pt idx="22">
                  <c:v>4942955.7457649801</c:v>
                </c:pt>
                <c:pt idx="23">
                  <c:v>5066529.6394091044</c:v>
                </c:pt>
                <c:pt idx="24">
                  <c:v>5190103.5330532286</c:v>
                </c:pt>
                <c:pt idx="25">
                  <c:v>5313677.4266973529</c:v>
                </c:pt>
                <c:pt idx="26">
                  <c:v>535086.27079644555</c:v>
                </c:pt>
                <c:pt idx="27">
                  <c:v>1070172.5415928911</c:v>
                </c:pt>
                <c:pt idx="28">
                  <c:v>1605258.8123893363</c:v>
                </c:pt>
                <c:pt idx="29">
                  <c:v>2140345.0831857822</c:v>
                </c:pt>
                <c:pt idx="30">
                  <c:v>2675431.3539822274</c:v>
                </c:pt>
                <c:pt idx="31">
                  <c:v>3210517.6247786726</c:v>
                </c:pt>
                <c:pt idx="32">
                  <c:v>3745603.8955751178</c:v>
                </c:pt>
                <c:pt idx="33">
                  <c:v>4013147.0309733409</c:v>
                </c:pt>
                <c:pt idx="34">
                  <c:v>4173672.912212275</c:v>
                </c:pt>
                <c:pt idx="35">
                  <c:v>4280690.1663715644</c:v>
                </c:pt>
                <c:pt idx="36">
                  <c:v>4387707.4205308529</c:v>
                </c:pt>
                <c:pt idx="37">
                  <c:v>4494724.6746901423</c:v>
                </c:pt>
                <c:pt idx="38">
                  <c:v>4601741.9288494308</c:v>
                </c:pt>
                <c:pt idx="39">
                  <c:v>461026.03226501605</c:v>
                </c:pt>
                <c:pt idx="40">
                  <c:v>922052.0645300321</c:v>
                </c:pt>
                <c:pt idx="41">
                  <c:v>1383078.0967950481</c:v>
                </c:pt>
                <c:pt idx="42">
                  <c:v>1844104.1290600642</c:v>
                </c:pt>
                <c:pt idx="43">
                  <c:v>2305130.1613250803</c:v>
                </c:pt>
                <c:pt idx="44">
                  <c:v>2766156.1935900962</c:v>
                </c:pt>
                <c:pt idx="45">
                  <c:v>3227182.2258551125</c:v>
                </c:pt>
                <c:pt idx="46">
                  <c:v>3457695.2419876205</c:v>
                </c:pt>
                <c:pt idx="47">
                  <c:v>3596003.0516671254</c:v>
                </c:pt>
                <c:pt idx="48">
                  <c:v>3688208.2581201284</c:v>
                </c:pt>
                <c:pt idx="49">
                  <c:v>3780413.4645731314</c:v>
                </c:pt>
                <c:pt idx="50">
                  <c:v>3872618.6710261349</c:v>
                </c:pt>
                <c:pt idx="51">
                  <c:v>3964823.8774791383</c:v>
                </c:pt>
                <c:pt idx="52">
                  <c:v>395034.21832802129</c:v>
                </c:pt>
                <c:pt idx="53">
                  <c:v>790068.43665604258</c:v>
                </c:pt>
                <c:pt idx="54">
                  <c:v>1185102.6549840639</c:v>
                </c:pt>
                <c:pt idx="55">
                  <c:v>1580136.8733120852</c:v>
                </c:pt>
                <c:pt idx="56">
                  <c:v>1975171.0916401066</c:v>
                </c:pt>
                <c:pt idx="57">
                  <c:v>2370205.3099681279</c:v>
                </c:pt>
                <c:pt idx="58">
                  <c:v>2765239.5282961493</c:v>
                </c:pt>
                <c:pt idx="59">
                  <c:v>2962756.6374601596</c:v>
                </c:pt>
                <c:pt idx="60">
                  <c:v>3081266.9029585663</c:v>
                </c:pt>
                <c:pt idx="61">
                  <c:v>3160273.7466241703</c:v>
                </c:pt>
                <c:pt idx="62">
                  <c:v>3239280.5902897748</c:v>
                </c:pt>
                <c:pt idx="63">
                  <c:v>3318287.4339553788</c:v>
                </c:pt>
                <c:pt idx="64">
                  <c:v>3397294.2776209828</c:v>
                </c:pt>
                <c:pt idx="65">
                  <c:v>336484.37920926086</c:v>
                </c:pt>
                <c:pt idx="66">
                  <c:v>672968.75841852173</c:v>
                </c:pt>
                <c:pt idx="67">
                  <c:v>1009453.1376277825</c:v>
                </c:pt>
                <c:pt idx="68">
                  <c:v>1345937.5168370435</c:v>
                </c:pt>
                <c:pt idx="69">
                  <c:v>1682421.8960463041</c:v>
                </c:pt>
                <c:pt idx="70">
                  <c:v>2018906.2752555651</c:v>
                </c:pt>
                <c:pt idx="71">
                  <c:v>2355390.654464826</c:v>
                </c:pt>
                <c:pt idx="72">
                  <c:v>2523632.8440694562</c:v>
                </c:pt>
                <c:pt idx="73">
                  <c:v>2624578.1578322346</c:v>
                </c:pt>
                <c:pt idx="74">
                  <c:v>2691875.0336740869</c:v>
                </c:pt>
                <c:pt idx="75">
                  <c:v>2759171.9095159387</c:v>
                </c:pt>
                <c:pt idx="76">
                  <c:v>2826468.785357791</c:v>
                </c:pt>
                <c:pt idx="77">
                  <c:v>2893765.6611996433</c:v>
                </c:pt>
                <c:pt idx="78">
                  <c:v>284777.89764942782</c:v>
                </c:pt>
                <c:pt idx="79">
                  <c:v>569555.79529885564</c:v>
                </c:pt>
                <c:pt idx="80">
                  <c:v>854333.69294828339</c:v>
                </c:pt>
                <c:pt idx="81">
                  <c:v>1139111.5905977113</c:v>
                </c:pt>
                <c:pt idx="82">
                  <c:v>1423889.4882471389</c:v>
                </c:pt>
                <c:pt idx="83">
                  <c:v>1708667.3858965668</c:v>
                </c:pt>
                <c:pt idx="84">
                  <c:v>1993445.2835459944</c:v>
                </c:pt>
                <c:pt idx="85">
                  <c:v>2135834.2323707086</c:v>
                </c:pt>
                <c:pt idx="86">
                  <c:v>2221267.6016655369</c:v>
                </c:pt>
                <c:pt idx="87">
                  <c:v>2278223.1811954225</c:v>
                </c:pt>
                <c:pt idx="88">
                  <c:v>2335178.7607253077</c:v>
                </c:pt>
                <c:pt idx="89">
                  <c:v>2392134.3402551934</c:v>
                </c:pt>
                <c:pt idx="90">
                  <c:v>2449089.9197850791</c:v>
                </c:pt>
                <c:pt idx="91">
                  <c:v>239343.73018012912</c:v>
                </c:pt>
                <c:pt idx="92">
                  <c:v>478687.46036025824</c:v>
                </c:pt>
                <c:pt idx="93">
                  <c:v>718031.19054038718</c:v>
                </c:pt>
                <c:pt idx="94">
                  <c:v>957374.92072051647</c:v>
                </c:pt>
                <c:pt idx="95">
                  <c:v>1196718.6509006454</c:v>
                </c:pt>
                <c:pt idx="96">
                  <c:v>1436062.3810807744</c:v>
                </c:pt>
                <c:pt idx="97">
                  <c:v>1675406.1112609035</c:v>
                </c:pt>
                <c:pt idx="98">
                  <c:v>1795077.9763509682</c:v>
                </c:pt>
                <c:pt idx="99">
                  <c:v>1866881.095405007</c:v>
                </c:pt>
                <c:pt idx="100">
                  <c:v>1914749.8414410329</c:v>
                </c:pt>
                <c:pt idx="101">
                  <c:v>1962618.5874770584</c:v>
                </c:pt>
                <c:pt idx="102">
                  <c:v>2010487.3335130841</c:v>
                </c:pt>
                <c:pt idx="103">
                  <c:v>2058356.07954911</c:v>
                </c:pt>
                <c:pt idx="104">
                  <c:v>190761.83578229611</c:v>
                </c:pt>
                <c:pt idx="105">
                  <c:v>381523.67156459222</c:v>
                </c:pt>
                <c:pt idx="106">
                  <c:v>572285.50734688831</c:v>
                </c:pt>
                <c:pt idx="107">
                  <c:v>763047.34312918445</c:v>
                </c:pt>
                <c:pt idx="108">
                  <c:v>953809.17891148059</c:v>
                </c:pt>
                <c:pt idx="109">
                  <c:v>1144571.0146937766</c:v>
                </c:pt>
                <c:pt idx="110">
                  <c:v>1335332.8504760729</c:v>
                </c:pt>
                <c:pt idx="111">
                  <c:v>1430713.7683672209</c:v>
                </c:pt>
                <c:pt idx="112">
                  <c:v>1487942.3191019096</c:v>
                </c:pt>
                <c:pt idx="113">
                  <c:v>1526094.6862583689</c:v>
                </c:pt>
                <c:pt idx="114">
                  <c:v>1564247.0534148281</c:v>
                </c:pt>
                <c:pt idx="115">
                  <c:v>1602399.4205712872</c:v>
                </c:pt>
                <c:pt idx="116">
                  <c:v>1640551.7877277466</c:v>
                </c:pt>
                <c:pt idx="117">
                  <c:v>150010.78880879731</c:v>
                </c:pt>
                <c:pt idx="118">
                  <c:v>300021.57761759462</c:v>
                </c:pt>
                <c:pt idx="119">
                  <c:v>450032.36642639188</c:v>
                </c:pt>
                <c:pt idx="120">
                  <c:v>600043.15523518925</c:v>
                </c:pt>
                <c:pt idx="121">
                  <c:v>750053.9440439865</c:v>
                </c:pt>
                <c:pt idx="122">
                  <c:v>900064.73285278375</c:v>
                </c:pt>
                <c:pt idx="123">
                  <c:v>1050075.5216615812</c:v>
                </c:pt>
                <c:pt idx="124">
                  <c:v>1125080.9160659797</c:v>
                </c:pt>
                <c:pt idx="125">
                  <c:v>1170084.1527086189</c:v>
                </c:pt>
                <c:pt idx="126">
                  <c:v>1200086.3104703785</c:v>
                </c:pt>
                <c:pt idx="127">
                  <c:v>1230088.4682321378</c:v>
                </c:pt>
                <c:pt idx="128">
                  <c:v>1260090.6259938972</c:v>
                </c:pt>
                <c:pt idx="129">
                  <c:v>1290092.7837556568</c:v>
                </c:pt>
                <c:pt idx="130">
                  <c:v>117965.08807306216</c:v>
                </c:pt>
                <c:pt idx="131">
                  <c:v>235930.17614612431</c:v>
                </c:pt>
                <c:pt idx="132">
                  <c:v>353895.26421918644</c:v>
                </c:pt>
                <c:pt idx="133">
                  <c:v>471860.35229224863</c:v>
                </c:pt>
                <c:pt idx="134">
                  <c:v>589825.44036531076</c:v>
                </c:pt>
                <c:pt idx="135">
                  <c:v>707790.52843837289</c:v>
                </c:pt>
                <c:pt idx="136">
                  <c:v>825755.61651143502</c:v>
                </c:pt>
                <c:pt idx="137">
                  <c:v>884738.16054796614</c:v>
                </c:pt>
                <c:pt idx="138">
                  <c:v>920127.68696988467</c:v>
                </c:pt>
                <c:pt idx="139">
                  <c:v>943720.70458449726</c:v>
                </c:pt>
                <c:pt idx="140">
                  <c:v>967313.72219910962</c:v>
                </c:pt>
                <c:pt idx="141">
                  <c:v>990906.73981372197</c:v>
                </c:pt>
                <c:pt idx="142">
                  <c:v>1014499.7574283346</c:v>
                </c:pt>
                <c:pt idx="143">
                  <c:v>92765.074529554317</c:v>
                </c:pt>
                <c:pt idx="144">
                  <c:v>185530.14905910863</c:v>
                </c:pt>
                <c:pt idx="145">
                  <c:v>278295.22358866292</c:v>
                </c:pt>
                <c:pt idx="146">
                  <c:v>371060.29811821727</c:v>
                </c:pt>
                <c:pt idx="147">
                  <c:v>463825.37264777155</c:v>
                </c:pt>
                <c:pt idx="148">
                  <c:v>556590.44717732584</c:v>
                </c:pt>
                <c:pt idx="149">
                  <c:v>649355.52170688019</c:v>
                </c:pt>
                <c:pt idx="150">
                  <c:v>695738.0589716573</c:v>
                </c:pt>
                <c:pt idx="151">
                  <c:v>723567.58133052359</c:v>
                </c:pt>
                <c:pt idx="152">
                  <c:v>742120.59623643453</c:v>
                </c:pt>
                <c:pt idx="153">
                  <c:v>760673.61114234535</c:v>
                </c:pt>
                <c:pt idx="154">
                  <c:v>779226.62604825618</c:v>
                </c:pt>
                <c:pt idx="155">
                  <c:v>797779.64095416712</c:v>
                </c:pt>
                <c:pt idx="156">
                  <c:v>72948.354407568462</c:v>
                </c:pt>
                <c:pt idx="157">
                  <c:v>145896.70881513692</c:v>
                </c:pt>
                <c:pt idx="158">
                  <c:v>218845.06322270539</c:v>
                </c:pt>
                <c:pt idx="159">
                  <c:v>291793.41763027385</c:v>
                </c:pt>
                <c:pt idx="160">
                  <c:v>364741.77203784231</c:v>
                </c:pt>
                <c:pt idx="161">
                  <c:v>437690.12644541077</c:v>
                </c:pt>
                <c:pt idx="162">
                  <c:v>510638.48085297924</c:v>
                </c:pt>
                <c:pt idx="163">
                  <c:v>547112.65805676347</c:v>
                </c:pt>
                <c:pt idx="164">
                  <c:v>568997.16437903396</c:v>
                </c:pt>
                <c:pt idx="165">
                  <c:v>583586.8352605477</c:v>
                </c:pt>
                <c:pt idx="166">
                  <c:v>598176.50614206144</c:v>
                </c:pt>
                <c:pt idx="167">
                  <c:v>612766.17702357506</c:v>
                </c:pt>
                <c:pt idx="168">
                  <c:v>627355.8479050888</c:v>
                </c:pt>
                <c:pt idx="169">
                  <c:v>57364.934354435616</c:v>
                </c:pt>
                <c:pt idx="170">
                  <c:v>114729.86870887123</c:v>
                </c:pt>
                <c:pt idx="171">
                  <c:v>172094.80306330684</c:v>
                </c:pt>
                <c:pt idx="172">
                  <c:v>229459.73741774246</c:v>
                </c:pt>
                <c:pt idx="173">
                  <c:v>286824.67177217809</c:v>
                </c:pt>
                <c:pt idx="174">
                  <c:v>344189.60612661368</c:v>
                </c:pt>
                <c:pt idx="175">
                  <c:v>401554.54048104933</c:v>
                </c:pt>
                <c:pt idx="176">
                  <c:v>430237.00765826716</c:v>
                </c:pt>
                <c:pt idx="177">
                  <c:v>447446.48796459776</c:v>
                </c:pt>
                <c:pt idx="178">
                  <c:v>458919.47483548493</c:v>
                </c:pt>
                <c:pt idx="179">
                  <c:v>470392.46170637204</c:v>
                </c:pt>
                <c:pt idx="180">
                  <c:v>481865.44857725914</c:v>
                </c:pt>
                <c:pt idx="181">
                  <c:v>493338.43544814631</c:v>
                </c:pt>
                <c:pt idx="182">
                  <c:v>45110.48563348117</c:v>
                </c:pt>
                <c:pt idx="183">
                  <c:v>90220.97126696234</c:v>
                </c:pt>
                <c:pt idx="184">
                  <c:v>135331.4569004435</c:v>
                </c:pt>
                <c:pt idx="185">
                  <c:v>180441.94253392468</c:v>
                </c:pt>
                <c:pt idx="186">
                  <c:v>225552.42816740583</c:v>
                </c:pt>
                <c:pt idx="187">
                  <c:v>270662.91380088701</c:v>
                </c:pt>
                <c:pt idx="188">
                  <c:v>315773.39943436818</c:v>
                </c:pt>
                <c:pt idx="189">
                  <c:v>338328.64225110877</c:v>
                </c:pt>
                <c:pt idx="190">
                  <c:v>351861.7879411531</c:v>
                </c:pt>
                <c:pt idx="191">
                  <c:v>360883.88506784936</c:v>
                </c:pt>
                <c:pt idx="192">
                  <c:v>369905.98219454556</c:v>
                </c:pt>
                <c:pt idx="193">
                  <c:v>378928.07932124182</c:v>
                </c:pt>
                <c:pt idx="194">
                  <c:v>387950.17644793808</c:v>
                </c:pt>
                <c:pt idx="195">
                  <c:v>35473.864600198256</c:v>
                </c:pt>
                <c:pt idx="196">
                  <c:v>70947.729200396512</c:v>
                </c:pt>
                <c:pt idx="197">
                  <c:v>106421.59380059477</c:v>
                </c:pt>
              </c:numCache>
            </c:numRef>
          </c:xVal>
          <c:yVal>
            <c:numRef>
              <c:f>'737-500 TTT'!$W$2:$W$325</c:f>
              <c:numCache>
                <c:formatCode>General</c:formatCode>
                <c:ptCount val="324"/>
                <c:pt idx="0">
                  <c:v>-2.4499999999999999E-3</c:v>
                </c:pt>
                <c:pt idx="1">
                  <c:v>-2.0799999999999998E-3</c:v>
                </c:pt>
                <c:pt idx="2">
                  <c:v>-1.9E-3</c:v>
                </c:pt>
                <c:pt idx="3">
                  <c:v>-1.7700000000000001E-3</c:v>
                </c:pt>
                <c:pt idx="4">
                  <c:v>-1.6800000000000001E-3</c:v>
                </c:pt>
                <c:pt idx="5">
                  <c:v>-1.6100000000000001E-3</c:v>
                </c:pt>
                <c:pt idx="6">
                  <c:v>-1.5399999999999999E-3</c:v>
                </c:pt>
                <c:pt idx="7">
                  <c:v>-1.5100000000000001E-3</c:v>
                </c:pt>
                <c:pt idx="8">
                  <c:v>-1.5E-3</c:v>
                </c:pt>
                <c:pt idx="9">
                  <c:v>-1.49E-3</c:v>
                </c:pt>
                <c:pt idx="10">
                  <c:v>-1.48E-3</c:v>
                </c:pt>
                <c:pt idx="11">
                  <c:v>-1.47E-3</c:v>
                </c:pt>
                <c:pt idx="12">
                  <c:v>-1.4599999999999999E-3</c:v>
                </c:pt>
                <c:pt idx="13">
                  <c:v>-1.98E-3</c:v>
                </c:pt>
                <c:pt idx="14">
                  <c:v>-1.6800000000000001E-3</c:v>
                </c:pt>
                <c:pt idx="15">
                  <c:v>-1.5299999999999999E-3</c:v>
                </c:pt>
                <c:pt idx="16">
                  <c:v>-1.4300000000000001E-3</c:v>
                </c:pt>
                <c:pt idx="17">
                  <c:v>-1.3600000000000001E-3</c:v>
                </c:pt>
                <c:pt idx="18">
                  <c:v>-1.2999999999999999E-3</c:v>
                </c:pt>
                <c:pt idx="19">
                  <c:v>-1.25E-3</c:v>
                </c:pt>
                <c:pt idx="20">
                  <c:v>-1.2199999999999999E-3</c:v>
                </c:pt>
                <c:pt idx="21">
                  <c:v>-1.2099999999999999E-3</c:v>
                </c:pt>
                <c:pt idx="22">
                  <c:v>-1.1999999999999999E-3</c:v>
                </c:pt>
                <c:pt idx="23">
                  <c:v>-1.1900000000000001E-3</c:v>
                </c:pt>
                <c:pt idx="24">
                  <c:v>-1.1800000000000001E-3</c:v>
                </c:pt>
                <c:pt idx="25">
                  <c:v>-1.1800000000000001E-3</c:v>
                </c:pt>
                <c:pt idx="26">
                  <c:v>-1.48E-3</c:v>
                </c:pt>
                <c:pt idx="27">
                  <c:v>-1.2600000000000001E-3</c:v>
                </c:pt>
                <c:pt idx="28">
                  <c:v>-1.14E-3</c:v>
                </c:pt>
                <c:pt idx="29">
                  <c:v>-1.07E-3</c:v>
                </c:pt>
                <c:pt idx="30">
                  <c:v>-1.01E-3</c:v>
                </c:pt>
                <c:pt idx="31">
                  <c:v>-9.7000000000000005E-4</c:v>
                </c:pt>
                <c:pt idx="32">
                  <c:v>-9.3000000000000005E-4</c:v>
                </c:pt>
                <c:pt idx="33">
                  <c:v>-9.1E-4</c:v>
                </c:pt>
                <c:pt idx="34">
                  <c:v>-8.9999999999999998E-4</c:v>
                </c:pt>
                <c:pt idx="35">
                  <c:v>-8.8999999999999995E-4</c:v>
                </c:pt>
                <c:pt idx="36">
                  <c:v>-8.8999999999999995E-4</c:v>
                </c:pt>
                <c:pt idx="37">
                  <c:v>-8.8000000000000003E-4</c:v>
                </c:pt>
                <c:pt idx="38">
                  <c:v>-8.8000000000000003E-4</c:v>
                </c:pt>
                <c:pt idx="39">
                  <c:v>-9.3999999999999997E-4</c:v>
                </c:pt>
                <c:pt idx="40">
                  <c:v>-8.0000000000000004E-4</c:v>
                </c:pt>
                <c:pt idx="41">
                  <c:v>-7.2999999999999996E-4</c:v>
                </c:pt>
                <c:pt idx="42">
                  <c:v>-6.8000000000000005E-4</c:v>
                </c:pt>
                <c:pt idx="43">
                  <c:v>-6.4000000000000005E-4</c:v>
                </c:pt>
                <c:pt idx="44">
                  <c:v>-6.2E-4</c:v>
                </c:pt>
                <c:pt idx="45">
                  <c:v>-5.9000000000000003E-4</c:v>
                </c:pt>
                <c:pt idx="46">
                  <c:v>-5.8E-4</c:v>
                </c:pt>
                <c:pt idx="47">
                  <c:v>-5.6999999999999998E-4</c:v>
                </c:pt>
                <c:pt idx="48">
                  <c:v>-5.6999999999999998E-4</c:v>
                </c:pt>
                <c:pt idx="49">
                  <c:v>-5.6999999999999998E-4</c:v>
                </c:pt>
                <c:pt idx="50">
                  <c:v>-5.5999999999999995E-4</c:v>
                </c:pt>
                <c:pt idx="51">
                  <c:v>-5.5999999999999995E-4</c:v>
                </c:pt>
                <c:pt idx="52">
                  <c:v>-3.6999999999999999E-4</c:v>
                </c:pt>
                <c:pt idx="53">
                  <c:v>-3.1E-4</c:v>
                </c:pt>
                <c:pt idx="54">
                  <c:v>-2.7999999999999998E-4</c:v>
                </c:pt>
                <c:pt idx="55">
                  <c:v>-2.5999999999999998E-4</c:v>
                </c:pt>
                <c:pt idx="56">
                  <c:v>-2.5000000000000001E-4</c:v>
                </c:pt>
                <c:pt idx="57">
                  <c:v>-2.4000000000000001E-4</c:v>
                </c:pt>
                <c:pt idx="58">
                  <c:v>-2.3000000000000001E-4</c:v>
                </c:pt>
                <c:pt idx="59">
                  <c:v>-2.3000000000000001E-4</c:v>
                </c:pt>
                <c:pt idx="60">
                  <c:v>-2.2000000000000001E-4</c:v>
                </c:pt>
                <c:pt idx="61">
                  <c:v>-2.2000000000000001E-4</c:v>
                </c:pt>
                <c:pt idx="62">
                  <c:v>-2.2000000000000001E-4</c:v>
                </c:pt>
                <c:pt idx="63">
                  <c:v>-2.2000000000000001E-4</c:v>
                </c:pt>
                <c:pt idx="64">
                  <c:v>-2.2000000000000001E-4</c:v>
                </c:pt>
                <c:pt idx="65">
                  <c:v>2.5000000000000001E-4</c:v>
                </c:pt>
                <c:pt idx="66">
                  <c:v>2.2000000000000001E-4</c:v>
                </c:pt>
                <c:pt idx="67">
                  <c:v>2.0000000000000001E-4</c:v>
                </c:pt>
                <c:pt idx="68">
                  <c:v>1.8000000000000001E-4</c:v>
                </c:pt>
                <c:pt idx="69">
                  <c:v>1.7000000000000001E-4</c:v>
                </c:pt>
                <c:pt idx="70">
                  <c:v>1.7000000000000001E-4</c:v>
                </c:pt>
                <c:pt idx="71">
                  <c:v>1.6000000000000001E-4</c:v>
                </c:pt>
                <c:pt idx="72">
                  <c:v>1.6000000000000001E-4</c:v>
                </c:pt>
                <c:pt idx="73">
                  <c:v>1.4999999999999999E-4</c:v>
                </c:pt>
                <c:pt idx="74">
                  <c:v>1.4999999999999999E-4</c:v>
                </c:pt>
                <c:pt idx="75">
                  <c:v>1.4999999999999999E-4</c:v>
                </c:pt>
                <c:pt idx="76">
                  <c:v>1.4999999999999999E-4</c:v>
                </c:pt>
                <c:pt idx="77">
                  <c:v>1.4999999999999999E-4</c:v>
                </c:pt>
                <c:pt idx="78">
                  <c:v>9.3000000000000005E-4</c:v>
                </c:pt>
                <c:pt idx="79">
                  <c:v>7.7999999999999999E-4</c:v>
                </c:pt>
                <c:pt idx="80">
                  <c:v>7.1000000000000002E-4</c:v>
                </c:pt>
                <c:pt idx="81">
                  <c:v>6.6E-4</c:v>
                </c:pt>
                <c:pt idx="82">
                  <c:v>6.3000000000000003E-4</c:v>
                </c:pt>
                <c:pt idx="83">
                  <c:v>5.9999999999999995E-4</c:v>
                </c:pt>
                <c:pt idx="84">
                  <c:v>5.8E-4</c:v>
                </c:pt>
                <c:pt idx="85">
                  <c:v>5.5999999999999995E-4</c:v>
                </c:pt>
                <c:pt idx="86">
                  <c:v>5.5999999999999995E-4</c:v>
                </c:pt>
                <c:pt idx="87">
                  <c:v>5.5000000000000003E-4</c:v>
                </c:pt>
                <c:pt idx="88">
                  <c:v>5.5000000000000003E-4</c:v>
                </c:pt>
                <c:pt idx="89">
                  <c:v>5.5000000000000003E-4</c:v>
                </c:pt>
                <c:pt idx="90">
                  <c:v>5.4000000000000001E-4</c:v>
                </c:pt>
                <c:pt idx="91">
                  <c:v>1.65E-3</c:v>
                </c:pt>
                <c:pt idx="92">
                  <c:v>1.4E-3</c:v>
                </c:pt>
                <c:pt idx="93">
                  <c:v>1.2700000000000001E-3</c:v>
                </c:pt>
                <c:pt idx="94">
                  <c:v>1.1800000000000001E-3</c:v>
                </c:pt>
                <c:pt idx="95">
                  <c:v>1.1199999999999999E-3</c:v>
                </c:pt>
                <c:pt idx="96">
                  <c:v>1.07E-3</c:v>
                </c:pt>
                <c:pt idx="97">
                  <c:v>1.0300000000000001E-3</c:v>
                </c:pt>
                <c:pt idx="98">
                  <c:v>1.01E-3</c:v>
                </c:pt>
                <c:pt idx="99">
                  <c:v>1E-3</c:v>
                </c:pt>
                <c:pt idx="100">
                  <c:v>9.8999999999999999E-4</c:v>
                </c:pt>
                <c:pt idx="101">
                  <c:v>9.7999999999999997E-4</c:v>
                </c:pt>
                <c:pt idx="102">
                  <c:v>9.7000000000000005E-4</c:v>
                </c:pt>
                <c:pt idx="103">
                  <c:v>9.7000000000000005E-4</c:v>
                </c:pt>
                <c:pt idx="104">
                  <c:v>2.6700000000000001E-3</c:v>
                </c:pt>
                <c:pt idx="105">
                  <c:v>2.2399999999999998E-3</c:v>
                </c:pt>
                <c:pt idx="106">
                  <c:v>2.0300000000000001E-3</c:v>
                </c:pt>
                <c:pt idx="107">
                  <c:v>1.9E-3</c:v>
                </c:pt>
                <c:pt idx="108">
                  <c:v>1.7899999999999999E-3</c:v>
                </c:pt>
                <c:pt idx="109">
                  <c:v>1.7099999999999999E-3</c:v>
                </c:pt>
                <c:pt idx="110">
                  <c:v>1.64E-3</c:v>
                </c:pt>
                <c:pt idx="111">
                  <c:v>1.6100000000000001E-3</c:v>
                </c:pt>
                <c:pt idx="112">
                  <c:v>1.5900000000000001E-3</c:v>
                </c:pt>
                <c:pt idx="113">
                  <c:v>1.58E-3</c:v>
                </c:pt>
                <c:pt idx="114">
                  <c:v>1.57E-3</c:v>
                </c:pt>
                <c:pt idx="115">
                  <c:v>1.56E-3</c:v>
                </c:pt>
                <c:pt idx="116">
                  <c:v>1.5499999999999999E-3</c:v>
                </c:pt>
                <c:pt idx="117">
                  <c:v>3.82E-3</c:v>
                </c:pt>
                <c:pt idx="118">
                  <c:v>3.2000000000000002E-3</c:v>
                </c:pt>
                <c:pt idx="119">
                  <c:v>2.8999999999999998E-3</c:v>
                </c:pt>
                <c:pt idx="120">
                  <c:v>2.7000000000000001E-3</c:v>
                </c:pt>
                <c:pt idx="121">
                  <c:v>2.5500000000000002E-3</c:v>
                </c:pt>
                <c:pt idx="122">
                  <c:v>2.4299999999999999E-3</c:v>
                </c:pt>
                <c:pt idx="123">
                  <c:v>2.33E-3</c:v>
                </c:pt>
                <c:pt idx="124">
                  <c:v>2.2899999999999999E-3</c:v>
                </c:pt>
                <c:pt idx="125">
                  <c:v>2.2599999999999999E-3</c:v>
                </c:pt>
                <c:pt idx="126">
                  <c:v>2.2399999999999998E-3</c:v>
                </c:pt>
                <c:pt idx="127">
                  <c:v>2.2300000000000002E-3</c:v>
                </c:pt>
                <c:pt idx="128">
                  <c:v>2.2100000000000002E-3</c:v>
                </c:pt>
                <c:pt idx="129">
                  <c:v>2.2000000000000001E-3</c:v>
                </c:pt>
                <c:pt idx="130">
                  <c:v>5.0499999999999998E-3</c:v>
                </c:pt>
                <c:pt idx="131">
                  <c:v>4.2199999999999998E-3</c:v>
                </c:pt>
                <c:pt idx="132">
                  <c:v>3.81E-3</c:v>
                </c:pt>
                <c:pt idx="133">
                  <c:v>3.5500000000000002E-3</c:v>
                </c:pt>
                <c:pt idx="134">
                  <c:v>3.3500000000000001E-3</c:v>
                </c:pt>
                <c:pt idx="135">
                  <c:v>3.1900000000000001E-3</c:v>
                </c:pt>
                <c:pt idx="136">
                  <c:v>3.0599999999999998E-3</c:v>
                </c:pt>
                <c:pt idx="137">
                  <c:v>3.0000000000000001E-3</c:v>
                </c:pt>
                <c:pt idx="138">
                  <c:v>2.97E-3</c:v>
                </c:pt>
                <c:pt idx="139">
                  <c:v>2.9399999999999999E-3</c:v>
                </c:pt>
                <c:pt idx="140">
                  <c:v>2.9199999999999999E-3</c:v>
                </c:pt>
                <c:pt idx="141">
                  <c:v>2.8999999999999998E-3</c:v>
                </c:pt>
                <c:pt idx="142">
                  <c:v>2.8800000000000002E-3</c:v>
                </c:pt>
                <c:pt idx="143">
                  <c:v>6.3699999999999998E-3</c:v>
                </c:pt>
                <c:pt idx="144">
                  <c:v>5.3099999999999996E-3</c:v>
                </c:pt>
                <c:pt idx="145">
                  <c:v>4.79E-3</c:v>
                </c:pt>
                <c:pt idx="146">
                  <c:v>4.45E-3</c:v>
                </c:pt>
                <c:pt idx="147">
                  <c:v>4.1999999999999997E-3</c:v>
                </c:pt>
                <c:pt idx="148">
                  <c:v>4.0000000000000001E-3</c:v>
                </c:pt>
                <c:pt idx="149">
                  <c:v>3.8300000000000001E-3</c:v>
                </c:pt>
                <c:pt idx="150">
                  <c:v>3.7599999999999999E-3</c:v>
                </c:pt>
                <c:pt idx="151">
                  <c:v>3.7100000000000002E-3</c:v>
                </c:pt>
                <c:pt idx="152">
                  <c:v>3.6900000000000001E-3</c:v>
                </c:pt>
                <c:pt idx="153">
                  <c:v>3.6600000000000001E-3</c:v>
                </c:pt>
                <c:pt idx="154">
                  <c:v>3.63E-3</c:v>
                </c:pt>
                <c:pt idx="155">
                  <c:v>3.6099999999999999E-3</c:v>
                </c:pt>
                <c:pt idx="156">
                  <c:v>7.7799999999999996E-3</c:v>
                </c:pt>
                <c:pt idx="157">
                  <c:v>6.4700000000000001E-3</c:v>
                </c:pt>
                <c:pt idx="158">
                  <c:v>5.8199999999999997E-3</c:v>
                </c:pt>
                <c:pt idx="159">
                  <c:v>5.4099999999999999E-3</c:v>
                </c:pt>
                <c:pt idx="160">
                  <c:v>5.1000000000000004E-3</c:v>
                </c:pt>
                <c:pt idx="161">
                  <c:v>4.8599999999999997E-3</c:v>
                </c:pt>
                <c:pt idx="162">
                  <c:v>4.6499999999999996E-3</c:v>
                </c:pt>
                <c:pt idx="163">
                  <c:v>4.5599999999999998E-3</c:v>
                </c:pt>
                <c:pt idx="164">
                  <c:v>4.5100000000000001E-3</c:v>
                </c:pt>
                <c:pt idx="165">
                  <c:v>4.47E-3</c:v>
                </c:pt>
                <c:pt idx="166">
                  <c:v>4.4400000000000004E-3</c:v>
                </c:pt>
                <c:pt idx="167">
                  <c:v>4.4099999999999999E-3</c:v>
                </c:pt>
                <c:pt idx="168">
                  <c:v>4.3800000000000002E-3</c:v>
                </c:pt>
                <c:pt idx="169">
                  <c:v>9.2999999999999992E-3</c:v>
                </c:pt>
                <c:pt idx="170">
                  <c:v>7.7000000000000002E-3</c:v>
                </c:pt>
                <c:pt idx="171">
                  <c:v>6.9300000000000004E-3</c:v>
                </c:pt>
                <c:pt idx="172">
                  <c:v>6.4200000000000004E-3</c:v>
                </c:pt>
                <c:pt idx="173">
                  <c:v>6.0600000000000003E-3</c:v>
                </c:pt>
                <c:pt idx="174">
                  <c:v>5.7600000000000004E-3</c:v>
                </c:pt>
                <c:pt idx="175">
                  <c:v>5.5199999999999997E-3</c:v>
                </c:pt>
                <c:pt idx="176">
                  <c:v>5.4099999999999999E-3</c:v>
                </c:pt>
                <c:pt idx="177">
                  <c:v>5.3499999999999997E-3</c:v>
                </c:pt>
                <c:pt idx="178">
                  <c:v>5.3099999999999996E-3</c:v>
                </c:pt>
                <c:pt idx="179">
                  <c:v>5.2700000000000004E-3</c:v>
                </c:pt>
                <c:pt idx="180">
                  <c:v>5.2300000000000003E-3</c:v>
                </c:pt>
                <c:pt idx="181">
                  <c:v>5.1900000000000002E-3</c:v>
                </c:pt>
                <c:pt idx="182">
                  <c:v>7.11E-3</c:v>
                </c:pt>
                <c:pt idx="183">
                  <c:v>9.0699999999999999E-3</c:v>
                </c:pt>
                <c:pt idx="184">
                  <c:v>8.1399999999999997E-3</c:v>
                </c:pt>
                <c:pt idx="185">
                  <c:v>7.5500000000000003E-3</c:v>
                </c:pt>
                <c:pt idx="186">
                  <c:v>7.11E-3</c:v>
                </c:pt>
                <c:pt idx="187">
                  <c:v>6.7600000000000004E-3</c:v>
                </c:pt>
                <c:pt idx="188">
                  <c:v>6.4700000000000001E-3</c:v>
                </c:pt>
                <c:pt idx="189">
                  <c:v>6.3400000000000001E-3</c:v>
                </c:pt>
                <c:pt idx="190">
                  <c:v>6.2700000000000004E-3</c:v>
                </c:pt>
                <c:pt idx="191">
                  <c:v>6.2199999999999998E-3</c:v>
                </c:pt>
                <c:pt idx="192">
                  <c:v>6.1799999999999997E-3</c:v>
                </c:pt>
                <c:pt idx="193">
                  <c:v>6.13E-3</c:v>
                </c:pt>
                <c:pt idx="194">
                  <c:v>6.0899999999999999E-3</c:v>
                </c:pt>
                <c:pt idx="195">
                  <c:v>1.5200000000000001E-3</c:v>
                </c:pt>
                <c:pt idx="196">
                  <c:v>1.0540000000000001E-2</c:v>
                </c:pt>
                <c:pt idx="197">
                  <c:v>9.4500000000000001E-3</c:v>
                </c:pt>
                <c:pt idx="198">
                  <c:v>8.7500000000000008E-3</c:v>
                </c:pt>
                <c:pt idx="199">
                  <c:v>8.2400000000000008E-3</c:v>
                </c:pt>
                <c:pt idx="200">
                  <c:v>7.8300000000000002E-3</c:v>
                </c:pt>
                <c:pt idx="201">
                  <c:v>7.4900000000000001E-3</c:v>
                </c:pt>
                <c:pt idx="202">
                  <c:v>7.3400000000000002E-3</c:v>
                </c:pt>
                <c:pt idx="203">
                  <c:v>7.26E-3</c:v>
                </c:pt>
                <c:pt idx="204">
                  <c:v>7.1999999999999998E-3</c:v>
                </c:pt>
                <c:pt idx="205">
                  <c:v>7.1500000000000001E-3</c:v>
                </c:pt>
                <c:pt idx="206">
                  <c:v>7.0899999999999999E-3</c:v>
                </c:pt>
                <c:pt idx="207">
                  <c:v>7.0400000000000003E-3</c:v>
                </c:pt>
                <c:pt idx="208">
                  <c:v>9.5E-4</c:v>
                </c:pt>
                <c:pt idx="209">
                  <c:v>1.2120000000000001E-2</c:v>
                </c:pt>
                <c:pt idx="210">
                  <c:v>1.0840000000000001E-2</c:v>
                </c:pt>
                <c:pt idx="211">
                  <c:v>1.0030000000000001E-2</c:v>
                </c:pt>
                <c:pt idx="212">
                  <c:v>9.4299999999999991E-3</c:v>
                </c:pt>
                <c:pt idx="213">
                  <c:v>8.9599999999999992E-3</c:v>
                </c:pt>
                <c:pt idx="214">
                  <c:v>8.5699999999999995E-3</c:v>
                </c:pt>
                <c:pt idx="215">
                  <c:v>8.3999999999999995E-3</c:v>
                </c:pt>
                <c:pt idx="216">
                  <c:v>8.3000000000000001E-3</c:v>
                </c:pt>
                <c:pt idx="217">
                  <c:v>8.2400000000000008E-3</c:v>
                </c:pt>
                <c:pt idx="218">
                  <c:v>8.1700000000000002E-3</c:v>
                </c:pt>
                <c:pt idx="219">
                  <c:v>8.1099999999999992E-3</c:v>
                </c:pt>
                <c:pt idx="220">
                  <c:v>8.0499999999999999E-3</c:v>
                </c:pt>
                <c:pt idx="221">
                  <c:v>5.5000000000000003E-4</c:v>
                </c:pt>
                <c:pt idx="222">
                  <c:v>2.65E-3</c:v>
                </c:pt>
                <c:pt idx="223">
                  <c:v>1.2330000000000001E-2</c:v>
                </c:pt>
                <c:pt idx="224">
                  <c:v>1.1390000000000001E-2</c:v>
                </c:pt>
                <c:pt idx="225">
                  <c:v>1.0710000000000001E-2</c:v>
                </c:pt>
                <c:pt idx="226">
                  <c:v>1.017E-2</c:v>
                </c:pt>
                <c:pt idx="227">
                  <c:v>9.7199999999999995E-3</c:v>
                </c:pt>
                <c:pt idx="228">
                  <c:v>9.5200000000000007E-3</c:v>
                </c:pt>
                <c:pt idx="229">
                  <c:v>9.41E-3</c:v>
                </c:pt>
                <c:pt idx="230">
                  <c:v>9.3399999999999993E-3</c:v>
                </c:pt>
                <c:pt idx="231">
                  <c:v>9.2700000000000005E-3</c:v>
                </c:pt>
                <c:pt idx="232">
                  <c:v>9.1999999999999998E-3</c:v>
                </c:pt>
                <c:pt idx="233">
                  <c:v>9.1299999999999992E-3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70696"/>
        <c:axId val="526171088"/>
        <c:extLst/>
      </c:scatterChart>
      <c:valAx>
        <c:axId val="5261706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Rn/ft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71088"/>
        <c:crossesAt val="-4.000000000000001E-3"/>
        <c:crossBetween val="midCat"/>
      </c:valAx>
      <c:valAx>
        <c:axId val="5261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Delta 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7069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 M @ CL=0.7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'737-500 TTT'!$J$81:$J$87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0.75</c:v>
                </c:pt>
                <c:pt idx="3">
                  <c:v>0.78</c:v>
                </c:pt>
                <c:pt idx="4">
                  <c:v>0.8</c:v>
                </c:pt>
                <c:pt idx="5">
                  <c:v>0.82</c:v>
                </c:pt>
                <c:pt idx="6">
                  <c:v>0.84</c:v>
                </c:pt>
              </c:numCache>
            </c:numRef>
          </c:xVal>
          <c:yVal>
            <c:numRef>
              <c:f>'737-500 TTT'!$M$81:$M$87</c:f>
              <c:numCache>
                <c:formatCode>General</c:formatCode>
                <c:ptCount val="7"/>
                <c:pt idx="0">
                  <c:v>4.65E-2</c:v>
                </c:pt>
                <c:pt idx="1">
                  <c:v>4.6199999999999998E-2</c:v>
                </c:pt>
                <c:pt idx="2">
                  <c:v>4.6199999999999998E-2</c:v>
                </c:pt>
                <c:pt idx="3">
                  <c:v>4.7199999999999999E-2</c:v>
                </c:pt>
                <c:pt idx="4">
                  <c:v>4.9399999999999999E-2</c:v>
                </c:pt>
                <c:pt idx="5">
                  <c:v>5.3199999999999997E-2</c:v>
                </c:pt>
                <c:pt idx="6">
                  <c:v>6.1499999999999999E-2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28144"/>
        <c:axId val="482118680"/>
      </c:scatterChart>
      <c:valAx>
        <c:axId val="519028144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18680"/>
        <c:crosses val="autoZero"/>
        <c:crossBetween val="midCat"/>
      </c:valAx>
      <c:valAx>
        <c:axId val="48211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2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9565973127529"/>
          <c:y val="3.903903903903904E-2"/>
          <c:w val="0.84331299647146751"/>
          <c:h val="0.86361242302171581"/>
        </c:manualLayout>
      </c:layout>
      <c:scatterChart>
        <c:scatterStyle val="lineMarker"/>
        <c:varyColors val="0"/>
        <c:ser>
          <c:idx val="1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'A-4F'!$Y$2:$Y$217</c:f>
              <c:numCache>
                <c:formatCode>General</c:formatCode>
                <c:ptCount val="216"/>
                <c:pt idx="0">
                  <c:v>1420116.9780644625</c:v>
                </c:pt>
                <c:pt idx="1">
                  <c:v>2130175.4670966938</c:v>
                </c:pt>
                <c:pt idx="2">
                  <c:v>2840233.9561289251</c:v>
                </c:pt>
                <c:pt idx="3">
                  <c:v>3550292.4451611564</c:v>
                </c:pt>
                <c:pt idx="4">
                  <c:v>4260350.9341933876</c:v>
                </c:pt>
                <c:pt idx="5">
                  <c:v>4970409.4232256189</c:v>
                </c:pt>
                <c:pt idx="6">
                  <c:v>5680467.9122578502</c:v>
                </c:pt>
                <c:pt idx="7">
                  <c:v>6035497.1567739658</c:v>
                </c:pt>
                <c:pt idx="8">
                  <c:v>6213011.7790320236</c:v>
                </c:pt>
                <c:pt idx="9">
                  <c:v>6390526.4012900814</c:v>
                </c:pt>
                <c:pt idx="10">
                  <c:v>6568041.0235481383</c:v>
                </c:pt>
                <c:pt idx="11">
                  <c:v>6745555.6458061961</c:v>
                </c:pt>
                <c:pt idx="12">
                  <c:v>1235738.936441245</c:v>
                </c:pt>
                <c:pt idx="13">
                  <c:v>1853608.4046618675</c:v>
                </c:pt>
                <c:pt idx="14">
                  <c:v>2471477.87288249</c:v>
                </c:pt>
                <c:pt idx="15">
                  <c:v>3089347.3411031123</c:v>
                </c:pt>
                <c:pt idx="16">
                  <c:v>3707216.8093237351</c:v>
                </c:pt>
                <c:pt idx="17">
                  <c:v>4325086.2775443578</c:v>
                </c:pt>
                <c:pt idx="18">
                  <c:v>4942955.7457649801</c:v>
                </c:pt>
                <c:pt idx="19">
                  <c:v>5251890.4798752908</c:v>
                </c:pt>
                <c:pt idx="20">
                  <c:v>5406357.846930447</c:v>
                </c:pt>
                <c:pt idx="21">
                  <c:v>5560825.2139856024</c:v>
                </c:pt>
                <c:pt idx="22">
                  <c:v>5715292.5810407586</c:v>
                </c:pt>
                <c:pt idx="23">
                  <c:v>5869759.948095914</c:v>
                </c:pt>
                <c:pt idx="24">
                  <c:v>1070172.5415928911</c:v>
                </c:pt>
                <c:pt idx="25">
                  <c:v>1605258.8123893363</c:v>
                </c:pt>
                <c:pt idx="26">
                  <c:v>2140345.0831857822</c:v>
                </c:pt>
                <c:pt idx="27">
                  <c:v>2675431.3539822274</c:v>
                </c:pt>
                <c:pt idx="28">
                  <c:v>3210517.6247786726</c:v>
                </c:pt>
                <c:pt idx="29">
                  <c:v>3745603.8955751178</c:v>
                </c:pt>
                <c:pt idx="30">
                  <c:v>4280690.1663715644</c:v>
                </c:pt>
                <c:pt idx="31">
                  <c:v>4548233.3017697865</c:v>
                </c:pt>
                <c:pt idx="32">
                  <c:v>4682004.8694688976</c:v>
                </c:pt>
                <c:pt idx="33">
                  <c:v>4815776.4371680096</c:v>
                </c:pt>
                <c:pt idx="34">
                  <c:v>4949548.0048671206</c:v>
                </c:pt>
                <c:pt idx="35">
                  <c:v>5083319.5725662317</c:v>
                </c:pt>
                <c:pt idx="36">
                  <c:v>922052.0645300321</c:v>
                </c:pt>
                <c:pt idx="37">
                  <c:v>1383078.0967950481</c:v>
                </c:pt>
                <c:pt idx="38">
                  <c:v>1844104.1290600642</c:v>
                </c:pt>
                <c:pt idx="39">
                  <c:v>2305130.1613250803</c:v>
                </c:pt>
                <c:pt idx="40">
                  <c:v>2766156.1935900962</c:v>
                </c:pt>
                <c:pt idx="41">
                  <c:v>3227182.2258551125</c:v>
                </c:pt>
                <c:pt idx="42">
                  <c:v>3688208.2581201284</c:v>
                </c:pt>
                <c:pt idx="43">
                  <c:v>3918721.2742526364</c:v>
                </c:pt>
                <c:pt idx="44">
                  <c:v>4033977.7823188906</c:v>
                </c:pt>
                <c:pt idx="45">
                  <c:v>4149234.2903851448</c:v>
                </c:pt>
                <c:pt idx="46">
                  <c:v>4264490.7984513985</c:v>
                </c:pt>
                <c:pt idx="47">
                  <c:v>4379747.3065176522</c:v>
                </c:pt>
                <c:pt idx="48">
                  <c:v>790068.43665604258</c:v>
                </c:pt>
                <c:pt idx="49">
                  <c:v>1185102.6549840639</c:v>
                </c:pt>
                <c:pt idx="50">
                  <c:v>1580136.8733120852</c:v>
                </c:pt>
                <c:pt idx="51">
                  <c:v>1975171.0916401066</c:v>
                </c:pt>
                <c:pt idx="52">
                  <c:v>2370205.3099681279</c:v>
                </c:pt>
                <c:pt idx="53">
                  <c:v>2765239.5282961493</c:v>
                </c:pt>
                <c:pt idx="54">
                  <c:v>3160273.7466241703</c:v>
                </c:pt>
                <c:pt idx="55">
                  <c:v>3357790.8557881811</c:v>
                </c:pt>
                <c:pt idx="56">
                  <c:v>3456549.4103701864</c:v>
                </c:pt>
                <c:pt idx="57">
                  <c:v>3555307.9649521918</c:v>
                </c:pt>
                <c:pt idx="58">
                  <c:v>3654066.5195341972</c:v>
                </c:pt>
                <c:pt idx="59">
                  <c:v>3752825.0741162025</c:v>
                </c:pt>
                <c:pt idx="60">
                  <c:v>672968.75841852173</c:v>
                </c:pt>
                <c:pt idx="61">
                  <c:v>1009453.1376277825</c:v>
                </c:pt>
                <c:pt idx="62">
                  <c:v>1345937.5168370435</c:v>
                </c:pt>
                <c:pt idx="63">
                  <c:v>1682421.8960463041</c:v>
                </c:pt>
                <c:pt idx="64">
                  <c:v>2018906.2752555651</c:v>
                </c:pt>
                <c:pt idx="65">
                  <c:v>2355390.654464826</c:v>
                </c:pt>
                <c:pt idx="66">
                  <c:v>2691875.0336740869</c:v>
                </c:pt>
                <c:pt idx="67">
                  <c:v>2860117.2232787171</c:v>
                </c:pt>
                <c:pt idx="68">
                  <c:v>2944238.3180810325</c:v>
                </c:pt>
                <c:pt idx="69">
                  <c:v>3028359.4128833474</c:v>
                </c:pt>
                <c:pt idx="70">
                  <c:v>3112480.5076856632</c:v>
                </c:pt>
                <c:pt idx="71">
                  <c:v>3196601.6024879776</c:v>
                </c:pt>
                <c:pt idx="72">
                  <c:v>569555.79529885564</c:v>
                </c:pt>
                <c:pt idx="73">
                  <c:v>854333.69294828339</c:v>
                </c:pt>
                <c:pt idx="74">
                  <c:v>1139111.5905977113</c:v>
                </c:pt>
                <c:pt idx="75">
                  <c:v>1423889.4882471389</c:v>
                </c:pt>
                <c:pt idx="76">
                  <c:v>1708667.3858965668</c:v>
                </c:pt>
                <c:pt idx="77">
                  <c:v>1993445.2835459944</c:v>
                </c:pt>
                <c:pt idx="78">
                  <c:v>2278223.1811954225</c:v>
                </c:pt>
                <c:pt idx="79">
                  <c:v>2420612.130020136</c:v>
                </c:pt>
                <c:pt idx="80">
                  <c:v>2491806.604432493</c:v>
                </c:pt>
                <c:pt idx="81">
                  <c:v>2563001.07884485</c:v>
                </c:pt>
                <c:pt idx="82">
                  <c:v>2634195.5532572074</c:v>
                </c:pt>
                <c:pt idx="83">
                  <c:v>2705390.0276695639</c:v>
                </c:pt>
                <c:pt idx="84">
                  <c:v>478687.46036025824</c:v>
                </c:pt>
                <c:pt idx="85">
                  <c:v>718031.19054038718</c:v>
                </c:pt>
                <c:pt idx="86">
                  <c:v>957374.92072051647</c:v>
                </c:pt>
                <c:pt idx="87">
                  <c:v>1196718.6509006454</c:v>
                </c:pt>
                <c:pt idx="88">
                  <c:v>1436062.3810807744</c:v>
                </c:pt>
                <c:pt idx="89">
                  <c:v>1675406.1112609035</c:v>
                </c:pt>
                <c:pt idx="90">
                  <c:v>1914749.8414410329</c:v>
                </c:pt>
                <c:pt idx="91">
                  <c:v>2034421.7065310969</c:v>
                </c:pt>
                <c:pt idx="92">
                  <c:v>2094257.6390761293</c:v>
                </c:pt>
                <c:pt idx="93">
                  <c:v>2154093.5716211619</c:v>
                </c:pt>
                <c:pt idx="94">
                  <c:v>2213929.5041661942</c:v>
                </c:pt>
                <c:pt idx="95">
                  <c:v>2273765.4367112261</c:v>
                </c:pt>
                <c:pt idx="96">
                  <c:v>381523.67156459222</c:v>
                </c:pt>
                <c:pt idx="97">
                  <c:v>572285.50734688831</c:v>
                </c:pt>
                <c:pt idx="98">
                  <c:v>763047.34312918445</c:v>
                </c:pt>
                <c:pt idx="99">
                  <c:v>953809.17891148059</c:v>
                </c:pt>
                <c:pt idx="100">
                  <c:v>1144571.0146937766</c:v>
                </c:pt>
                <c:pt idx="101">
                  <c:v>1335332.8504760729</c:v>
                </c:pt>
                <c:pt idx="102">
                  <c:v>1526094.6862583689</c:v>
                </c:pt>
                <c:pt idx="103">
                  <c:v>1621475.6041495169</c:v>
                </c:pt>
                <c:pt idx="104">
                  <c:v>1669166.0630950909</c:v>
                </c:pt>
                <c:pt idx="105">
                  <c:v>1716856.5220406649</c:v>
                </c:pt>
                <c:pt idx="106">
                  <c:v>1764546.9809862392</c:v>
                </c:pt>
                <c:pt idx="107">
                  <c:v>1812237.4399318129</c:v>
                </c:pt>
                <c:pt idx="108">
                  <c:v>300021.57761759462</c:v>
                </c:pt>
                <c:pt idx="109">
                  <c:v>450032.36642639188</c:v>
                </c:pt>
                <c:pt idx="110">
                  <c:v>600043.15523518925</c:v>
                </c:pt>
                <c:pt idx="111">
                  <c:v>750053.9440439865</c:v>
                </c:pt>
                <c:pt idx="112">
                  <c:v>900064.73285278375</c:v>
                </c:pt>
                <c:pt idx="113">
                  <c:v>1050075.5216615812</c:v>
                </c:pt>
                <c:pt idx="114">
                  <c:v>1200086.3104703785</c:v>
                </c:pt>
                <c:pt idx="115">
                  <c:v>1275091.704874777</c:v>
                </c:pt>
                <c:pt idx="116">
                  <c:v>1312594.4020769764</c:v>
                </c:pt>
                <c:pt idx="117">
                  <c:v>1350097.0992791757</c:v>
                </c:pt>
                <c:pt idx="118">
                  <c:v>1387599.7964813751</c:v>
                </c:pt>
                <c:pt idx="119">
                  <c:v>1425102.4936835745</c:v>
                </c:pt>
                <c:pt idx="120">
                  <c:v>235930.17614612431</c:v>
                </c:pt>
                <c:pt idx="121">
                  <c:v>353895.26421918644</c:v>
                </c:pt>
                <c:pt idx="122">
                  <c:v>471860.35229224863</c:v>
                </c:pt>
                <c:pt idx="123">
                  <c:v>589825.44036531076</c:v>
                </c:pt>
                <c:pt idx="124">
                  <c:v>707790.52843837289</c:v>
                </c:pt>
                <c:pt idx="125">
                  <c:v>825755.61651143502</c:v>
                </c:pt>
                <c:pt idx="126">
                  <c:v>943720.70458449726</c:v>
                </c:pt>
                <c:pt idx="127">
                  <c:v>1002703.2486210281</c:v>
                </c:pt>
                <c:pt idx="128">
                  <c:v>1032194.5206392938</c:v>
                </c:pt>
                <c:pt idx="129">
                  <c:v>1061685.7926575593</c:v>
                </c:pt>
                <c:pt idx="130">
                  <c:v>1091177.0646758249</c:v>
                </c:pt>
                <c:pt idx="131">
                  <c:v>1120668.3366940904</c:v>
                </c:pt>
                <c:pt idx="132">
                  <c:v>185530.14905910863</c:v>
                </c:pt>
                <c:pt idx="133">
                  <c:v>278295.22358866292</c:v>
                </c:pt>
                <c:pt idx="134">
                  <c:v>371060.29811821727</c:v>
                </c:pt>
                <c:pt idx="135">
                  <c:v>463825.37264777155</c:v>
                </c:pt>
                <c:pt idx="136">
                  <c:v>556590.44717732584</c:v>
                </c:pt>
                <c:pt idx="137">
                  <c:v>649355.52170688019</c:v>
                </c:pt>
                <c:pt idx="138">
                  <c:v>742120.59623643453</c:v>
                </c:pt>
                <c:pt idx="139">
                  <c:v>788503.13350121153</c:v>
                </c:pt>
                <c:pt idx="140">
                  <c:v>811694.4021336002</c:v>
                </c:pt>
                <c:pt idx="141">
                  <c:v>834885.67076598876</c:v>
                </c:pt>
                <c:pt idx="142">
                  <c:v>858076.93939837732</c:v>
                </c:pt>
                <c:pt idx="143">
                  <c:v>881268.20803076588</c:v>
                </c:pt>
                <c:pt idx="144">
                  <c:v>145896.70881513692</c:v>
                </c:pt>
                <c:pt idx="145">
                  <c:v>218845.06322270539</c:v>
                </c:pt>
                <c:pt idx="146">
                  <c:v>291793.41763027385</c:v>
                </c:pt>
                <c:pt idx="147">
                  <c:v>364741.77203784231</c:v>
                </c:pt>
                <c:pt idx="148">
                  <c:v>437690.12644541077</c:v>
                </c:pt>
                <c:pt idx="149">
                  <c:v>510638.48085297924</c:v>
                </c:pt>
                <c:pt idx="150">
                  <c:v>583586.8352605477</c:v>
                </c:pt>
                <c:pt idx="151">
                  <c:v>620061.01246433193</c:v>
                </c:pt>
                <c:pt idx="152">
                  <c:v>638298.10106622404</c:v>
                </c:pt>
                <c:pt idx="153">
                  <c:v>656535.18966811616</c:v>
                </c:pt>
                <c:pt idx="154">
                  <c:v>674772.27827000828</c:v>
                </c:pt>
                <c:pt idx="155">
                  <c:v>693009.36687190039</c:v>
                </c:pt>
                <c:pt idx="156">
                  <c:v>114729.86870887123</c:v>
                </c:pt>
                <c:pt idx="157">
                  <c:v>172094.80306330684</c:v>
                </c:pt>
                <c:pt idx="158">
                  <c:v>229459.73741774246</c:v>
                </c:pt>
                <c:pt idx="159">
                  <c:v>286824.67177217809</c:v>
                </c:pt>
                <c:pt idx="160">
                  <c:v>344189.60612661368</c:v>
                </c:pt>
                <c:pt idx="161">
                  <c:v>401554.54048104933</c:v>
                </c:pt>
                <c:pt idx="162">
                  <c:v>458919.47483548493</c:v>
                </c:pt>
                <c:pt idx="163">
                  <c:v>487601.9420127027</c:v>
                </c:pt>
                <c:pt idx="164">
                  <c:v>501943.17560131167</c:v>
                </c:pt>
                <c:pt idx="165">
                  <c:v>516284.40918992052</c:v>
                </c:pt>
                <c:pt idx="166">
                  <c:v>530625.64277852944</c:v>
                </c:pt>
                <c:pt idx="167">
                  <c:v>544966.87636713835</c:v>
                </c:pt>
                <c:pt idx="168">
                  <c:v>90220.97126696234</c:v>
                </c:pt>
                <c:pt idx="169">
                  <c:v>135331.4569004435</c:v>
                </c:pt>
                <c:pt idx="170">
                  <c:v>180441.94253392468</c:v>
                </c:pt>
                <c:pt idx="171">
                  <c:v>225552.42816740583</c:v>
                </c:pt>
                <c:pt idx="172">
                  <c:v>270662.91380088701</c:v>
                </c:pt>
                <c:pt idx="173">
                  <c:v>315773.39943436818</c:v>
                </c:pt>
                <c:pt idx="174">
                  <c:v>360883.88506784936</c:v>
                </c:pt>
                <c:pt idx="175">
                  <c:v>383439.12788458989</c:v>
                </c:pt>
                <c:pt idx="176">
                  <c:v>394716.74929296022</c:v>
                </c:pt>
                <c:pt idx="177">
                  <c:v>405994.37070133048</c:v>
                </c:pt>
                <c:pt idx="178">
                  <c:v>417271.9921097008</c:v>
                </c:pt>
                <c:pt idx="179">
                  <c:v>428549.61351807107</c:v>
                </c:pt>
                <c:pt idx="180">
                  <c:v>70947.729200396512</c:v>
                </c:pt>
                <c:pt idx="181">
                  <c:v>106421.59380059477</c:v>
                </c:pt>
                <c:pt idx="182">
                  <c:v>141895.45840079302</c:v>
                </c:pt>
                <c:pt idx="183">
                  <c:v>177369.32300099128</c:v>
                </c:pt>
                <c:pt idx="184">
                  <c:v>212843.18760118954</c:v>
                </c:pt>
                <c:pt idx="185">
                  <c:v>248317.05220138782</c:v>
                </c:pt>
                <c:pt idx="186">
                  <c:v>283790.91680158605</c:v>
                </c:pt>
                <c:pt idx="187">
                  <c:v>301527.84910168516</c:v>
                </c:pt>
                <c:pt idx="188">
                  <c:v>310396.31525173475</c:v>
                </c:pt>
                <c:pt idx="189">
                  <c:v>319264.78140178433</c:v>
                </c:pt>
                <c:pt idx="190">
                  <c:v>328133.24755183392</c:v>
                </c:pt>
                <c:pt idx="191">
                  <c:v>337001.71370188345</c:v>
                </c:pt>
                <c:pt idx="192">
                  <c:v>55791.687985695884</c:v>
                </c:pt>
                <c:pt idx="193">
                  <c:v>83687.531978543819</c:v>
                </c:pt>
                <c:pt idx="194">
                  <c:v>111583.37597139177</c:v>
                </c:pt>
                <c:pt idx="195">
                  <c:v>139479.21996423969</c:v>
                </c:pt>
                <c:pt idx="196">
                  <c:v>167375.06395708764</c:v>
                </c:pt>
                <c:pt idx="197">
                  <c:v>195270.90794993559</c:v>
                </c:pt>
                <c:pt idx="198">
                  <c:v>223166.75194278354</c:v>
                </c:pt>
                <c:pt idx="199">
                  <c:v>237114.67393920748</c:v>
                </c:pt>
                <c:pt idx="200">
                  <c:v>244088.63493741947</c:v>
                </c:pt>
                <c:pt idx="201">
                  <c:v>251062.59593563146</c:v>
                </c:pt>
                <c:pt idx="202">
                  <c:v>258036.55693384344</c:v>
                </c:pt>
                <c:pt idx="203">
                  <c:v>265010.5179320554</c:v>
                </c:pt>
                <c:pt idx="204">
                  <c:v>43873.320307422124</c:v>
                </c:pt>
                <c:pt idx="205">
                  <c:v>65809.980461133178</c:v>
                </c:pt>
                <c:pt idx="206">
                  <c:v>87746.640614844247</c:v>
                </c:pt>
                <c:pt idx="207">
                  <c:v>109683.3007685553</c:v>
                </c:pt>
                <c:pt idx="208">
                  <c:v>131619.96092226636</c:v>
                </c:pt>
                <c:pt idx="209">
                  <c:v>153556.62107597743</c:v>
                </c:pt>
                <c:pt idx="210">
                  <c:v>175493.28122968849</c:v>
                </c:pt>
                <c:pt idx="211">
                  <c:v>186461.61130654401</c:v>
                </c:pt>
                <c:pt idx="212">
                  <c:v>191945.77634497179</c:v>
                </c:pt>
                <c:pt idx="213">
                  <c:v>197429.94138339953</c:v>
                </c:pt>
                <c:pt idx="214">
                  <c:v>202914.10642182734</c:v>
                </c:pt>
                <c:pt idx="215">
                  <c:v>208398.27146025508</c:v>
                </c:pt>
              </c:numCache>
            </c:numRef>
          </c:xVal>
          <c:yVal>
            <c:numRef>
              <c:f>'A-4F'!$W$2:$W$217</c:f>
              <c:numCache>
                <c:formatCode>General</c:formatCode>
                <c:ptCount val="216"/>
                <c:pt idx="0">
                  <c:v>-6.9999999999999994E-5</c:v>
                </c:pt>
                <c:pt idx="1">
                  <c:v>-1.1000000000000001E-3</c:v>
                </c:pt>
                <c:pt idx="2">
                  <c:v>-1.7600000000000001E-3</c:v>
                </c:pt>
                <c:pt idx="3">
                  <c:v>-2.2399999999999998E-3</c:v>
                </c:pt>
                <c:pt idx="4">
                  <c:v>-2.6099999999999999E-3</c:v>
                </c:pt>
                <c:pt idx="5">
                  <c:v>-2.8999999999999998E-3</c:v>
                </c:pt>
                <c:pt idx="6">
                  <c:v>-3.13E-3</c:v>
                </c:pt>
                <c:pt idx="7">
                  <c:v>-3.2299999999999998E-3</c:v>
                </c:pt>
                <c:pt idx="8">
                  <c:v>-3.2699999999999999E-3</c:v>
                </c:pt>
                <c:pt idx="9">
                  <c:v>-3.32E-3</c:v>
                </c:pt>
                <c:pt idx="10">
                  <c:v>-3.3600000000000001E-3</c:v>
                </c:pt>
                <c:pt idx="11">
                  <c:v>-3.3999999999999998E-3</c:v>
                </c:pt>
                <c:pt idx="12">
                  <c:v>2.9999999999999997E-4</c:v>
                </c:pt>
                <c:pt idx="13">
                  <c:v>-7.6000000000000004E-4</c:v>
                </c:pt>
                <c:pt idx="14">
                  <c:v>-1.4400000000000001E-3</c:v>
                </c:pt>
                <c:pt idx="15">
                  <c:v>-1.9400000000000001E-3</c:v>
                </c:pt>
                <c:pt idx="16">
                  <c:v>-2.32E-3</c:v>
                </c:pt>
                <c:pt idx="17">
                  <c:v>-2.6199999999999999E-3</c:v>
                </c:pt>
                <c:pt idx="18">
                  <c:v>-2.8600000000000001E-3</c:v>
                </c:pt>
                <c:pt idx="19">
                  <c:v>-2.97E-3</c:v>
                </c:pt>
                <c:pt idx="20">
                  <c:v>-3.0100000000000001E-3</c:v>
                </c:pt>
                <c:pt idx="21">
                  <c:v>-3.0599999999999998E-3</c:v>
                </c:pt>
                <c:pt idx="22">
                  <c:v>-3.0999999999999999E-3</c:v>
                </c:pt>
                <c:pt idx="23">
                  <c:v>-3.14E-3</c:v>
                </c:pt>
                <c:pt idx="24">
                  <c:v>6.9999999999999999E-4</c:v>
                </c:pt>
                <c:pt idx="25">
                  <c:v>-3.8999999999999999E-4</c:v>
                </c:pt>
                <c:pt idx="26">
                  <c:v>-1.1000000000000001E-3</c:v>
                </c:pt>
                <c:pt idx="27">
                  <c:v>-1.6199999999999999E-3</c:v>
                </c:pt>
                <c:pt idx="28">
                  <c:v>-2.0100000000000001E-3</c:v>
                </c:pt>
                <c:pt idx="29">
                  <c:v>-2.32E-3</c:v>
                </c:pt>
                <c:pt idx="30">
                  <c:v>-2.5799999999999998E-3</c:v>
                </c:pt>
                <c:pt idx="31">
                  <c:v>-2.6900000000000001E-3</c:v>
                </c:pt>
                <c:pt idx="32">
                  <c:v>-2.7399999999999998E-3</c:v>
                </c:pt>
                <c:pt idx="33">
                  <c:v>-2.7899999999999999E-3</c:v>
                </c:pt>
                <c:pt idx="34">
                  <c:v>-2.8300000000000001E-3</c:v>
                </c:pt>
                <c:pt idx="35">
                  <c:v>-2.8700000000000002E-3</c:v>
                </c:pt>
                <c:pt idx="36">
                  <c:v>1.1299999999999999E-3</c:v>
                </c:pt>
                <c:pt idx="37">
                  <c:v>-1.0000000000000001E-5</c:v>
                </c:pt>
                <c:pt idx="38">
                  <c:v>-7.3999999999999999E-4</c:v>
                </c:pt>
                <c:pt idx="39">
                  <c:v>-1.2700000000000001E-3</c:v>
                </c:pt>
                <c:pt idx="40">
                  <c:v>-1.6800000000000001E-3</c:v>
                </c:pt>
                <c:pt idx="41">
                  <c:v>-2.0100000000000001E-3</c:v>
                </c:pt>
                <c:pt idx="42">
                  <c:v>-2.2699999999999999E-3</c:v>
                </c:pt>
                <c:pt idx="43">
                  <c:v>-2.3900000000000002E-3</c:v>
                </c:pt>
                <c:pt idx="44">
                  <c:v>-2.4399999999999999E-3</c:v>
                </c:pt>
                <c:pt idx="45">
                  <c:v>-2.49E-3</c:v>
                </c:pt>
                <c:pt idx="46">
                  <c:v>-2.5400000000000002E-3</c:v>
                </c:pt>
                <c:pt idx="47">
                  <c:v>-2.5899999999999999E-3</c:v>
                </c:pt>
                <c:pt idx="48">
                  <c:v>1.5900000000000001E-3</c:v>
                </c:pt>
                <c:pt idx="49">
                  <c:v>4.0999999999999999E-4</c:v>
                </c:pt>
                <c:pt idx="50">
                  <c:v>-3.5E-4</c:v>
                </c:pt>
                <c:pt idx="51">
                  <c:v>-9.1E-4</c:v>
                </c:pt>
                <c:pt idx="52">
                  <c:v>-1.33E-3</c:v>
                </c:pt>
                <c:pt idx="53">
                  <c:v>-1.67E-3</c:v>
                </c:pt>
                <c:pt idx="54">
                  <c:v>-1.9499999999999999E-3</c:v>
                </c:pt>
                <c:pt idx="55">
                  <c:v>-2.0699999999999998E-3</c:v>
                </c:pt>
                <c:pt idx="56">
                  <c:v>-2.1199999999999999E-3</c:v>
                </c:pt>
                <c:pt idx="57">
                  <c:v>-2.1800000000000001E-3</c:v>
                </c:pt>
                <c:pt idx="58">
                  <c:v>-2.2300000000000002E-3</c:v>
                </c:pt>
                <c:pt idx="59">
                  <c:v>-2.2799999999999999E-3</c:v>
                </c:pt>
                <c:pt idx="60">
                  <c:v>2.0799999999999998E-3</c:v>
                </c:pt>
                <c:pt idx="61">
                  <c:v>8.5999999999999998E-4</c:v>
                </c:pt>
                <c:pt idx="62">
                  <c:v>6.9999999999999994E-5</c:v>
                </c:pt>
                <c:pt idx="63">
                  <c:v>-5.1000000000000004E-4</c:v>
                </c:pt>
                <c:pt idx="64">
                  <c:v>-9.5E-4</c:v>
                </c:pt>
                <c:pt idx="65">
                  <c:v>-1.31E-3</c:v>
                </c:pt>
                <c:pt idx="66">
                  <c:v>-1.6000000000000001E-3</c:v>
                </c:pt>
                <c:pt idx="67">
                  <c:v>-1.73E-3</c:v>
                </c:pt>
                <c:pt idx="68">
                  <c:v>-1.7799999999999999E-3</c:v>
                </c:pt>
                <c:pt idx="69">
                  <c:v>-1.8400000000000001E-3</c:v>
                </c:pt>
                <c:pt idx="70">
                  <c:v>-1.9E-3</c:v>
                </c:pt>
                <c:pt idx="71">
                  <c:v>-1.9499999999999999E-3</c:v>
                </c:pt>
                <c:pt idx="72">
                  <c:v>2.6099999999999999E-3</c:v>
                </c:pt>
                <c:pt idx="73">
                  <c:v>1.34E-3</c:v>
                </c:pt>
                <c:pt idx="74">
                  <c:v>5.1999999999999995E-4</c:v>
                </c:pt>
                <c:pt idx="75">
                  <c:v>-8.0000000000000007E-5</c:v>
                </c:pt>
                <c:pt idx="76">
                  <c:v>-5.5000000000000003E-4</c:v>
                </c:pt>
                <c:pt idx="77">
                  <c:v>-9.2000000000000003E-4</c:v>
                </c:pt>
                <c:pt idx="78">
                  <c:v>-1.2199999999999999E-3</c:v>
                </c:pt>
                <c:pt idx="79">
                  <c:v>-1.3600000000000001E-3</c:v>
                </c:pt>
                <c:pt idx="80">
                  <c:v>-1.42E-3</c:v>
                </c:pt>
                <c:pt idx="81">
                  <c:v>-1.48E-3</c:v>
                </c:pt>
                <c:pt idx="82">
                  <c:v>-1.5399999999999999E-3</c:v>
                </c:pt>
                <c:pt idx="83">
                  <c:v>-1.5900000000000001E-3</c:v>
                </c:pt>
                <c:pt idx="84">
                  <c:v>3.1900000000000001E-3</c:v>
                </c:pt>
                <c:pt idx="85">
                  <c:v>1.8600000000000001E-3</c:v>
                </c:pt>
                <c:pt idx="86">
                  <c:v>1E-3</c:v>
                </c:pt>
                <c:pt idx="87">
                  <c:v>3.8000000000000002E-4</c:v>
                </c:pt>
                <c:pt idx="88">
                  <c:v>-1.1E-4</c:v>
                </c:pt>
                <c:pt idx="89">
                  <c:v>-5.0000000000000001E-4</c:v>
                </c:pt>
                <c:pt idx="90">
                  <c:v>-8.1999999999999998E-4</c:v>
                </c:pt>
                <c:pt idx="91">
                  <c:v>-9.6000000000000002E-4</c:v>
                </c:pt>
                <c:pt idx="92">
                  <c:v>-1.0200000000000001E-3</c:v>
                </c:pt>
                <c:pt idx="93">
                  <c:v>-1.09E-3</c:v>
                </c:pt>
                <c:pt idx="94">
                  <c:v>-1.15E-3</c:v>
                </c:pt>
                <c:pt idx="95">
                  <c:v>-1.1999999999999999E-3</c:v>
                </c:pt>
                <c:pt idx="96">
                  <c:v>3.98E-3</c:v>
                </c:pt>
                <c:pt idx="97">
                  <c:v>2.5799999999999998E-3</c:v>
                </c:pt>
                <c:pt idx="98">
                  <c:v>1.67E-3</c:v>
                </c:pt>
                <c:pt idx="99">
                  <c:v>1.01E-3</c:v>
                </c:pt>
                <c:pt idx="100">
                  <c:v>4.8999999999999998E-4</c:v>
                </c:pt>
                <c:pt idx="101">
                  <c:v>8.0000000000000007E-5</c:v>
                </c:pt>
                <c:pt idx="102">
                  <c:v>-2.5999999999999998E-4</c:v>
                </c:pt>
                <c:pt idx="103">
                  <c:v>-4.2000000000000002E-4</c:v>
                </c:pt>
                <c:pt idx="104">
                  <c:v>-4.8000000000000001E-4</c:v>
                </c:pt>
                <c:pt idx="105">
                  <c:v>-5.5000000000000003E-4</c:v>
                </c:pt>
                <c:pt idx="106">
                  <c:v>-6.2E-4</c:v>
                </c:pt>
                <c:pt idx="107">
                  <c:v>-6.8000000000000005E-4</c:v>
                </c:pt>
                <c:pt idx="108">
                  <c:v>4.8900000000000002E-3</c:v>
                </c:pt>
                <c:pt idx="109">
                  <c:v>3.3899999999999998E-3</c:v>
                </c:pt>
                <c:pt idx="110">
                  <c:v>2.4199999999999998E-3</c:v>
                </c:pt>
                <c:pt idx="111">
                  <c:v>1.72E-3</c:v>
                </c:pt>
                <c:pt idx="112">
                  <c:v>1.17E-3</c:v>
                </c:pt>
                <c:pt idx="113">
                  <c:v>7.2000000000000005E-4</c:v>
                </c:pt>
                <c:pt idx="114">
                  <c:v>3.6000000000000002E-4</c:v>
                </c:pt>
                <c:pt idx="115">
                  <c:v>1.9000000000000001E-4</c:v>
                </c:pt>
                <c:pt idx="116">
                  <c:v>1.2E-4</c:v>
                </c:pt>
                <c:pt idx="117">
                  <c:v>4.0000000000000003E-5</c:v>
                </c:pt>
                <c:pt idx="118">
                  <c:v>-3.0000000000000001E-5</c:v>
                </c:pt>
                <c:pt idx="119">
                  <c:v>-9.0000000000000006E-5</c:v>
                </c:pt>
                <c:pt idx="120">
                  <c:v>5.8399999999999997E-3</c:v>
                </c:pt>
                <c:pt idx="121">
                  <c:v>4.2500000000000003E-3</c:v>
                </c:pt>
                <c:pt idx="122">
                  <c:v>3.2200000000000002E-3</c:v>
                </c:pt>
                <c:pt idx="123">
                  <c:v>2.47E-3</c:v>
                </c:pt>
                <c:pt idx="124">
                  <c:v>1.8799999999999999E-3</c:v>
                </c:pt>
                <c:pt idx="125">
                  <c:v>1.41E-3</c:v>
                </c:pt>
                <c:pt idx="126">
                  <c:v>1.01E-3</c:v>
                </c:pt>
                <c:pt idx="127">
                  <c:v>8.4000000000000003E-4</c:v>
                </c:pt>
                <c:pt idx="128">
                  <c:v>7.6000000000000004E-4</c:v>
                </c:pt>
                <c:pt idx="129">
                  <c:v>6.8000000000000005E-4</c:v>
                </c:pt>
                <c:pt idx="130">
                  <c:v>5.9999999999999995E-4</c:v>
                </c:pt>
                <c:pt idx="131">
                  <c:v>5.2999999999999998E-4</c:v>
                </c:pt>
                <c:pt idx="132">
                  <c:v>6.8700000000000002E-3</c:v>
                </c:pt>
                <c:pt idx="133">
                  <c:v>5.1700000000000001E-3</c:v>
                </c:pt>
                <c:pt idx="134">
                  <c:v>4.0699999999999998E-3</c:v>
                </c:pt>
                <c:pt idx="135">
                  <c:v>3.2599999999999999E-3</c:v>
                </c:pt>
                <c:pt idx="136">
                  <c:v>2.64E-3</c:v>
                </c:pt>
                <c:pt idx="137">
                  <c:v>2.1299999999999999E-3</c:v>
                </c:pt>
                <c:pt idx="138">
                  <c:v>1.7099999999999999E-3</c:v>
                </c:pt>
                <c:pt idx="139">
                  <c:v>1.5200000000000001E-3</c:v>
                </c:pt>
                <c:pt idx="140">
                  <c:v>1.4300000000000001E-3</c:v>
                </c:pt>
                <c:pt idx="141">
                  <c:v>1.3500000000000001E-3</c:v>
                </c:pt>
                <c:pt idx="142">
                  <c:v>1.2600000000000001E-3</c:v>
                </c:pt>
                <c:pt idx="143">
                  <c:v>1.1900000000000001E-3</c:v>
                </c:pt>
                <c:pt idx="144">
                  <c:v>7.9600000000000001E-3</c:v>
                </c:pt>
                <c:pt idx="145">
                  <c:v>6.1399999999999996E-3</c:v>
                </c:pt>
                <c:pt idx="146">
                  <c:v>4.9699999999999996E-3</c:v>
                </c:pt>
                <c:pt idx="147">
                  <c:v>4.1099999999999999E-3</c:v>
                </c:pt>
                <c:pt idx="148">
                  <c:v>3.4399999999999999E-3</c:v>
                </c:pt>
                <c:pt idx="149">
                  <c:v>2.8999999999999998E-3</c:v>
                </c:pt>
                <c:pt idx="150">
                  <c:v>2.4399999999999999E-3</c:v>
                </c:pt>
                <c:pt idx="151">
                  <c:v>2.2399999999999998E-3</c:v>
                </c:pt>
                <c:pt idx="152">
                  <c:v>2.15E-3</c:v>
                </c:pt>
                <c:pt idx="153">
                  <c:v>2.0600000000000002E-3</c:v>
                </c:pt>
                <c:pt idx="154">
                  <c:v>1.97E-3</c:v>
                </c:pt>
                <c:pt idx="155">
                  <c:v>1.89E-3</c:v>
                </c:pt>
                <c:pt idx="156">
                  <c:v>9.1199999999999996E-3</c:v>
                </c:pt>
                <c:pt idx="157">
                  <c:v>7.1799999999999998E-3</c:v>
                </c:pt>
                <c:pt idx="158">
                  <c:v>5.9300000000000004E-3</c:v>
                </c:pt>
                <c:pt idx="159">
                  <c:v>5.0099999999999997E-3</c:v>
                </c:pt>
                <c:pt idx="160">
                  <c:v>4.3E-3</c:v>
                </c:pt>
                <c:pt idx="161">
                  <c:v>3.7100000000000002E-3</c:v>
                </c:pt>
                <c:pt idx="162">
                  <c:v>3.2299999999999998E-3</c:v>
                </c:pt>
                <c:pt idx="163">
                  <c:v>3.0100000000000001E-3</c:v>
                </c:pt>
                <c:pt idx="164">
                  <c:v>2.9099999999999998E-3</c:v>
                </c:pt>
                <c:pt idx="165">
                  <c:v>2.81E-3</c:v>
                </c:pt>
                <c:pt idx="166">
                  <c:v>2.7200000000000002E-3</c:v>
                </c:pt>
                <c:pt idx="167">
                  <c:v>2.63E-3</c:v>
                </c:pt>
                <c:pt idx="168">
                  <c:v>1.042E-2</c:v>
                </c:pt>
                <c:pt idx="169">
                  <c:v>8.3300000000000006E-3</c:v>
                </c:pt>
                <c:pt idx="170">
                  <c:v>6.9800000000000001E-3</c:v>
                </c:pt>
                <c:pt idx="171">
                  <c:v>6.0000000000000001E-3</c:v>
                </c:pt>
                <c:pt idx="172">
                  <c:v>5.2399999999999999E-3</c:v>
                </c:pt>
                <c:pt idx="173">
                  <c:v>4.6100000000000004E-3</c:v>
                </c:pt>
                <c:pt idx="174">
                  <c:v>4.0899999999999999E-3</c:v>
                </c:pt>
                <c:pt idx="175">
                  <c:v>3.8500000000000001E-3</c:v>
                </c:pt>
                <c:pt idx="176">
                  <c:v>3.7499999999999999E-3</c:v>
                </c:pt>
                <c:pt idx="177">
                  <c:v>3.64E-3</c:v>
                </c:pt>
                <c:pt idx="178">
                  <c:v>3.5400000000000002E-3</c:v>
                </c:pt>
                <c:pt idx="179">
                  <c:v>3.4399999999999999E-3</c:v>
                </c:pt>
                <c:pt idx="180">
                  <c:v>1.1809999999999999E-2</c:v>
                </c:pt>
                <c:pt idx="181">
                  <c:v>9.5600000000000008E-3</c:v>
                </c:pt>
                <c:pt idx="182">
                  <c:v>8.1099999999999992E-3</c:v>
                </c:pt>
                <c:pt idx="183">
                  <c:v>7.0600000000000003E-3</c:v>
                </c:pt>
                <c:pt idx="184">
                  <c:v>6.2399999999999999E-3</c:v>
                </c:pt>
                <c:pt idx="185">
                  <c:v>5.5700000000000003E-3</c:v>
                </c:pt>
                <c:pt idx="186">
                  <c:v>5.0099999999999997E-3</c:v>
                </c:pt>
                <c:pt idx="187">
                  <c:v>4.7499999999999999E-3</c:v>
                </c:pt>
                <c:pt idx="188">
                  <c:v>4.64E-3</c:v>
                </c:pt>
                <c:pt idx="189">
                  <c:v>4.5199999999999997E-3</c:v>
                </c:pt>
                <c:pt idx="190">
                  <c:v>4.4099999999999999E-3</c:v>
                </c:pt>
                <c:pt idx="191">
                  <c:v>4.3099999999999996E-3</c:v>
                </c:pt>
                <c:pt idx="192">
                  <c:v>1.329E-2</c:v>
                </c:pt>
                <c:pt idx="193">
                  <c:v>1.0880000000000001E-2</c:v>
                </c:pt>
                <c:pt idx="194">
                  <c:v>9.3200000000000002E-3</c:v>
                </c:pt>
                <c:pt idx="195">
                  <c:v>8.1899999999999994E-3</c:v>
                </c:pt>
                <c:pt idx="196">
                  <c:v>7.3099999999999997E-3</c:v>
                </c:pt>
                <c:pt idx="197">
                  <c:v>6.5799999999999999E-3</c:v>
                </c:pt>
                <c:pt idx="198">
                  <c:v>5.9800000000000001E-3</c:v>
                </c:pt>
                <c:pt idx="199">
                  <c:v>5.7099999999999998E-3</c:v>
                </c:pt>
                <c:pt idx="200">
                  <c:v>5.5900000000000004E-3</c:v>
                </c:pt>
                <c:pt idx="201">
                  <c:v>5.4599999999999996E-3</c:v>
                </c:pt>
                <c:pt idx="202">
                  <c:v>5.3400000000000001E-3</c:v>
                </c:pt>
                <c:pt idx="203">
                  <c:v>5.2300000000000003E-3</c:v>
                </c:pt>
                <c:pt idx="204">
                  <c:v>1.4880000000000001E-2</c:v>
                </c:pt>
                <c:pt idx="205">
                  <c:v>1.2279999999999999E-2</c:v>
                </c:pt>
                <c:pt idx="206">
                  <c:v>1.061E-2</c:v>
                </c:pt>
                <c:pt idx="207">
                  <c:v>9.3900000000000008E-3</c:v>
                </c:pt>
                <c:pt idx="208">
                  <c:v>8.4399999999999996E-3</c:v>
                </c:pt>
                <c:pt idx="209">
                  <c:v>7.6699999999999997E-3</c:v>
                </c:pt>
                <c:pt idx="210">
                  <c:v>7.0200000000000002E-3</c:v>
                </c:pt>
                <c:pt idx="211">
                  <c:v>6.7299999999999999E-3</c:v>
                </c:pt>
                <c:pt idx="212">
                  <c:v>6.5900000000000004E-3</c:v>
                </c:pt>
                <c:pt idx="213">
                  <c:v>6.4599999999999996E-3</c:v>
                </c:pt>
                <c:pt idx="214">
                  <c:v>6.3299999999999997E-3</c:v>
                </c:pt>
                <c:pt idx="215">
                  <c:v>6.2100000000000002E-3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30936"/>
        <c:axId val="486631328"/>
        <c:extLst/>
      </c:scatterChart>
      <c:valAx>
        <c:axId val="4866309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Rn/ft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31328"/>
        <c:crossesAt val="-4.000000000000001E-3"/>
        <c:crossBetween val="midCat"/>
      </c:valAx>
      <c:valAx>
        <c:axId val="486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Delta 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3093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9565973127529"/>
          <c:y val="3.903903903903904E-2"/>
          <c:w val="0.84331299647146751"/>
          <c:h val="0.86361242302171581"/>
        </c:manualLayout>
      </c:layout>
      <c:scatterChart>
        <c:scatterStyle val="lineMarker"/>
        <c:varyColors val="0"/>
        <c:ser>
          <c:idx val="12"/>
          <c:order val="0"/>
          <c:tx>
            <c:v>Code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'A-4F'!$AM$4:$AM$15</c:f>
              <c:numCache>
                <c:formatCode>General</c:formatCode>
                <c:ptCount val="1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0.875</c:v>
                </c:pt>
                <c:pt idx="9">
                  <c:v>0.9</c:v>
                </c:pt>
                <c:pt idx="10">
                  <c:v>0.92500000000000004</c:v>
                </c:pt>
                <c:pt idx="11">
                  <c:v>0.95</c:v>
                </c:pt>
              </c:numCache>
            </c:numRef>
          </c:xVal>
          <c:yVal>
            <c:numRef>
              <c:f>'A-4F'!$AP$4:$AP$15</c:f>
              <c:numCache>
                <c:formatCode>General</c:formatCode>
                <c:ptCount val="12"/>
                <c:pt idx="0">
                  <c:v>0.58599999999999997</c:v>
                </c:pt>
                <c:pt idx="1">
                  <c:v>0.57699999999999996</c:v>
                </c:pt>
                <c:pt idx="2">
                  <c:v>0.54900000000000004</c:v>
                </c:pt>
                <c:pt idx="3">
                  <c:v>0.51800000000000002</c:v>
                </c:pt>
                <c:pt idx="4">
                  <c:v>0.47799999999999998</c:v>
                </c:pt>
                <c:pt idx="5">
                  <c:v>0.441</c:v>
                </c:pt>
                <c:pt idx="6">
                  <c:v>0.40200000000000002</c:v>
                </c:pt>
                <c:pt idx="7">
                  <c:v>0.38</c:v>
                </c:pt>
                <c:pt idx="8">
                  <c:v>0.37</c:v>
                </c:pt>
                <c:pt idx="9">
                  <c:v>0.35599999999999998</c:v>
                </c:pt>
                <c:pt idx="10">
                  <c:v>0.34200000000000003</c:v>
                </c:pt>
                <c:pt idx="11">
                  <c:v>0.32800000000000001</c:v>
                </c:pt>
              </c:numCache>
            </c:numRef>
          </c:yVal>
          <c:smooth val="0"/>
        </c:ser>
        <c:ser>
          <c:idx val="0"/>
          <c:order val="1"/>
          <c:tx>
            <c:v>MANUAL-COMPUTED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'A-4F'!$AS$6:$AS$9</c:f>
              <c:numCache>
                <c:formatCode>General</c:formatCode>
                <c:ptCount val="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'A-4F'!$AT$6:$AT$9</c:f>
              <c:numCache>
                <c:formatCode>General</c:formatCode>
                <c:ptCount val="4"/>
                <c:pt idx="0">
                  <c:v>0.55379999999999996</c:v>
                </c:pt>
                <c:pt idx="1">
                  <c:v>0.4788</c:v>
                </c:pt>
                <c:pt idx="2">
                  <c:v>0.40350000000000003</c:v>
                </c:pt>
                <c:pt idx="3">
                  <c:v>0.35820000000000002</c:v>
                </c:pt>
              </c:numCache>
            </c:numRef>
          </c:yVal>
          <c:smooth val="0"/>
        </c:ser>
        <c:ser>
          <c:idx val="1"/>
          <c:order val="2"/>
          <c:tx>
            <c:v>MANUAL-BASIC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'A-4F'!$AV$6:$AV$9</c:f>
              <c:numCache>
                <c:formatCode>General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'A-4F'!$AW$6:$AW$9</c:f>
              <c:numCache>
                <c:formatCode>General</c:formatCode>
                <c:ptCount val="4"/>
                <c:pt idx="0">
                  <c:v>0.56799999999999995</c:v>
                </c:pt>
                <c:pt idx="1">
                  <c:v>0.51200000000000001</c:v>
                </c:pt>
                <c:pt idx="2">
                  <c:v>0.42499999999999999</c:v>
                </c:pt>
                <c:pt idx="3">
                  <c:v>0.29699999999999999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32112"/>
        <c:axId val="486632504"/>
        <c:extLst/>
      </c:scatterChart>
      <c:valAx>
        <c:axId val="4866321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32504"/>
        <c:crossesAt val="-4.000000000000001E-3"/>
        <c:crossBetween val="midCat"/>
      </c:valAx>
      <c:valAx>
        <c:axId val="48663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 Buffet Onset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3211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04004101925357"/>
          <c:y val="4.8863912122919226E-2"/>
          <c:w val="0.14784748761779548"/>
          <c:h val="0.1543239939292153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9565973127529"/>
          <c:y val="3.903903903903904E-2"/>
          <c:w val="0.84331299647146751"/>
          <c:h val="0.86361242302171581"/>
        </c:manualLayout>
      </c:layout>
      <c:scatterChart>
        <c:scatterStyle val="lineMarker"/>
        <c:varyColors val="0"/>
        <c:ser>
          <c:idx val="12"/>
          <c:order val="0"/>
          <c:tx>
            <c:v>CL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'A-4F'!$AN$51:$AN$63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'A-4F'!$AO$51:$AO$63</c:f>
              <c:numCache>
                <c:formatCode>General</c:formatCode>
                <c:ptCount val="13"/>
                <c:pt idx="0">
                  <c:v>0</c:v>
                </c:pt>
                <c:pt idx="1">
                  <c:v>2.9999999999999997E-4</c:v>
                </c:pt>
                <c:pt idx="2">
                  <c:v>1.1000000000000001E-3</c:v>
                </c:pt>
                <c:pt idx="3">
                  <c:v>2.5000000000000001E-3</c:v>
                </c:pt>
                <c:pt idx="4">
                  <c:v>4.4000000000000003E-3</c:v>
                </c:pt>
                <c:pt idx="5">
                  <c:v>6.7999999999999996E-3</c:v>
                </c:pt>
                <c:pt idx="6">
                  <c:v>9.7999999999999997E-3</c:v>
                </c:pt>
                <c:pt idx="7">
                  <c:v>1.34E-2</c:v>
                </c:pt>
                <c:pt idx="8">
                  <c:v>1.7500000000000002E-2</c:v>
                </c:pt>
                <c:pt idx="9">
                  <c:v>2.2200000000000001E-2</c:v>
                </c:pt>
                <c:pt idx="10">
                  <c:v>2.7300000000000001E-2</c:v>
                </c:pt>
                <c:pt idx="11">
                  <c:v>3.3099999999999997E-2</c:v>
                </c:pt>
                <c:pt idx="12">
                  <c:v>3.9399999999999998E-2</c:v>
                </c:pt>
              </c:numCache>
            </c:numRef>
          </c:yVal>
          <c:smooth val="0"/>
        </c:ser>
        <c:ser>
          <c:idx val="0"/>
          <c:order val="1"/>
          <c:tx>
            <c:v>CL^2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'A-4F'!$AP$51:$AP$63</c:f>
              <c:numCache>
                <c:formatCode>General</c:formatCode>
                <c:ptCount val="13"/>
                <c:pt idx="0">
                  <c:v>0</c:v>
                </c:pt>
                <c:pt idx="1">
                  <c:v>2.5000000000000005E-3</c:v>
                </c:pt>
                <c:pt idx="2">
                  <c:v>1.0000000000000002E-2</c:v>
                </c:pt>
                <c:pt idx="3">
                  <c:v>2.2499999999999999E-2</c:v>
                </c:pt>
                <c:pt idx="4">
                  <c:v>4.0000000000000008E-2</c:v>
                </c:pt>
                <c:pt idx="5">
                  <c:v>6.25E-2</c:v>
                </c:pt>
                <c:pt idx="6">
                  <c:v>0.09</c:v>
                </c:pt>
                <c:pt idx="7">
                  <c:v>0.12249999999999998</c:v>
                </c:pt>
                <c:pt idx="8">
                  <c:v>0.16000000000000003</c:v>
                </c:pt>
                <c:pt idx="9">
                  <c:v>0.20250000000000001</c:v>
                </c:pt>
                <c:pt idx="10">
                  <c:v>0.25</c:v>
                </c:pt>
                <c:pt idx="11">
                  <c:v>0.30250000000000005</c:v>
                </c:pt>
                <c:pt idx="12">
                  <c:v>0.36</c:v>
                </c:pt>
              </c:numCache>
            </c:numRef>
          </c:xVal>
          <c:yVal>
            <c:numRef>
              <c:f>'A-4F'!$AO$51:$AO$63</c:f>
              <c:numCache>
                <c:formatCode>General</c:formatCode>
                <c:ptCount val="13"/>
                <c:pt idx="0">
                  <c:v>0</c:v>
                </c:pt>
                <c:pt idx="1">
                  <c:v>2.9999999999999997E-4</c:v>
                </c:pt>
                <c:pt idx="2">
                  <c:v>1.1000000000000001E-3</c:v>
                </c:pt>
                <c:pt idx="3">
                  <c:v>2.5000000000000001E-3</c:v>
                </c:pt>
                <c:pt idx="4">
                  <c:v>4.4000000000000003E-3</c:v>
                </c:pt>
                <c:pt idx="5">
                  <c:v>6.7999999999999996E-3</c:v>
                </c:pt>
                <c:pt idx="6">
                  <c:v>9.7999999999999997E-3</c:v>
                </c:pt>
                <c:pt idx="7">
                  <c:v>1.34E-2</c:v>
                </c:pt>
                <c:pt idx="8">
                  <c:v>1.7500000000000002E-2</c:v>
                </c:pt>
                <c:pt idx="9">
                  <c:v>2.2200000000000001E-2</c:v>
                </c:pt>
                <c:pt idx="10">
                  <c:v>2.7300000000000001E-2</c:v>
                </c:pt>
                <c:pt idx="11">
                  <c:v>3.3099999999999997E-2</c:v>
                </c:pt>
                <c:pt idx="12">
                  <c:v>3.9399999999999998E-2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83768"/>
        <c:axId val="525584160"/>
        <c:extLst/>
      </c:scatterChart>
      <c:valAx>
        <c:axId val="52558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84160"/>
        <c:crossesAt val="-4.000000000000001E-3"/>
        <c:crossBetween val="midCat"/>
      </c:valAx>
      <c:valAx>
        <c:axId val="5255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8376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58174015230342"/>
          <c:y val="0.51598019090200176"/>
          <c:w val="0.10927482717440752"/>
          <c:h val="0.15196772226397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620604543637347E-2"/>
          <c:y val="3.903903903903904E-2"/>
          <c:w val="0.86538805165910548"/>
          <c:h val="0.854424225586886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'A-4F'!$AN$94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'A-4F'!$AO$94:$AO$106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'A-4F'!$AP$94:$AP$106</c:f>
              <c:numCache>
                <c:formatCode>General</c:formatCode>
                <c:ptCount val="13"/>
                <c:pt idx="0">
                  <c:v>2.0000000000000001E-4</c:v>
                </c:pt>
                <c:pt idx="1">
                  <c:v>5.0000000000000001E-4</c:v>
                </c:pt>
                <c:pt idx="2">
                  <c:v>6.9999999999999999E-4</c:v>
                </c:pt>
                <c:pt idx="3">
                  <c:v>1E-3</c:v>
                </c:pt>
                <c:pt idx="4">
                  <c:v>1.2999999999999999E-3</c:v>
                </c:pt>
                <c:pt idx="5">
                  <c:v>2.3E-3</c:v>
                </c:pt>
                <c:pt idx="6">
                  <c:v>3.0999999999999999E-3</c:v>
                </c:pt>
                <c:pt idx="7">
                  <c:v>5.7999999999999996E-3</c:v>
                </c:pt>
                <c:pt idx="8">
                  <c:v>1.04E-2</c:v>
                </c:pt>
                <c:pt idx="9">
                  <c:v>1.72E-2</c:v>
                </c:pt>
                <c:pt idx="10">
                  <c:v>2.41E-2</c:v>
                </c:pt>
                <c:pt idx="11">
                  <c:v>3.6600000000000001E-2</c:v>
                </c:pt>
                <c:pt idx="12">
                  <c:v>4.9099999999999998E-2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'A-4F'!$AN$107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'A-4F'!$AO$107:$AO$119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'A-4F'!$AP$107:$AP$119</c:f>
              <c:numCache>
                <c:formatCode>General</c:formatCode>
                <c:ptCount val="13"/>
                <c:pt idx="0">
                  <c:v>2.0000000000000001E-4</c:v>
                </c:pt>
                <c:pt idx="1">
                  <c:v>5.0000000000000001E-4</c:v>
                </c:pt>
                <c:pt idx="2">
                  <c:v>6.9999999999999999E-4</c:v>
                </c:pt>
                <c:pt idx="3">
                  <c:v>1E-3</c:v>
                </c:pt>
                <c:pt idx="4">
                  <c:v>1.2999999999999999E-3</c:v>
                </c:pt>
                <c:pt idx="5">
                  <c:v>2.3E-3</c:v>
                </c:pt>
                <c:pt idx="6">
                  <c:v>3.0999999999999999E-3</c:v>
                </c:pt>
                <c:pt idx="7">
                  <c:v>5.7999999999999996E-3</c:v>
                </c:pt>
                <c:pt idx="8">
                  <c:v>1.04E-2</c:v>
                </c:pt>
                <c:pt idx="9">
                  <c:v>1.72E-2</c:v>
                </c:pt>
                <c:pt idx="10">
                  <c:v>2.41E-2</c:v>
                </c:pt>
                <c:pt idx="11">
                  <c:v>3.6600000000000001E-2</c:v>
                </c:pt>
                <c:pt idx="12">
                  <c:v>4.9099999999999998E-2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'A-4F'!$AN$120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'A-4F'!$AO$120:$AO$132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'A-4F'!$AP$120:$AP$132</c:f>
              <c:numCache>
                <c:formatCode>General</c:formatCode>
                <c:ptCount val="13"/>
                <c:pt idx="0">
                  <c:v>2.0000000000000001E-4</c:v>
                </c:pt>
                <c:pt idx="1">
                  <c:v>5.0000000000000001E-4</c:v>
                </c:pt>
                <c:pt idx="2">
                  <c:v>6.9999999999999999E-4</c:v>
                </c:pt>
                <c:pt idx="3">
                  <c:v>1E-3</c:v>
                </c:pt>
                <c:pt idx="4">
                  <c:v>1.2999999999999999E-3</c:v>
                </c:pt>
                <c:pt idx="5">
                  <c:v>2.3E-3</c:v>
                </c:pt>
                <c:pt idx="6">
                  <c:v>3.0999999999999999E-3</c:v>
                </c:pt>
                <c:pt idx="7">
                  <c:v>5.7999999999999996E-3</c:v>
                </c:pt>
                <c:pt idx="8">
                  <c:v>1.04E-2</c:v>
                </c:pt>
                <c:pt idx="9">
                  <c:v>1.72E-2</c:v>
                </c:pt>
                <c:pt idx="10">
                  <c:v>2.41E-2</c:v>
                </c:pt>
                <c:pt idx="11">
                  <c:v>3.6600000000000001E-2</c:v>
                </c:pt>
                <c:pt idx="12">
                  <c:v>4.9099999999999998E-2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'A-4F'!$AN$133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'A-4F'!$AO$133:$AO$145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'A-4F'!$AP$133:$AP$145</c:f>
              <c:numCache>
                <c:formatCode>General</c:formatCode>
                <c:ptCount val="13"/>
                <c:pt idx="0">
                  <c:v>2.0000000000000001E-4</c:v>
                </c:pt>
                <c:pt idx="1">
                  <c:v>5.0000000000000001E-4</c:v>
                </c:pt>
                <c:pt idx="2">
                  <c:v>6.9999999999999999E-4</c:v>
                </c:pt>
                <c:pt idx="3">
                  <c:v>1E-3</c:v>
                </c:pt>
                <c:pt idx="4">
                  <c:v>1.2999999999999999E-3</c:v>
                </c:pt>
                <c:pt idx="5">
                  <c:v>2.3E-3</c:v>
                </c:pt>
                <c:pt idx="6">
                  <c:v>3.0999999999999999E-3</c:v>
                </c:pt>
                <c:pt idx="7">
                  <c:v>5.7999999999999996E-3</c:v>
                </c:pt>
                <c:pt idx="8">
                  <c:v>1.04E-2</c:v>
                </c:pt>
                <c:pt idx="9">
                  <c:v>1.72E-2</c:v>
                </c:pt>
                <c:pt idx="10">
                  <c:v>2.41E-2</c:v>
                </c:pt>
                <c:pt idx="11">
                  <c:v>3.6600000000000001E-2</c:v>
                </c:pt>
                <c:pt idx="12">
                  <c:v>4.9099999999999998E-2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'A-4F'!$AN$146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'A-4F'!$AO$146:$AO$158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'A-4F'!$AP$146:$AP$158</c:f>
              <c:numCache>
                <c:formatCode>General</c:formatCode>
                <c:ptCount val="13"/>
                <c:pt idx="0">
                  <c:v>2.0000000000000001E-4</c:v>
                </c:pt>
                <c:pt idx="1">
                  <c:v>5.0000000000000001E-4</c:v>
                </c:pt>
                <c:pt idx="2">
                  <c:v>6.9999999999999999E-4</c:v>
                </c:pt>
                <c:pt idx="3">
                  <c:v>1E-3</c:v>
                </c:pt>
                <c:pt idx="4">
                  <c:v>1.2999999999999999E-3</c:v>
                </c:pt>
                <c:pt idx="5">
                  <c:v>2.3E-3</c:v>
                </c:pt>
                <c:pt idx="6">
                  <c:v>3.0999999999999999E-3</c:v>
                </c:pt>
                <c:pt idx="7">
                  <c:v>5.7999999999999996E-3</c:v>
                </c:pt>
                <c:pt idx="8">
                  <c:v>1.04E-2</c:v>
                </c:pt>
                <c:pt idx="9">
                  <c:v>1.72E-2</c:v>
                </c:pt>
                <c:pt idx="10">
                  <c:v>2.41E-2</c:v>
                </c:pt>
                <c:pt idx="11">
                  <c:v>3.6600000000000001E-2</c:v>
                </c:pt>
                <c:pt idx="12">
                  <c:v>4.9099999999999998E-2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'A-4F'!$AN$159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'A-4F'!$AO$159:$AO$171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'A-4F'!$AP$159:$AP$171</c:f>
              <c:numCache>
                <c:formatCode>General</c:formatCode>
                <c:ptCount val="13"/>
                <c:pt idx="0">
                  <c:v>2.0000000000000001E-4</c:v>
                </c:pt>
                <c:pt idx="1">
                  <c:v>5.0000000000000001E-4</c:v>
                </c:pt>
                <c:pt idx="2">
                  <c:v>6.9999999999999999E-4</c:v>
                </c:pt>
                <c:pt idx="3">
                  <c:v>1E-3</c:v>
                </c:pt>
                <c:pt idx="4">
                  <c:v>1.2999999999999999E-3</c:v>
                </c:pt>
                <c:pt idx="5">
                  <c:v>2.3E-3</c:v>
                </c:pt>
                <c:pt idx="6">
                  <c:v>3.0999999999999999E-3</c:v>
                </c:pt>
                <c:pt idx="7">
                  <c:v>5.7999999999999996E-3</c:v>
                </c:pt>
                <c:pt idx="8">
                  <c:v>1.04E-2</c:v>
                </c:pt>
                <c:pt idx="9">
                  <c:v>1.72E-2</c:v>
                </c:pt>
                <c:pt idx="10">
                  <c:v>2.41E-2</c:v>
                </c:pt>
                <c:pt idx="11">
                  <c:v>3.6600000000000001E-2</c:v>
                </c:pt>
                <c:pt idx="12">
                  <c:v>4.9099999999999998E-2</c:v>
                </c:pt>
              </c:numCache>
            </c:numRef>
          </c:yVal>
          <c:smooth val="0"/>
        </c:ser>
        <c:ser>
          <c:idx val="3"/>
          <c:order val="6"/>
          <c:tx>
            <c:strRef>
              <c:f>'A-4F'!$AN$172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'A-4F'!$AO$172:$AO$184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'A-4F'!$AP$172:$AP$184</c:f>
              <c:numCache>
                <c:formatCode>General</c:formatCode>
                <c:ptCount val="13"/>
                <c:pt idx="0">
                  <c:v>2.0000000000000001E-4</c:v>
                </c:pt>
                <c:pt idx="1">
                  <c:v>5.0000000000000001E-4</c:v>
                </c:pt>
                <c:pt idx="2">
                  <c:v>6.9999999999999999E-4</c:v>
                </c:pt>
                <c:pt idx="3">
                  <c:v>1.1000000000000001E-3</c:v>
                </c:pt>
                <c:pt idx="4">
                  <c:v>1.5E-3</c:v>
                </c:pt>
                <c:pt idx="5">
                  <c:v>2.3E-3</c:v>
                </c:pt>
                <c:pt idx="6">
                  <c:v>3.0999999999999999E-3</c:v>
                </c:pt>
                <c:pt idx="7">
                  <c:v>5.7999999999999996E-3</c:v>
                </c:pt>
                <c:pt idx="8">
                  <c:v>1.04E-2</c:v>
                </c:pt>
                <c:pt idx="9">
                  <c:v>1.72E-2</c:v>
                </c:pt>
                <c:pt idx="10">
                  <c:v>2.41E-2</c:v>
                </c:pt>
                <c:pt idx="11">
                  <c:v>3.6600000000000001E-2</c:v>
                </c:pt>
                <c:pt idx="12">
                  <c:v>4.9099999999999998E-2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'A-4F'!$AN$185</c:f>
              <c:strCache>
                <c:ptCount val="1"/>
                <c:pt idx="0">
                  <c:v>0.85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'A-4F'!$AO$185:$AO$197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'A-4F'!$AP$185:$AP$197</c:f>
              <c:numCache>
                <c:formatCode>General</c:formatCode>
                <c:ptCount val="13"/>
                <c:pt idx="0">
                  <c:v>2.0000000000000001E-4</c:v>
                </c:pt>
                <c:pt idx="1">
                  <c:v>5.0000000000000001E-4</c:v>
                </c:pt>
                <c:pt idx="2">
                  <c:v>8.0000000000000004E-4</c:v>
                </c:pt>
                <c:pt idx="3">
                  <c:v>1.2999999999999999E-3</c:v>
                </c:pt>
                <c:pt idx="4">
                  <c:v>1.8E-3</c:v>
                </c:pt>
                <c:pt idx="5">
                  <c:v>2.5000000000000001E-3</c:v>
                </c:pt>
                <c:pt idx="6">
                  <c:v>3.3999999999999998E-3</c:v>
                </c:pt>
                <c:pt idx="7">
                  <c:v>6.6E-3</c:v>
                </c:pt>
                <c:pt idx="8">
                  <c:v>1.11E-2</c:v>
                </c:pt>
                <c:pt idx="9">
                  <c:v>1.78E-2</c:v>
                </c:pt>
                <c:pt idx="10">
                  <c:v>2.47E-2</c:v>
                </c:pt>
                <c:pt idx="11">
                  <c:v>3.7199999999999997E-2</c:v>
                </c:pt>
                <c:pt idx="12">
                  <c:v>4.9799999999999997E-2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'A-4F'!$AN$198</c:f>
              <c:strCache>
                <c:ptCount val="1"/>
                <c:pt idx="0">
                  <c:v>0.875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'A-4F'!$AO$198:$AO$210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'A-4F'!$AP$198:$AP$210</c:f>
              <c:numCache>
                <c:formatCode>General</c:formatCode>
                <c:ptCount val="13"/>
                <c:pt idx="0">
                  <c:v>2.0000000000000001E-4</c:v>
                </c:pt>
                <c:pt idx="1">
                  <c:v>5.9999999999999995E-4</c:v>
                </c:pt>
                <c:pt idx="2">
                  <c:v>8.9999999999999998E-4</c:v>
                </c:pt>
                <c:pt idx="3">
                  <c:v>1.5E-3</c:v>
                </c:pt>
                <c:pt idx="4">
                  <c:v>2E-3</c:v>
                </c:pt>
                <c:pt idx="5">
                  <c:v>2.8999999999999998E-3</c:v>
                </c:pt>
                <c:pt idx="6">
                  <c:v>4.4000000000000003E-3</c:v>
                </c:pt>
                <c:pt idx="7">
                  <c:v>7.6E-3</c:v>
                </c:pt>
                <c:pt idx="8">
                  <c:v>1.21E-2</c:v>
                </c:pt>
                <c:pt idx="9">
                  <c:v>1.9E-2</c:v>
                </c:pt>
                <c:pt idx="10">
                  <c:v>2.6100000000000002E-2</c:v>
                </c:pt>
                <c:pt idx="11">
                  <c:v>3.8800000000000001E-2</c:v>
                </c:pt>
                <c:pt idx="12">
                  <c:v>5.16E-2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'A-4F'!$AN$211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'A-4F'!$AO$211:$AO$223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'A-4F'!$AP$211:$AP$223</c:f>
              <c:numCache>
                <c:formatCode>General</c:formatCode>
                <c:ptCount val="13"/>
                <c:pt idx="0">
                  <c:v>2.9999999999999997E-4</c:v>
                </c:pt>
                <c:pt idx="1">
                  <c:v>6.9999999999999999E-4</c:v>
                </c:pt>
                <c:pt idx="2">
                  <c:v>1.1000000000000001E-3</c:v>
                </c:pt>
                <c:pt idx="3">
                  <c:v>1.6999999999999999E-3</c:v>
                </c:pt>
                <c:pt idx="4">
                  <c:v>2.3E-3</c:v>
                </c:pt>
                <c:pt idx="5">
                  <c:v>3.5999999999999999E-3</c:v>
                </c:pt>
                <c:pt idx="6">
                  <c:v>5.7999999999999996E-3</c:v>
                </c:pt>
                <c:pt idx="7">
                  <c:v>9.1999999999999998E-3</c:v>
                </c:pt>
                <c:pt idx="8">
                  <c:v>1.37E-2</c:v>
                </c:pt>
                <c:pt idx="9">
                  <c:v>2.0899999999999998E-2</c:v>
                </c:pt>
                <c:pt idx="10">
                  <c:v>2.81E-2</c:v>
                </c:pt>
                <c:pt idx="11">
                  <c:v>4.1000000000000002E-2</c:v>
                </c:pt>
                <c:pt idx="12">
                  <c:v>5.4199999999999998E-2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'A-4F'!$AN$224</c:f>
              <c:strCache>
                <c:ptCount val="1"/>
                <c:pt idx="0">
                  <c:v>0.925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'A-4F'!$AO$224:$AO$236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'A-4F'!$AP$224:$AP$236</c:f>
              <c:numCache>
                <c:formatCode>General</c:formatCode>
                <c:ptCount val="13"/>
                <c:pt idx="0">
                  <c:v>2.9999999999999997E-4</c:v>
                </c:pt>
                <c:pt idx="1">
                  <c:v>8.0000000000000004E-4</c:v>
                </c:pt>
                <c:pt idx="2">
                  <c:v>1.4E-3</c:v>
                </c:pt>
                <c:pt idx="3">
                  <c:v>2E-3</c:v>
                </c:pt>
                <c:pt idx="4">
                  <c:v>2.5999999999999999E-3</c:v>
                </c:pt>
                <c:pt idx="5">
                  <c:v>4.7000000000000002E-3</c:v>
                </c:pt>
                <c:pt idx="6">
                  <c:v>7.7000000000000002E-3</c:v>
                </c:pt>
                <c:pt idx="7">
                  <c:v>1.1900000000000001E-2</c:v>
                </c:pt>
                <c:pt idx="8">
                  <c:v>1.67E-2</c:v>
                </c:pt>
                <c:pt idx="9">
                  <c:v>2.4E-2</c:v>
                </c:pt>
                <c:pt idx="10">
                  <c:v>3.1399999999999997E-2</c:v>
                </c:pt>
                <c:pt idx="11">
                  <c:v>4.4299999999999999E-2</c:v>
                </c:pt>
                <c:pt idx="12">
                  <c:v>5.7700000000000001E-2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'A-4F'!$AN$237</c:f>
              <c:strCache>
                <c:ptCount val="1"/>
                <c:pt idx="0">
                  <c:v>0.95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'A-4F'!$AO$237:$AO$249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'A-4F'!$AP$237:$AP$249</c:f>
              <c:numCache>
                <c:formatCode>General</c:formatCode>
                <c:ptCount val="13"/>
                <c:pt idx="0">
                  <c:v>2.9999999999999997E-4</c:v>
                </c:pt>
                <c:pt idx="1">
                  <c:v>1.1000000000000001E-3</c:v>
                </c:pt>
                <c:pt idx="2">
                  <c:v>1.9E-3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6.1000000000000004E-3</c:v>
                </c:pt>
                <c:pt idx="6">
                  <c:v>1.0699999999999999E-2</c:v>
                </c:pt>
                <c:pt idx="7">
                  <c:v>1.5800000000000002E-2</c:v>
                </c:pt>
                <c:pt idx="8">
                  <c:v>2.1000000000000001E-2</c:v>
                </c:pt>
                <c:pt idx="9">
                  <c:v>2.81E-2</c:v>
                </c:pt>
                <c:pt idx="10">
                  <c:v>3.5400000000000001E-2</c:v>
                </c:pt>
                <c:pt idx="11">
                  <c:v>4.8300000000000003E-2</c:v>
                </c:pt>
                <c:pt idx="12">
                  <c:v>6.1800000000000001E-2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69816"/>
        <c:axId val="519027360"/>
        <c:extLst/>
      </c:scatterChart>
      <c:valAx>
        <c:axId val="53456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27360"/>
        <c:crosses val="autoZero"/>
        <c:crossBetween val="midCat"/>
      </c:valAx>
      <c:valAx>
        <c:axId val="5190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CDL_CDP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69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98664737460372"/>
          <c:y val="0.29713281114532852"/>
          <c:w val="0.11113679914434658"/>
          <c:h val="0.60811236433283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Zero-Lift</a:t>
            </a:r>
            <a:r>
              <a:rPr lang="en-US" baseline="0"/>
              <a:t> CD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22546765694777"/>
          <c:y val="0.16796378018793109"/>
          <c:w val="0.83084101717112813"/>
          <c:h val="0.63095379028623266"/>
        </c:manualLayout>
      </c:layout>
      <c:scatterChart>
        <c:scatterStyle val="lineMarker"/>
        <c:varyColors val="0"/>
        <c:ser>
          <c:idx val="0"/>
          <c:order val="0"/>
          <c:tx>
            <c:v>Extracted as CDtot - CDi - delCDP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'A-4F'!$AN$94:$AN$249</c:f>
              <c:numCache>
                <c:formatCode>General</c:formatCode>
                <c:ptCount val="15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0.85</c:v>
                </c:pt>
                <c:pt idx="96">
                  <c:v>0.85</c:v>
                </c:pt>
                <c:pt idx="97">
                  <c:v>0.85</c:v>
                </c:pt>
                <c:pt idx="98">
                  <c:v>0.85</c:v>
                </c:pt>
                <c:pt idx="99">
                  <c:v>0.85</c:v>
                </c:pt>
                <c:pt idx="100">
                  <c:v>0.85</c:v>
                </c:pt>
                <c:pt idx="101">
                  <c:v>0.85</c:v>
                </c:pt>
                <c:pt idx="102">
                  <c:v>0.85</c:v>
                </c:pt>
                <c:pt idx="103">
                  <c:v>0.85</c:v>
                </c:pt>
                <c:pt idx="104">
                  <c:v>0.875</c:v>
                </c:pt>
                <c:pt idx="105">
                  <c:v>0.875</c:v>
                </c:pt>
                <c:pt idx="106">
                  <c:v>0.875</c:v>
                </c:pt>
                <c:pt idx="107">
                  <c:v>0.875</c:v>
                </c:pt>
                <c:pt idx="108">
                  <c:v>0.875</c:v>
                </c:pt>
                <c:pt idx="109">
                  <c:v>0.875</c:v>
                </c:pt>
                <c:pt idx="110">
                  <c:v>0.875</c:v>
                </c:pt>
                <c:pt idx="111">
                  <c:v>0.875</c:v>
                </c:pt>
                <c:pt idx="112">
                  <c:v>0.875</c:v>
                </c:pt>
                <c:pt idx="113">
                  <c:v>0.875</c:v>
                </c:pt>
                <c:pt idx="114">
                  <c:v>0.875</c:v>
                </c:pt>
                <c:pt idx="115">
                  <c:v>0.875</c:v>
                </c:pt>
                <c:pt idx="116">
                  <c:v>0.875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0.92500000000000004</c:v>
                </c:pt>
                <c:pt idx="131">
                  <c:v>0.92500000000000004</c:v>
                </c:pt>
                <c:pt idx="132">
                  <c:v>0.92500000000000004</c:v>
                </c:pt>
                <c:pt idx="133">
                  <c:v>0.92500000000000004</c:v>
                </c:pt>
                <c:pt idx="134">
                  <c:v>0.92500000000000004</c:v>
                </c:pt>
                <c:pt idx="135">
                  <c:v>0.92500000000000004</c:v>
                </c:pt>
                <c:pt idx="136">
                  <c:v>0.92500000000000004</c:v>
                </c:pt>
                <c:pt idx="137">
                  <c:v>0.92500000000000004</c:v>
                </c:pt>
                <c:pt idx="138">
                  <c:v>0.92500000000000004</c:v>
                </c:pt>
                <c:pt idx="139">
                  <c:v>0.92500000000000004</c:v>
                </c:pt>
                <c:pt idx="140">
                  <c:v>0.92500000000000004</c:v>
                </c:pt>
                <c:pt idx="141">
                  <c:v>0.92500000000000004</c:v>
                </c:pt>
                <c:pt idx="142">
                  <c:v>0.92500000000000004</c:v>
                </c:pt>
                <c:pt idx="143">
                  <c:v>0.95</c:v>
                </c:pt>
                <c:pt idx="144">
                  <c:v>0.95</c:v>
                </c:pt>
                <c:pt idx="145">
                  <c:v>0.95</c:v>
                </c:pt>
                <c:pt idx="146">
                  <c:v>0.95</c:v>
                </c:pt>
                <c:pt idx="147">
                  <c:v>0.95</c:v>
                </c:pt>
                <c:pt idx="148">
                  <c:v>0.95</c:v>
                </c:pt>
                <c:pt idx="149">
                  <c:v>0.95</c:v>
                </c:pt>
                <c:pt idx="150">
                  <c:v>0.95</c:v>
                </c:pt>
                <c:pt idx="151">
                  <c:v>0.95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</c:numCache>
            </c:numRef>
          </c:xVal>
          <c:yVal>
            <c:numRef>
              <c:f>'A-4F'!$AS$94:$AS$249</c:f>
              <c:numCache>
                <c:formatCode>General</c:formatCode>
                <c:ptCount val="156"/>
                <c:pt idx="0">
                  <c:v>1.8200000000000001E-2</c:v>
                </c:pt>
                <c:pt idx="1">
                  <c:v>1.8100000000000002E-2</c:v>
                </c:pt>
                <c:pt idx="2">
                  <c:v>1.8200000000000001E-2</c:v>
                </c:pt>
                <c:pt idx="3">
                  <c:v>1.8200000000000001E-2</c:v>
                </c:pt>
                <c:pt idx="4">
                  <c:v>1.8200000000000001E-2</c:v>
                </c:pt>
                <c:pt idx="5">
                  <c:v>1.8200000000000001E-2</c:v>
                </c:pt>
                <c:pt idx="6">
                  <c:v>1.8200000000000001E-2</c:v>
                </c:pt>
                <c:pt idx="7">
                  <c:v>1.8200000000000001E-2</c:v>
                </c:pt>
                <c:pt idx="8">
                  <c:v>1.8099999999999998E-2</c:v>
                </c:pt>
                <c:pt idx="9">
                  <c:v>1.8099999999999998E-2</c:v>
                </c:pt>
                <c:pt idx="10">
                  <c:v>1.8299999999999997E-2</c:v>
                </c:pt>
                <c:pt idx="11">
                  <c:v>1.8100000000000005E-2</c:v>
                </c:pt>
                <c:pt idx="12">
                  <c:v>1.8200000000000008E-2</c:v>
                </c:pt>
                <c:pt idx="13">
                  <c:v>1.8200000000000001E-2</c:v>
                </c:pt>
                <c:pt idx="14">
                  <c:v>1.8100000000000002E-2</c:v>
                </c:pt>
                <c:pt idx="15">
                  <c:v>1.8100000000000002E-2</c:v>
                </c:pt>
                <c:pt idx="16">
                  <c:v>1.8100000000000002E-2</c:v>
                </c:pt>
                <c:pt idx="17">
                  <c:v>1.8100000000000002E-2</c:v>
                </c:pt>
                <c:pt idx="18">
                  <c:v>1.8200000000000001E-2</c:v>
                </c:pt>
                <c:pt idx="19">
                  <c:v>1.8200000000000001E-2</c:v>
                </c:pt>
                <c:pt idx="20">
                  <c:v>1.8099999999999998E-2</c:v>
                </c:pt>
                <c:pt idx="21">
                  <c:v>1.8099999999999998E-2</c:v>
                </c:pt>
                <c:pt idx="22">
                  <c:v>1.7999999999999995E-2</c:v>
                </c:pt>
                <c:pt idx="23">
                  <c:v>1.8199999999999994E-2</c:v>
                </c:pt>
                <c:pt idx="24">
                  <c:v>1.8100000000000005E-2</c:v>
                </c:pt>
                <c:pt idx="25">
                  <c:v>1.8100000000000005E-2</c:v>
                </c:pt>
                <c:pt idx="26">
                  <c:v>1.8100000000000002E-2</c:v>
                </c:pt>
                <c:pt idx="27">
                  <c:v>1.8000000000000002E-2</c:v>
                </c:pt>
                <c:pt idx="28">
                  <c:v>1.8100000000000002E-2</c:v>
                </c:pt>
                <c:pt idx="29">
                  <c:v>1.7999999999999999E-2</c:v>
                </c:pt>
                <c:pt idx="30">
                  <c:v>1.8100000000000002E-2</c:v>
                </c:pt>
                <c:pt idx="31">
                  <c:v>1.8099999999999998E-2</c:v>
                </c:pt>
                <c:pt idx="32">
                  <c:v>1.8099999999999998E-2</c:v>
                </c:pt>
                <c:pt idx="33">
                  <c:v>1.8099999999999998E-2</c:v>
                </c:pt>
                <c:pt idx="34">
                  <c:v>1.8000000000000002E-2</c:v>
                </c:pt>
                <c:pt idx="35">
                  <c:v>1.7999999999999995E-2</c:v>
                </c:pt>
                <c:pt idx="36">
                  <c:v>1.8100000000000005E-2</c:v>
                </c:pt>
                <c:pt idx="37">
                  <c:v>1.8000000000000002E-2</c:v>
                </c:pt>
                <c:pt idx="38">
                  <c:v>1.8000000000000002E-2</c:v>
                </c:pt>
                <c:pt idx="39">
                  <c:v>1.8000000000000002E-2</c:v>
                </c:pt>
                <c:pt idx="40">
                  <c:v>1.7900000000000003E-2</c:v>
                </c:pt>
                <c:pt idx="41">
                  <c:v>1.8000000000000002E-2</c:v>
                </c:pt>
                <c:pt idx="42">
                  <c:v>1.7899999999999999E-2</c:v>
                </c:pt>
                <c:pt idx="43">
                  <c:v>1.7999999999999999E-2</c:v>
                </c:pt>
                <c:pt idx="44">
                  <c:v>1.7999999999999999E-2</c:v>
                </c:pt>
                <c:pt idx="45">
                  <c:v>1.8000000000000002E-2</c:v>
                </c:pt>
                <c:pt idx="46">
                  <c:v>1.7999999999999995E-2</c:v>
                </c:pt>
                <c:pt idx="47">
                  <c:v>1.7899999999999999E-2</c:v>
                </c:pt>
                <c:pt idx="48">
                  <c:v>1.7899999999999992E-2</c:v>
                </c:pt>
                <c:pt idx="49">
                  <c:v>1.8000000000000002E-2</c:v>
                </c:pt>
                <c:pt idx="50">
                  <c:v>1.7899999999999999E-2</c:v>
                </c:pt>
                <c:pt idx="51">
                  <c:v>1.7899999999999999E-2</c:v>
                </c:pt>
                <c:pt idx="52">
                  <c:v>1.7900000000000003E-2</c:v>
                </c:pt>
                <c:pt idx="53">
                  <c:v>1.78E-2</c:v>
                </c:pt>
                <c:pt idx="54">
                  <c:v>1.7899999999999999E-2</c:v>
                </c:pt>
                <c:pt idx="55">
                  <c:v>1.78E-2</c:v>
                </c:pt>
                <c:pt idx="56">
                  <c:v>1.78E-2</c:v>
                </c:pt>
                <c:pt idx="57">
                  <c:v>1.7899999999999999E-2</c:v>
                </c:pt>
                <c:pt idx="58">
                  <c:v>1.7899999999999999E-2</c:v>
                </c:pt>
                <c:pt idx="59">
                  <c:v>1.7799999999999996E-2</c:v>
                </c:pt>
                <c:pt idx="60">
                  <c:v>1.7799999999999996E-2</c:v>
                </c:pt>
                <c:pt idx="61">
                  <c:v>1.7799999999999996E-2</c:v>
                </c:pt>
                <c:pt idx="62">
                  <c:v>1.7899999999999999E-2</c:v>
                </c:pt>
                <c:pt idx="63">
                  <c:v>1.7799999999999996E-2</c:v>
                </c:pt>
                <c:pt idx="64">
                  <c:v>1.780000000000001E-2</c:v>
                </c:pt>
                <c:pt idx="65">
                  <c:v>1.78E-2</c:v>
                </c:pt>
                <c:pt idx="66">
                  <c:v>1.77E-2</c:v>
                </c:pt>
                <c:pt idx="67">
                  <c:v>1.78E-2</c:v>
                </c:pt>
                <c:pt idx="68">
                  <c:v>1.77E-2</c:v>
                </c:pt>
                <c:pt idx="69">
                  <c:v>1.78E-2</c:v>
                </c:pt>
                <c:pt idx="70">
                  <c:v>1.78E-2</c:v>
                </c:pt>
                <c:pt idx="71">
                  <c:v>1.7800000000000003E-2</c:v>
                </c:pt>
                <c:pt idx="72">
                  <c:v>1.7799999999999996E-2</c:v>
                </c:pt>
                <c:pt idx="73">
                  <c:v>1.77E-2</c:v>
                </c:pt>
                <c:pt idx="74">
                  <c:v>1.7699999999999994E-2</c:v>
                </c:pt>
                <c:pt idx="75">
                  <c:v>1.7799999999999996E-2</c:v>
                </c:pt>
                <c:pt idx="76">
                  <c:v>1.7700000000000007E-2</c:v>
                </c:pt>
                <c:pt idx="77">
                  <c:v>1.7700000000000007E-2</c:v>
                </c:pt>
                <c:pt idx="78">
                  <c:v>1.7900000000000003E-2</c:v>
                </c:pt>
                <c:pt idx="79">
                  <c:v>1.78E-2</c:v>
                </c:pt>
                <c:pt idx="80">
                  <c:v>1.7899999999999999E-2</c:v>
                </c:pt>
                <c:pt idx="81">
                  <c:v>1.7899999999999999E-2</c:v>
                </c:pt>
                <c:pt idx="82">
                  <c:v>1.7899999999999999E-2</c:v>
                </c:pt>
                <c:pt idx="83">
                  <c:v>1.7899999999999999E-2</c:v>
                </c:pt>
                <c:pt idx="84">
                  <c:v>1.8000000000000002E-2</c:v>
                </c:pt>
                <c:pt idx="85">
                  <c:v>1.7899999999999999E-2</c:v>
                </c:pt>
                <c:pt idx="86">
                  <c:v>1.7799999999999996E-2</c:v>
                </c:pt>
                <c:pt idx="87">
                  <c:v>1.7799999999999996E-2</c:v>
                </c:pt>
                <c:pt idx="88">
                  <c:v>1.8000000000000002E-2</c:v>
                </c:pt>
                <c:pt idx="89">
                  <c:v>1.7799999999999996E-2</c:v>
                </c:pt>
                <c:pt idx="90">
                  <c:v>1.7899999999999999E-2</c:v>
                </c:pt>
                <c:pt idx="91">
                  <c:v>1.84E-2</c:v>
                </c:pt>
                <c:pt idx="92">
                  <c:v>1.83E-2</c:v>
                </c:pt>
                <c:pt idx="93">
                  <c:v>1.83E-2</c:v>
                </c:pt>
                <c:pt idx="94">
                  <c:v>1.83E-2</c:v>
                </c:pt>
                <c:pt idx="95">
                  <c:v>1.83E-2</c:v>
                </c:pt>
                <c:pt idx="96">
                  <c:v>1.83E-2</c:v>
                </c:pt>
                <c:pt idx="97">
                  <c:v>1.83E-2</c:v>
                </c:pt>
                <c:pt idx="98">
                  <c:v>1.83E-2</c:v>
                </c:pt>
                <c:pt idx="99">
                  <c:v>1.8299999999999997E-2</c:v>
                </c:pt>
                <c:pt idx="100">
                  <c:v>1.8299999999999997E-2</c:v>
                </c:pt>
                <c:pt idx="101">
                  <c:v>1.84E-2</c:v>
                </c:pt>
                <c:pt idx="102">
                  <c:v>1.8299999999999997E-2</c:v>
                </c:pt>
                <c:pt idx="103">
                  <c:v>1.8299999999999997E-2</c:v>
                </c:pt>
                <c:pt idx="104">
                  <c:v>1.8800000000000001E-2</c:v>
                </c:pt>
                <c:pt idx="105">
                  <c:v>1.8699999999999998E-2</c:v>
                </c:pt>
                <c:pt idx="106">
                  <c:v>1.8799999999999997E-2</c:v>
                </c:pt>
                <c:pt idx="107">
                  <c:v>1.8700000000000001E-2</c:v>
                </c:pt>
                <c:pt idx="108">
                  <c:v>1.8800000000000001E-2</c:v>
                </c:pt>
                <c:pt idx="109">
                  <c:v>1.8800000000000001E-2</c:v>
                </c:pt>
                <c:pt idx="110">
                  <c:v>1.8800000000000001E-2</c:v>
                </c:pt>
                <c:pt idx="111">
                  <c:v>1.8800000000000001E-2</c:v>
                </c:pt>
                <c:pt idx="112">
                  <c:v>1.8799999999999997E-2</c:v>
                </c:pt>
                <c:pt idx="113">
                  <c:v>1.8799999999999997E-2</c:v>
                </c:pt>
                <c:pt idx="114">
                  <c:v>1.89E-2</c:v>
                </c:pt>
                <c:pt idx="115">
                  <c:v>1.8800000000000011E-2</c:v>
                </c:pt>
                <c:pt idx="116">
                  <c:v>1.8799999999999997E-2</c:v>
                </c:pt>
                <c:pt idx="117">
                  <c:v>2.01E-2</c:v>
                </c:pt>
                <c:pt idx="118">
                  <c:v>2.01E-2</c:v>
                </c:pt>
                <c:pt idx="119">
                  <c:v>2.01E-2</c:v>
                </c:pt>
                <c:pt idx="120">
                  <c:v>2.01E-2</c:v>
                </c:pt>
                <c:pt idx="121">
                  <c:v>2.01E-2</c:v>
                </c:pt>
                <c:pt idx="122">
                  <c:v>2.01E-2</c:v>
                </c:pt>
                <c:pt idx="123">
                  <c:v>2.0199999999999999E-2</c:v>
                </c:pt>
                <c:pt idx="124">
                  <c:v>2.01E-2</c:v>
                </c:pt>
                <c:pt idx="125">
                  <c:v>2.0199999999999999E-2</c:v>
                </c:pt>
                <c:pt idx="126">
                  <c:v>2.0100000000000007E-2</c:v>
                </c:pt>
                <c:pt idx="127">
                  <c:v>2.0199999999999996E-2</c:v>
                </c:pt>
                <c:pt idx="128">
                  <c:v>2.0199999999999996E-2</c:v>
                </c:pt>
                <c:pt idx="129">
                  <c:v>2.0100000000000007E-2</c:v>
                </c:pt>
                <c:pt idx="130">
                  <c:v>2.3E-2</c:v>
                </c:pt>
                <c:pt idx="131">
                  <c:v>2.3099999999999999E-2</c:v>
                </c:pt>
                <c:pt idx="132">
                  <c:v>2.3100000000000002E-2</c:v>
                </c:pt>
                <c:pt idx="133">
                  <c:v>2.3E-2</c:v>
                </c:pt>
                <c:pt idx="134">
                  <c:v>2.3E-2</c:v>
                </c:pt>
                <c:pt idx="135">
                  <c:v>2.3099999999999999E-2</c:v>
                </c:pt>
                <c:pt idx="136">
                  <c:v>2.3199999999999998E-2</c:v>
                </c:pt>
                <c:pt idx="137">
                  <c:v>2.3099999999999996E-2</c:v>
                </c:pt>
                <c:pt idx="138">
                  <c:v>2.3099999999999996E-2</c:v>
                </c:pt>
                <c:pt idx="139">
                  <c:v>2.2999999999999993E-2</c:v>
                </c:pt>
                <c:pt idx="140">
                  <c:v>2.3099999999999996E-2</c:v>
                </c:pt>
                <c:pt idx="141">
                  <c:v>2.3100000000000009E-2</c:v>
                </c:pt>
                <c:pt idx="142">
                  <c:v>2.3000000000000007E-2</c:v>
                </c:pt>
                <c:pt idx="143">
                  <c:v>5.62E-2</c:v>
                </c:pt>
                <c:pt idx="144">
                  <c:v>5.6100000000000004E-2</c:v>
                </c:pt>
                <c:pt idx="145">
                  <c:v>5.6099999999999997E-2</c:v>
                </c:pt>
                <c:pt idx="146">
                  <c:v>5.6099999999999997E-2</c:v>
                </c:pt>
                <c:pt idx="147">
                  <c:v>5.6099999999999997E-2</c:v>
                </c:pt>
                <c:pt idx="148">
                  <c:v>5.6199999999999993E-2</c:v>
                </c:pt>
                <c:pt idx="149">
                  <c:v>5.6200000000000007E-2</c:v>
                </c:pt>
                <c:pt idx="150">
                  <c:v>5.6099999999999997E-2</c:v>
                </c:pt>
                <c:pt idx="151">
                  <c:v>5.62E-2</c:v>
                </c:pt>
                <c:pt idx="152">
                  <c:v>5.6099999999999997E-2</c:v>
                </c:pt>
                <c:pt idx="153">
                  <c:v>5.62E-2</c:v>
                </c:pt>
                <c:pt idx="154">
                  <c:v>5.62E-2</c:v>
                </c:pt>
                <c:pt idx="155">
                  <c:v>5.6099999999999997E-2</c:v>
                </c:pt>
              </c:numCache>
            </c:numRef>
          </c:yVal>
          <c:smooth val="0"/>
        </c:ser>
        <c:ser>
          <c:idx val="1"/>
          <c:order val="1"/>
          <c:tx>
            <c:v>Calculated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'A-4F'!$BD$5:$BD$16</c:f>
              <c:numCache>
                <c:formatCode>General</c:formatCode>
                <c:ptCount val="1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0.875</c:v>
                </c:pt>
                <c:pt idx="9">
                  <c:v>0.9</c:v>
                </c:pt>
                <c:pt idx="10">
                  <c:v>0.92500000000000004</c:v>
                </c:pt>
                <c:pt idx="11">
                  <c:v>0.95</c:v>
                </c:pt>
              </c:numCache>
            </c:numRef>
          </c:xVal>
          <c:yVal>
            <c:numRef>
              <c:f>'A-4F'!$BG$5:$BG$16</c:f>
              <c:numCache>
                <c:formatCode>General</c:formatCode>
                <c:ptCount val="12"/>
                <c:pt idx="0">
                  <c:v>1.8200000000000001E-2</c:v>
                </c:pt>
                <c:pt idx="1">
                  <c:v>1.8100000000000002E-2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1.78E-2</c:v>
                </c:pt>
                <c:pt idx="5">
                  <c:v>1.77E-2</c:v>
                </c:pt>
                <c:pt idx="6">
                  <c:v>1.7899999999999999E-2</c:v>
                </c:pt>
                <c:pt idx="7">
                  <c:v>1.83E-2</c:v>
                </c:pt>
                <c:pt idx="8">
                  <c:v>1.8800000000000001E-2</c:v>
                </c:pt>
                <c:pt idx="9">
                  <c:v>2.01E-2</c:v>
                </c:pt>
                <c:pt idx="10">
                  <c:v>2.3099999999999999E-2</c:v>
                </c:pt>
                <c:pt idx="11">
                  <c:v>5.62E-2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64856"/>
        <c:axId val="531264072"/>
      </c:scatterChart>
      <c:valAx>
        <c:axId val="53126485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64072"/>
        <c:crosses val="autoZero"/>
        <c:crossBetween val="midCat"/>
      </c:valAx>
      <c:valAx>
        <c:axId val="53126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6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604614558685512"/>
          <c:y val="0.21603625974885463"/>
          <c:w val="0.41443051991252033"/>
          <c:h val="0.25133645600963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50626618692525E-2"/>
          <c:y val="3.903903903903904E-2"/>
          <c:w val="0.85655802958405036"/>
          <c:h val="0.84324844529568943"/>
        </c:manualLayout>
      </c:layout>
      <c:scatterChart>
        <c:scatterStyle val="lineMarker"/>
        <c:varyColors val="0"/>
        <c:ser>
          <c:idx val="2"/>
          <c:order val="2"/>
          <c:tx>
            <c:strRef>
              <c:f>'RA-5C'!$D$92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'RA-5C'!$G$92:$G$106</c:f>
              <c:numCache>
                <c:formatCode>General</c:formatCode>
                <c:ptCount val="15"/>
                <c:pt idx="0">
                  <c:v>1.7399999999999999E-2</c:v>
                </c:pt>
                <c:pt idx="1">
                  <c:v>1.7299999999999999E-2</c:v>
                </c:pt>
                <c:pt idx="2">
                  <c:v>1.8200000000000001E-2</c:v>
                </c:pt>
                <c:pt idx="3">
                  <c:v>1.95E-2</c:v>
                </c:pt>
                <c:pt idx="4">
                  <c:v>2.1399999999999999E-2</c:v>
                </c:pt>
                <c:pt idx="5">
                  <c:v>2.3800000000000002E-2</c:v>
                </c:pt>
                <c:pt idx="6">
                  <c:v>2.6700000000000002E-2</c:v>
                </c:pt>
                <c:pt idx="7">
                  <c:v>3.0599999999999999E-2</c:v>
                </c:pt>
                <c:pt idx="8">
                  <c:v>3.61E-2</c:v>
                </c:pt>
                <c:pt idx="9">
                  <c:v>4.2900000000000001E-2</c:v>
                </c:pt>
                <c:pt idx="10">
                  <c:v>5.16E-2</c:v>
                </c:pt>
                <c:pt idx="11">
                  <c:v>6.0999999999999999E-2</c:v>
                </c:pt>
                <c:pt idx="12">
                  <c:v>7.4700000000000003E-2</c:v>
                </c:pt>
                <c:pt idx="13">
                  <c:v>8.9700000000000002E-2</c:v>
                </c:pt>
                <c:pt idx="14">
                  <c:v>0.105</c:v>
                </c:pt>
              </c:numCache>
            </c:numRef>
          </c:xVal>
          <c:yVal>
            <c:numRef>
              <c:f>'RA-5C'!$F$92:$F$106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yVal>
          <c:smooth val="0"/>
        </c:ser>
        <c:ser>
          <c:idx val="4"/>
          <c:order val="4"/>
          <c:tx>
            <c:v>MANUAL-BASIC DATA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'RA-5C'!$J$7:$J$18</c:f>
              <c:numCache>
                <c:formatCode>General</c:formatCode>
                <c:ptCount val="12"/>
                <c:pt idx="0">
                  <c:v>1.7399999999999999E-2</c:v>
                </c:pt>
                <c:pt idx="1">
                  <c:v>1.77E-2</c:v>
                </c:pt>
                <c:pt idx="2">
                  <c:v>1.84E-2</c:v>
                </c:pt>
                <c:pt idx="3">
                  <c:v>0.02</c:v>
                </c:pt>
                <c:pt idx="4">
                  <c:v>2.1999999999999999E-2</c:v>
                </c:pt>
                <c:pt idx="5">
                  <c:v>2.4500000000000001E-2</c:v>
                </c:pt>
                <c:pt idx="6">
                  <c:v>2.75E-2</c:v>
                </c:pt>
                <c:pt idx="7">
                  <c:v>3.1699999999999999E-2</c:v>
                </c:pt>
                <c:pt idx="8">
                  <c:v>3.61E-2</c:v>
                </c:pt>
                <c:pt idx="9">
                  <c:v>4.24E-2</c:v>
                </c:pt>
                <c:pt idx="10">
                  <c:v>0.05</c:v>
                </c:pt>
                <c:pt idx="11">
                  <c:v>6.1100000000000002E-2</c:v>
                </c:pt>
              </c:numCache>
            </c:numRef>
          </c:xVal>
          <c:yVal>
            <c:numRef>
              <c:f>'RA-5C'!$K$7:$K$18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</c:numCache>
            </c:numRef>
          </c:yVal>
          <c:smooth val="0"/>
        </c:ser>
        <c:ser>
          <c:idx val="5"/>
          <c:order val="5"/>
          <c:tx>
            <c:v>MANUAL-TAB P.147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'RA-5C'!$R$7:$R$15</c:f>
              <c:numCache>
                <c:formatCode>General</c:formatCode>
                <c:ptCount val="9"/>
                <c:pt idx="0">
                  <c:v>1.8409999999999999E-2</c:v>
                </c:pt>
                <c:pt idx="1">
                  <c:v>2.094E-2</c:v>
                </c:pt>
                <c:pt idx="2">
                  <c:v>2.5569999999999999E-2</c:v>
                </c:pt>
                <c:pt idx="3">
                  <c:v>2.8459999999999999E-2</c:v>
                </c:pt>
                <c:pt idx="4">
                  <c:v>3.3250000000000002E-2</c:v>
                </c:pt>
                <c:pt idx="5">
                  <c:v>3.8830000000000003E-2</c:v>
                </c:pt>
                <c:pt idx="6">
                  <c:v>4.6620000000000002E-2</c:v>
                </c:pt>
                <c:pt idx="7">
                  <c:v>6.3880000000000006E-2</c:v>
                </c:pt>
                <c:pt idx="8">
                  <c:v>9.3149999999999997E-2</c:v>
                </c:pt>
              </c:numCache>
            </c:numRef>
          </c:xVal>
          <c:yVal>
            <c:numRef>
              <c:f>'RA-5C'!$Q$7:$Q$15</c:f>
              <c:numCache>
                <c:formatCode>General</c:formatCode>
                <c:ptCount val="9"/>
                <c:pt idx="0">
                  <c:v>6.5000000000000002E-2</c:v>
                </c:pt>
                <c:pt idx="1">
                  <c:v>0.16500000000000001</c:v>
                </c:pt>
                <c:pt idx="2">
                  <c:v>0.26500000000000001</c:v>
                </c:pt>
                <c:pt idx="3">
                  <c:v>0.315</c:v>
                </c:pt>
                <c:pt idx="4">
                  <c:v>0.36499999999999999</c:v>
                </c:pt>
                <c:pt idx="5">
                  <c:v>0.41499999999999998</c:v>
                </c:pt>
                <c:pt idx="6">
                  <c:v>0.46500000000000002</c:v>
                </c:pt>
                <c:pt idx="7">
                  <c:v>0.56499999999999995</c:v>
                </c:pt>
                <c:pt idx="8">
                  <c:v>0.66500000000000004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40680"/>
        <c:axId val="4862410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'RA-5C'!$D$54</c15:sqref>
                        </c15:formulaRef>
                      </c:ext>
                    </c:extLst>
                    <c:strCache>
                      <c:ptCount val="1"/>
                      <c:pt idx="0">
                        <c:v>0.8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'RA-5C'!$G$54:$G$66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2.8899999999999999E-2</c:v>
                      </c:pt>
                      <c:pt idx="1">
                        <c:v>3.3799999999999997E-2</c:v>
                      </c:pt>
                      <c:pt idx="2">
                        <c:v>4.0599999999999997E-2</c:v>
                      </c:pt>
                      <c:pt idx="3">
                        <c:v>4.9299999999999997E-2</c:v>
                      </c:pt>
                      <c:pt idx="4">
                        <c:v>5.8700000000000002E-2</c:v>
                      </c:pt>
                      <c:pt idx="5">
                        <c:v>7.2300000000000003E-2</c:v>
                      </c:pt>
                      <c:pt idx="6">
                        <c:v>8.72E-2</c:v>
                      </c:pt>
                      <c:pt idx="7">
                        <c:v>0.1026</c:v>
                      </c:pt>
                      <c:pt idx="8">
                        <c:v>1.66E-2</c:v>
                      </c:pt>
                      <c:pt idx="9">
                        <c:v>1.66E-2</c:v>
                      </c:pt>
                      <c:pt idx="10">
                        <c:v>1.7399999999999999E-2</c:v>
                      </c:pt>
                      <c:pt idx="11">
                        <c:v>1.8700000000000001E-2</c:v>
                      </c:pt>
                      <c:pt idx="12">
                        <c:v>2.0500000000000001E-2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'RA-5C'!$F$54:$F$66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0.35</c:v>
                      </c:pt>
                      <c:pt idx="1">
                        <c:v>0.4</c:v>
                      </c:pt>
                      <c:pt idx="2">
                        <c:v>0.45</c:v>
                      </c:pt>
                      <c:pt idx="3">
                        <c:v>0.5</c:v>
                      </c:pt>
                      <c:pt idx="4">
                        <c:v>0.55000000000000004</c:v>
                      </c:pt>
                      <c:pt idx="5">
                        <c:v>0.6</c:v>
                      </c:pt>
                      <c:pt idx="6">
                        <c:v>0.65</c:v>
                      </c:pt>
                      <c:pt idx="7">
                        <c:v>0.7</c:v>
                      </c:pt>
                      <c:pt idx="8">
                        <c:v>0</c:v>
                      </c:pt>
                      <c:pt idx="9">
                        <c:v>0.05</c:v>
                      </c:pt>
                      <c:pt idx="10">
                        <c:v>0.1</c:v>
                      </c:pt>
                      <c:pt idx="11">
                        <c:v>0.15</c:v>
                      </c:pt>
                      <c:pt idx="12">
                        <c:v>0.2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'RA-5C'!$D$67</c15:sqref>
                        </c15:formulaRef>
                      </c:ext>
                    </c:extLst>
                    <c:strCache>
                      <c:ptCount val="1"/>
                      <c:pt idx="0">
                        <c:v>0.85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'RA-5C'!$G$67:$G$79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2.2700000000000001E-2</c:v>
                      </c:pt>
                      <c:pt idx="1">
                        <c:v>2.5600000000000001E-2</c:v>
                      </c:pt>
                      <c:pt idx="2">
                        <c:v>2.9000000000000001E-2</c:v>
                      </c:pt>
                      <c:pt idx="3">
                        <c:v>3.4099999999999998E-2</c:v>
                      </c:pt>
                      <c:pt idx="4">
                        <c:v>4.0899999999999999E-2</c:v>
                      </c:pt>
                      <c:pt idx="5">
                        <c:v>4.9599999999999998E-2</c:v>
                      </c:pt>
                      <c:pt idx="6">
                        <c:v>5.8900000000000001E-2</c:v>
                      </c:pt>
                      <c:pt idx="7">
                        <c:v>7.2499999999999995E-2</c:v>
                      </c:pt>
                      <c:pt idx="8">
                        <c:v>8.7400000000000005E-2</c:v>
                      </c:pt>
                      <c:pt idx="9">
                        <c:v>0.1027</c:v>
                      </c:pt>
                      <c:pt idx="10">
                        <c:v>1.6899999999999998E-2</c:v>
                      </c:pt>
                      <c:pt idx="11">
                        <c:v>1.6799999999999999E-2</c:v>
                      </c:pt>
                      <c:pt idx="12">
                        <c:v>1.77E-2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'RA-5C'!$F$67:$F$79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0.25</c:v>
                      </c:pt>
                      <c:pt idx="1">
                        <c:v>0.3</c:v>
                      </c:pt>
                      <c:pt idx="2">
                        <c:v>0.35</c:v>
                      </c:pt>
                      <c:pt idx="3">
                        <c:v>0.4</c:v>
                      </c:pt>
                      <c:pt idx="4">
                        <c:v>0.45</c:v>
                      </c:pt>
                      <c:pt idx="5">
                        <c:v>0.5</c:v>
                      </c:pt>
                      <c:pt idx="6">
                        <c:v>0.55000000000000004</c:v>
                      </c:pt>
                      <c:pt idx="7">
                        <c:v>0.6</c:v>
                      </c:pt>
                      <c:pt idx="8">
                        <c:v>0.65</c:v>
                      </c:pt>
                      <c:pt idx="9">
                        <c:v>0.7</c:v>
                      </c:pt>
                      <c:pt idx="10">
                        <c:v>0</c:v>
                      </c:pt>
                      <c:pt idx="11">
                        <c:v>0.05</c:v>
                      </c:pt>
                      <c:pt idx="12">
                        <c:v>0.1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'RA-5C'!$D$93</c15:sqref>
                        </c15:formulaRef>
                      </c:ext>
                    </c:extLst>
                    <c:strCache>
                      <c:ptCount val="1"/>
                      <c:pt idx="0">
                        <c:v>0.9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'RA-5C'!$G$93:$G$105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1.7299999999999999E-2</c:v>
                      </c:pt>
                      <c:pt idx="1">
                        <c:v>1.8200000000000001E-2</c:v>
                      </c:pt>
                      <c:pt idx="2">
                        <c:v>1.95E-2</c:v>
                      </c:pt>
                      <c:pt idx="3">
                        <c:v>2.1399999999999999E-2</c:v>
                      </c:pt>
                      <c:pt idx="4">
                        <c:v>2.3800000000000002E-2</c:v>
                      </c:pt>
                      <c:pt idx="5">
                        <c:v>2.6700000000000002E-2</c:v>
                      </c:pt>
                      <c:pt idx="6">
                        <c:v>3.0599999999999999E-2</c:v>
                      </c:pt>
                      <c:pt idx="7">
                        <c:v>3.61E-2</c:v>
                      </c:pt>
                      <c:pt idx="8">
                        <c:v>4.2900000000000001E-2</c:v>
                      </c:pt>
                      <c:pt idx="9">
                        <c:v>5.16E-2</c:v>
                      </c:pt>
                      <c:pt idx="10">
                        <c:v>6.0999999999999999E-2</c:v>
                      </c:pt>
                      <c:pt idx="11">
                        <c:v>7.4700000000000003E-2</c:v>
                      </c:pt>
                      <c:pt idx="12">
                        <c:v>8.9700000000000002E-2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'RA-5C'!$F$93:$F$105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0.05</c:v>
                      </c:pt>
                      <c:pt idx="1">
                        <c:v>0.1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  <c:pt idx="5">
                        <c:v>0.3</c:v>
                      </c:pt>
                      <c:pt idx="6">
                        <c:v>0.35</c:v>
                      </c:pt>
                      <c:pt idx="7">
                        <c:v>0.4</c:v>
                      </c:pt>
                      <c:pt idx="8">
                        <c:v>0.45</c:v>
                      </c:pt>
                      <c:pt idx="9">
                        <c:v>0.5</c:v>
                      </c:pt>
                      <c:pt idx="10">
                        <c:v>0.55000000000000004</c:v>
                      </c:pt>
                      <c:pt idx="11">
                        <c:v>0.6</c:v>
                      </c:pt>
                      <c:pt idx="12">
                        <c:v>0.65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86240680"/>
        <c:scaling>
          <c:orientation val="minMax"/>
          <c:max val="9.0000000000000024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41072"/>
        <c:crosses val="autoZero"/>
        <c:crossBetween val="midCat"/>
        <c:majorUnit val="1.0000000000000002E-2"/>
        <c:minorUnit val="2.5000000000000005E-3"/>
      </c:valAx>
      <c:valAx>
        <c:axId val="4862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4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75639220594116"/>
          <c:y val="0.61617814665058757"/>
          <c:w val="0.24753993499156976"/>
          <c:h val="0.155051879540590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50626618692525E-2"/>
          <c:y val="3.903903903903904E-2"/>
          <c:w val="0.85655802958405036"/>
          <c:h val="0.84324844529568943"/>
        </c:manualLayout>
      </c:layout>
      <c:scatterChart>
        <c:scatterStyle val="lineMarker"/>
        <c:varyColors val="0"/>
        <c:ser>
          <c:idx val="5"/>
          <c:order val="0"/>
          <c:tx>
            <c:v>MANUAL-CHART (COMPUTED) P158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'RA-5C'!$M$49:$M$54</c:f>
              <c:numCache>
                <c:formatCode>General</c:formatCode>
                <c:ptCount val="6"/>
                <c:pt idx="0">
                  <c:v>3.2399999999999998E-2</c:v>
                </c:pt>
                <c:pt idx="1">
                  <c:v>4.0800000000000003E-2</c:v>
                </c:pt>
                <c:pt idx="2">
                  <c:v>4.48E-2</c:v>
                </c:pt>
                <c:pt idx="3">
                  <c:v>5.3999999999999999E-2</c:v>
                </c:pt>
                <c:pt idx="4">
                  <c:v>6.4000000000000001E-2</c:v>
                </c:pt>
                <c:pt idx="5">
                  <c:v>7.7499999999999999E-2</c:v>
                </c:pt>
              </c:numCache>
            </c:numRef>
          </c:xVal>
          <c:yVal>
            <c:numRef>
              <c:f>'RA-5C'!$N$49:$N$54</c:f>
              <c:numCache>
                <c:formatCode>General</c:formatCode>
                <c:ptCount val="6"/>
                <c:pt idx="0">
                  <c:v>0.06</c:v>
                </c:pt>
                <c:pt idx="1">
                  <c:v>0.16</c:v>
                </c:pt>
                <c:pt idx="2">
                  <c:v>0.2</c:v>
                </c:pt>
                <c:pt idx="3">
                  <c:v>0.26</c:v>
                </c:pt>
                <c:pt idx="4">
                  <c:v>0.3</c:v>
                </c:pt>
                <c:pt idx="5">
                  <c:v>0.35</c:v>
                </c:pt>
              </c:numCache>
            </c:numRef>
          </c:yVal>
          <c:smooth val="0"/>
        </c:ser>
        <c:ser>
          <c:idx val="2"/>
          <c:order val="1"/>
          <c:tx>
            <c:v>MANUAL-TABLE P147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'RA-5C'!$S$148:$S$154</c:f>
              <c:numCache>
                <c:formatCode>General</c:formatCode>
                <c:ptCount val="7"/>
                <c:pt idx="0">
                  <c:v>3.236E-2</c:v>
                </c:pt>
                <c:pt idx="1">
                  <c:v>4.0800000000000003E-2</c:v>
                </c:pt>
                <c:pt idx="2">
                  <c:v>5.4149999999999997E-2</c:v>
                </c:pt>
                <c:pt idx="3">
                  <c:v>6.8220000000000003E-2</c:v>
                </c:pt>
                <c:pt idx="4">
                  <c:v>8.1799999999999998E-2</c:v>
                </c:pt>
                <c:pt idx="5">
                  <c:v>9.7269999999999995E-2</c:v>
                </c:pt>
                <c:pt idx="6">
                  <c:v>0.10764</c:v>
                </c:pt>
              </c:numCache>
            </c:numRef>
          </c:xVal>
          <c:yVal>
            <c:numRef>
              <c:f>'RA-5C'!$Q$148:$Q$154</c:f>
              <c:numCache>
                <c:formatCode>General</c:formatCode>
                <c:ptCount val="7"/>
                <c:pt idx="0">
                  <c:v>6.5000000000000002E-2</c:v>
                </c:pt>
                <c:pt idx="1">
                  <c:v>0.16500000000000001</c:v>
                </c:pt>
                <c:pt idx="2">
                  <c:v>0.26500000000000001</c:v>
                </c:pt>
                <c:pt idx="3">
                  <c:v>0.315</c:v>
                </c:pt>
                <c:pt idx="4">
                  <c:v>0.36499999999999999</c:v>
                </c:pt>
                <c:pt idx="5">
                  <c:v>0.41499999999999998</c:v>
                </c:pt>
                <c:pt idx="6">
                  <c:v>0.46500000000000002</c:v>
                </c:pt>
              </c:numCache>
            </c:numRef>
          </c:yVal>
          <c:smooth val="0"/>
        </c:ser>
        <c:ser>
          <c:idx val="0"/>
          <c:order val="2"/>
          <c:tx>
            <c:v>Tim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[2]Sheet1!$E$19:$E$33</c:f>
              <c:numCache>
                <c:formatCode>General</c:formatCode>
                <c:ptCount val="15"/>
                <c:pt idx="0">
                  <c:v>3.9399999999999998E-2</c:v>
                </c:pt>
                <c:pt idx="1">
                  <c:v>3.9899999999999998E-2</c:v>
                </c:pt>
                <c:pt idx="2">
                  <c:v>4.2099999999999999E-2</c:v>
                </c:pt>
                <c:pt idx="3">
                  <c:v>4.4900000000000002E-2</c:v>
                </c:pt>
                <c:pt idx="4">
                  <c:v>4.9200000000000001E-2</c:v>
                </c:pt>
                <c:pt idx="5">
                  <c:v>5.4100000000000002E-2</c:v>
                </c:pt>
                <c:pt idx="6">
                  <c:v>6.0999999999999999E-2</c:v>
                </c:pt>
                <c:pt idx="7">
                  <c:v>6.93E-2</c:v>
                </c:pt>
                <c:pt idx="8">
                  <c:v>7.8799999999999995E-2</c:v>
                </c:pt>
                <c:pt idx="9">
                  <c:v>9.06E-2</c:v>
                </c:pt>
                <c:pt idx="10">
                  <c:v>0.104</c:v>
                </c:pt>
                <c:pt idx="11">
                  <c:v>0.1179</c:v>
                </c:pt>
                <c:pt idx="12">
                  <c:v>0.14630000000000001</c:v>
                </c:pt>
                <c:pt idx="13">
                  <c:v>0.17760000000000001</c:v>
                </c:pt>
                <c:pt idx="14">
                  <c:v>0.2092</c:v>
                </c:pt>
              </c:numCache>
            </c:numRef>
          </c:xVal>
          <c:yVal>
            <c:numRef>
              <c:f>[2]Sheet1!$D$19:$D$33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yVal>
          <c:smooth val="0"/>
        </c:ser>
        <c:ser>
          <c:idx val="1"/>
          <c:order val="3"/>
          <c:tx>
            <c:v>new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'RA-5C'!$M$257:$M$271</c:f>
              <c:numCache>
                <c:formatCode>General</c:formatCode>
                <c:ptCount val="15"/>
                <c:pt idx="0">
                  <c:v>3.0499999999999999E-2</c:v>
                </c:pt>
                <c:pt idx="1">
                  <c:v>3.1199999999999999E-2</c:v>
                </c:pt>
                <c:pt idx="2">
                  <c:v>3.44E-2</c:v>
                </c:pt>
                <c:pt idx="3">
                  <c:v>3.8399999999999997E-2</c:v>
                </c:pt>
                <c:pt idx="4">
                  <c:v>4.48E-2</c:v>
                </c:pt>
                <c:pt idx="5">
                  <c:v>5.21E-2</c:v>
                </c:pt>
                <c:pt idx="6">
                  <c:v>6.3500000000000001E-2</c:v>
                </c:pt>
                <c:pt idx="7">
                  <c:v>7.6100000000000001E-2</c:v>
                </c:pt>
                <c:pt idx="8">
                  <c:v>8.9700000000000002E-2</c:v>
                </c:pt>
                <c:pt idx="9">
                  <c:v>0.1032</c:v>
                </c:pt>
                <c:pt idx="10">
                  <c:v>0.1313</c:v>
                </c:pt>
                <c:pt idx="11">
                  <c:v>0.16220000000000001</c:v>
                </c:pt>
                <c:pt idx="12">
                  <c:v>0.21240000000000001</c:v>
                </c:pt>
                <c:pt idx="13">
                  <c:v>0.26640000000000003</c:v>
                </c:pt>
                <c:pt idx="14">
                  <c:v>0.32079999999999997</c:v>
                </c:pt>
              </c:numCache>
            </c:numRef>
          </c:xVal>
          <c:yVal>
            <c:numRef>
              <c:f>'RA-5C'!$L$257:$L$271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42248"/>
        <c:axId val="486242640"/>
        <c:extLst/>
      </c:scatterChart>
      <c:valAx>
        <c:axId val="486242248"/>
        <c:scaling>
          <c:orientation val="minMax"/>
          <c:max val="0.12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42640"/>
        <c:crosses val="autoZero"/>
        <c:crossBetween val="midCat"/>
        <c:majorUnit val="1.0000000000000002E-2"/>
        <c:minorUnit val="2.5000000000000005E-3"/>
      </c:valAx>
      <c:valAx>
        <c:axId val="4862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4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937007874015745"/>
          <c:y val="0.32014501432264686"/>
          <c:w val="0.40420694929690082"/>
          <c:h val="0.24867070592735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image" Target="../media/image3.png"/><Relationship Id="rId7" Type="http://schemas.openxmlformats.org/officeDocument/2006/relationships/image" Target="../media/image2.png"/><Relationship Id="rId12" Type="http://schemas.openxmlformats.org/officeDocument/2006/relationships/chart" Target="../charts/chart17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11" Type="http://schemas.openxmlformats.org/officeDocument/2006/relationships/chart" Target="../charts/chart16.xml"/><Relationship Id="rId5" Type="http://schemas.openxmlformats.org/officeDocument/2006/relationships/chart" Target="../charts/chart11.xml"/><Relationship Id="rId10" Type="http://schemas.openxmlformats.org/officeDocument/2006/relationships/chart" Target="../charts/chart15.xml"/><Relationship Id="rId4" Type="http://schemas.openxmlformats.org/officeDocument/2006/relationships/chart" Target="../charts/chart10.xml"/><Relationship Id="rId9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15</xdr:row>
      <xdr:rowOff>38100</xdr:rowOff>
    </xdr:from>
    <xdr:to>
      <xdr:col>16</xdr:col>
      <xdr:colOff>518160</xdr:colOff>
      <xdr:row>38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183776</xdr:colOff>
      <xdr:row>1</xdr:row>
      <xdr:rowOff>46745</xdr:rowOff>
    </xdr:from>
    <xdr:to>
      <xdr:col>34</xdr:col>
      <xdr:colOff>450476</xdr:colOff>
      <xdr:row>24</xdr:row>
      <xdr:rowOff>69604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653782</xdr:colOff>
      <xdr:row>19</xdr:row>
      <xdr:rowOff>18568</xdr:rowOff>
    </xdr:from>
    <xdr:to>
      <xdr:col>37</xdr:col>
      <xdr:colOff>1919</xdr:colOff>
      <xdr:row>53</xdr:row>
      <xdr:rowOff>167766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510987</xdr:colOff>
      <xdr:row>17</xdr:row>
      <xdr:rowOff>170329</xdr:rowOff>
    </xdr:from>
    <xdr:to>
      <xdr:col>47</xdr:col>
      <xdr:colOff>168087</xdr:colOff>
      <xdr:row>41</xdr:row>
      <xdr:rowOff>13894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116541</xdr:colOff>
      <xdr:row>40</xdr:row>
      <xdr:rowOff>71717</xdr:rowOff>
    </xdr:from>
    <xdr:to>
      <xdr:col>18</xdr:col>
      <xdr:colOff>420541</xdr:colOff>
      <xdr:row>78</xdr:row>
      <xdr:rowOff>115684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93341" y="7243482"/>
          <a:ext cx="6400000" cy="6857143"/>
        </a:xfrm>
        <a:prstGeom prst="rect">
          <a:avLst/>
        </a:prstGeom>
      </xdr:spPr>
    </xdr:pic>
    <xdr:clientData/>
  </xdr:twoCellAnchor>
  <xdr:twoCellAnchor editAs="oneCell">
    <xdr:from>
      <xdr:col>47</xdr:col>
      <xdr:colOff>113609</xdr:colOff>
      <xdr:row>7</xdr:row>
      <xdr:rowOff>41563</xdr:rowOff>
    </xdr:from>
    <xdr:to>
      <xdr:col>53</xdr:col>
      <xdr:colOff>747493</xdr:colOff>
      <xdr:row>58</xdr:row>
      <xdr:rowOff>27428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238845" y="1302327"/>
          <a:ext cx="6619048" cy="9171428"/>
        </a:xfrm>
        <a:prstGeom prst="rect">
          <a:avLst/>
        </a:prstGeom>
      </xdr:spPr>
    </xdr:pic>
    <xdr:clientData/>
  </xdr:twoCellAnchor>
  <xdr:twoCellAnchor>
    <xdr:from>
      <xdr:col>39</xdr:col>
      <xdr:colOff>161925</xdr:colOff>
      <xdr:row>64</xdr:row>
      <xdr:rowOff>76200</xdr:rowOff>
    </xdr:from>
    <xdr:to>
      <xdr:col>48</xdr:col>
      <xdr:colOff>819150</xdr:colOff>
      <xdr:row>87</xdr:row>
      <xdr:rowOff>100740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657225</xdr:colOff>
      <xdr:row>90</xdr:row>
      <xdr:rowOff>152400</xdr:rowOff>
    </xdr:from>
    <xdr:to>
      <xdr:col>51</xdr:col>
      <xdr:colOff>409575</xdr:colOff>
      <xdr:row>113</xdr:row>
      <xdr:rowOff>175260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455839</xdr:colOff>
      <xdr:row>115</xdr:row>
      <xdr:rowOff>113619</xdr:rowOff>
    </xdr:from>
    <xdr:to>
      <xdr:col>50</xdr:col>
      <xdr:colOff>805542</xdr:colOff>
      <xdr:row>130</xdr:row>
      <xdr:rowOff>142193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18</xdr:row>
      <xdr:rowOff>22860</xdr:rowOff>
    </xdr:from>
    <xdr:to>
      <xdr:col>16</xdr:col>
      <xdr:colOff>464820</xdr:colOff>
      <xdr:row>41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230777</xdr:colOff>
      <xdr:row>59</xdr:row>
      <xdr:rowOff>97972</xdr:rowOff>
    </xdr:from>
    <xdr:to>
      <xdr:col>20</xdr:col>
      <xdr:colOff>188259</xdr:colOff>
      <xdr:row>82</xdr:row>
      <xdr:rowOff>120831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42</xdr:row>
      <xdr:rowOff>130628</xdr:rowOff>
    </xdr:from>
    <xdr:to>
      <xdr:col>10</xdr:col>
      <xdr:colOff>599238</xdr:colOff>
      <xdr:row>85</xdr:row>
      <xdr:rowOff>144599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903028"/>
          <a:ext cx="6695238" cy="7971428"/>
        </a:xfrm>
        <a:prstGeom prst="rect">
          <a:avLst/>
        </a:prstGeom>
      </xdr:spPr>
    </xdr:pic>
    <xdr:clientData/>
  </xdr:twoCellAnchor>
  <xdr:twoCellAnchor>
    <xdr:from>
      <xdr:col>26</xdr:col>
      <xdr:colOff>140232</xdr:colOff>
      <xdr:row>0</xdr:row>
      <xdr:rowOff>152399</xdr:rowOff>
    </xdr:from>
    <xdr:to>
      <xdr:col>35</xdr:col>
      <xdr:colOff>189217</xdr:colOff>
      <xdr:row>23</xdr:row>
      <xdr:rowOff>175258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6907</xdr:colOff>
      <xdr:row>11</xdr:row>
      <xdr:rowOff>52215</xdr:rowOff>
    </xdr:from>
    <xdr:to>
      <xdr:col>36</xdr:col>
      <xdr:colOff>138815</xdr:colOff>
      <xdr:row>46</xdr:row>
      <xdr:rowOff>11406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510987</xdr:colOff>
      <xdr:row>17</xdr:row>
      <xdr:rowOff>170329</xdr:rowOff>
    </xdr:from>
    <xdr:to>
      <xdr:col>47</xdr:col>
      <xdr:colOff>168087</xdr:colOff>
      <xdr:row>41</xdr:row>
      <xdr:rowOff>13894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45</xdr:col>
      <xdr:colOff>390698</xdr:colOff>
      <xdr:row>9</xdr:row>
      <xdr:rowOff>80158</xdr:rowOff>
    </xdr:from>
    <xdr:to>
      <xdr:col>55</xdr:col>
      <xdr:colOff>358575</xdr:colOff>
      <xdr:row>60</xdr:row>
      <xdr:rowOff>66022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43384" y="1745672"/>
          <a:ext cx="6619048" cy="9423779"/>
        </a:xfrm>
        <a:prstGeom prst="rect">
          <a:avLst/>
        </a:prstGeom>
      </xdr:spPr>
    </xdr:pic>
    <xdr:clientData/>
  </xdr:twoCellAnchor>
  <xdr:twoCellAnchor>
    <xdr:from>
      <xdr:col>15</xdr:col>
      <xdr:colOff>587828</xdr:colOff>
      <xdr:row>326</xdr:row>
      <xdr:rowOff>18890</xdr:rowOff>
    </xdr:from>
    <xdr:to>
      <xdr:col>33</xdr:col>
      <xdr:colOff>87086</xdr:colOff>
      <xdr:row>368</xdr:row>
      <xdr:rowOff>2561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326571</xdr:colOff>
      <xdr:row>161</xdr:row>
      <xdr:rowOff>119743</xdr:rowOff>
    </xdr:from>
    <xdr:to>
      <xdr:col>17</xdr:col>
      <xdr:colOff>21771</xdr:colOff>
      <xdr:row>176</xdr:row>
      <xdr:rowOff>87086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</xdr:col>
      <xdr:colOff>0</xdr:colOff>
      <xdr:row>8</xdr:row>
      <xdr:rowOff>185056</xdr:rowOff>
    </xdr:from>
    <xdr:to>
      <xdr:col>74</xdr:col>
      <xdr:colOff>587828</xdr:colOff>
      <xdr:row>32</xdr:row>
      <xdr:rowOff>76199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444954</xdr:colOff>
      <xdr:row>62</xdr:row>
      <xdr:rowOff>97971</xdr:rowOff>
    </xdr:from>
    <xdr:to>
      <xdr:col>52</xdr:col>
      <xdr:colOff>246562</xdr:colOff>
      <xdr:row>85</xdr:row>
      <xdr:rowOff>122511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657225</xdr:colOff>
      <xdr:row>90</xdr:row>
      <xdr:rowOff>152400</xdr:rowOff>
    </xdr:from>
    <xdr:to>
      <xdr:col>51</xdr:col>
      <xdr:colOff>409575</xdr:colOff>
      <xdr:row>113</xdr:row>
      <xdr:rowOff>175260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0.18669</cdr:x>
      <cdr:y>0.17214</cdr:y>
    </cdr:from>
    <cdr:to>
      <cdr:x>0.31341</cdr:x>
      <cdr:y>0.25224</cdr:y>
    </cdr:to>
    <cdr:sp macro="" textlink="">
      <cdr:nvSpPr>
        <cdr:cNvPr id="2" name="TextBox 8"/>
        <cdr:cNvSpPr txBox="1"/>
      </cdr:nvSpPr>
      <cdr:spPr>
        <a:xfrm xmlns:a="http://schemas.openxmlformats.org/drawingml/2006/main">
          <a:off x="1074057" y="736600"/>
          <a:ext cx="729046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M=0.9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0.1602</cdr:x>
      <cdr:y>0.0831</cdr:y>
    </cdr:from>
    <cdr:to>
      <cdr:x>0.28692</cdr:x>
      <cdr:y>0.16321</cdr:y>
    </cdr:to>
    <cdr:sp macro="" textlink="">
      <cdr:nvSpPr>
        <cdr:cNvPr id="2" name="TextBox 8"/>
        <cdr:cNvSpPr txBox="1"/>
      </cdr:nvSpPr>
      <cdr:spPr>
        <a:xfrm xmlns:a="http://schemas.openxmlformats.org/drawingml/2006/main">
          <a:off x="921657" y="355600"/>
          <a:ext cx="729046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M=2.0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129540</xdr:colOff>
      <xdr:row>3</xdr:row>
      <xdr:rowOff>38100</xdr:rowOff>
    </xdr:from>
    <xdr:to>
      <xdr:col>23</xdr:col>
      <xdr:colOff>434340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182880</xdr:colOff>
      <xdr:row>21</xdr:row>
      <xdr:rowOff>137160</xdr:rowOff>
    </xdr:from>
    <xdr:to>
      <xdr:col>30</xdr:col>
      <xdr:colOff>304800</xdr:colOff>
      <xdr:row>45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20</xdr:row>
      <xdr:rowOff>160020</xdr:rowOff>
    </xdr:from>
    <xdr:to>
      <xdr:col>22</xdr:col>
      <xdr:colOff>129540</xdr:colOff>
      <xdr:row>43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557053</xdr:colOff>
      <xdr:row>19</xdr:row>
      <xdr:rowOff>53440</xdr:rowOff>
    </xdr:from>
    <xdr:to>
      <xdr:col>24</xdr:col>
      <xdr:colOff>304800</xdr:colOff>
      <xdr:row>59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117763</xdr:colOff>
      <xdr:row>52</xdr:row>
      <xdr:rowOff>64077</xdr:rowOff>
    </xdr:from>
    <xdr:to>
      <xdr:col>36</xdr:col>
      <xdr:colOff>85266</xdr:colOff>
      <xdr:row>75</xdr:row>
      <xdr:rowOff>68192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10</xdr:row>
      <xdr:rowOff>0</xdr:rowOff>
    </xdr:from>
    <xdr:to>
      <xdr:col>38</xdr:col>
      <xdr:colOff>349623</xdr:colOff>
      <xdr:row>44</xdr:row>
      <xdr:rowOff>115726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141514</xdr:colOff>
      <xdr:row>89</xdr:row>
      <xdr:rowOff>97971</xdr:rowOff>
    </xdr:from>
    <xdr:to>
      <xdr:col>15</xdr:col>
      <xdr:colOff>446314</xdr:colOff>
      <xdr:row>104</xdr:row>
      <xdr:rowOff>65314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524396</xdr:colOff>
      <xdr:row>13</xdr:row>
      <xdr:rowOff>96983</xdr:rowOff>
    </xdr:from>
    <xdr:to>
      <xdr:col>20</xdr:col>
      <xdr:colOff>69273</xdr:colOff>
      <xdr:row>43</xdr:row>
      <xdr:rowOff>32558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346363</xdr:colOff>
      <xdr:row>44</xdr:row>
      <xdr:rowOff>83127</xdr:rowOff>
    </xdr:from>
    <xdr:to>
      <xdr:col>15</xdr:col>
      <xdr:colOff>523416</xdr:colOff>
      <xdr:row>67</xdr:row>
      <xdr:rowOff>87242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10</xdr:row>
      <xdr:rowOff>0</xdr:rowOff>
    </xdr:from>
    <xdr:to>
      <xdr:col>38</xdr:col>
      <xdr:colOff>349623</xdr:colOff>
      <xdr:row>44</xdr:row>
      <xdr:rowOff>115726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89</xdr:row>
      <xdr:rowOff>0</xdr:rowOff>
    </xdr:from>
    <xdr:to>
      <xdr:col>15</xdr:col>
      <xdr:colOff>304800</xdr:colOff>
      <xdr:row>103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ysla/Documents/StdAtmo/stdAtmo20140121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AtmoQ_PSF_fHpMach"/>
      <definedName name="AtmoRePerFt_fHpMachISAdevCelsius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9">
          <cell r="D19">
            <v>0</v>
          </cell>
          <cell r="E19">
            <v>3.9399999999999998E-2</v>
          </cell>
        </row>
        <row r="20">
          <cell r="D20">
            <v>0.05</v>
          </cell>
          <cell r="E20">
            <v>3.9899999999999998E-2</v>
          </cell>
        </row>
        <row r="21">
          <cell r="D21">
            <v>0.1</v>
          </cell>
          <cell r="E21">
            <v>4.2099999999999999E-2</v>
          </cell>
        </row>
        <row r="22">
          <cell r="D22">
            <v>0.15</v>
          </cell>
          <cell r="E22">
            <v>4.4900000000000002E-2</v>
          </cell>
        </row>
        <row r="23">
          <cell r="D23">
            <v>0.2</v>
          </cell>
          <cell r="E23">
            <v>4.9200000000000001E-2</v>
          </cell>
        </row>
        <row r="24">
          <cell r="D24">
            <v>0.25</v>
          </cell>
          <cell r="E24">
            <v>5.4100000000000002E-2</v>
          </cell>
        </row>
        <row r="25">
          <cell r="D25">
            <v>0.3</v>
          </cell>
          <cell r="E25">
            <v>6.0999999999999999E-2</v>
          </cell>
        </row>
        <row r="26">
          <cell r="D26">
            <v>0.35</v>
          </cell>
          <cell r="E26">
            <v>6.93E-2</v>
          </cell>
        </row>
        <row r="27">
          <cell r="D27">
            <v>0.4</v>
          </cell>
          <cell r="E27">
            <v>7.8799999999999995E-2</v>
          </cell>
        </row>
        <row r="28">
          <cell r="D28">
            <v>0.45</v>
          </cell>
          <cell r="E28">
            <v>9.06E-2</v>
          </cell>
        </row>
        <row r="29">
          <cell r="D29">
            <v>0.5</v>
          </cell>
          <cell r="E29">
            <v>0.104</v>
          </cell>
        </row>
        <row r="30">
          <cell r="D30">
            <v>0.55000000000000004</v>
          </cell>
          <cell r="E30">
            <v>0.1179</v>
          </cell>
        </row>
        <row r="31">
          <cell r="D31">
            <v>0.6</v>
          </cell>
          <cell r="E31">
            <v>0.14630000000000001</v>
          </cell>
        </row>
        <row r="32">
          <cell r="D32">
            <v>0.65</v>
          </cell>
          <cell r="E32">
            <v>0.17760000000000001</v>
          </cell>
        </row>
        <row r="33">
          <cell r="D33">
            <v>0.7</v>
          </cell>
          <cell r="E33">
            <v>0.2092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D1:BG249"/>
  <sheetViews>
    <sheetView topLeftCell="AN81" zoomScale="50" zoomScaleNormal="50" workbookViewId="0">
      <selection activeCell="BC4" activeCellId="1" sqref="BC4:BG16 BC4:BF24"/>
    </sheetView>
  </sheetViews>
  <sheetFormatPr defaultRowHeight="14.4" x14ac:dyDescent="0.3"/>
  <cols>
    <col min="21" max="41" width="14.5546875" customWidth="1"/>
    <col min="42" max="42" width="18.33203125" bestFit="1" customWidth="1"/>
    <col min="43" max="69" width="14.5546875" customWidth="1"/>
  </cols>
  <sheetData>
    <row r="1" spans="4:59" x14ac:dyDescent="0.3">
      <c r="D1" t="s">
        <v>49</v>
      </c>
      <c r="E1" t="s">
        <v>55</v>
      </c>
      <c r="F1" t="s">
        <v>0</v>
      </c>
      <c r="G1" t="s">
        <v>1</v>
      </c>
      <c r="I1" t="s">
        <v>24</v>
      </c>
      <c r="J1" t="s">
        <v>6</v>
      </c>
      <c r="L1" t="s">
        <v>24</v>
      </c>
      <c r="M1" t="s">
        <v>6</v>
      </c>
      <c r="P1" t="s">
        <v>25</v>
      </c>
      <c r="U1" t="s">
        <v>7</v>
      </c>
      <c r="V1" t="s">
        <v>2</v>
      </c>
      <c r="W1" t="s">
        <v>8</v>
      </c>
      <c r="Y1" t="s">
        <v>9</v>
      </c>
    </row>
    <row r="2" spans="4:59" x14ac:dyDescent="0.3">
      <c r="D2">
        <v>0.2</v>
      </c>
      <c r="E2">
        <v>0</v>
      </c>
      <c r="F2">
        <v>0</v>
      </c>
      <c r="G2">
        <v>1.84E-2</v>
      </c>
      <c r="J2" s="3" t="s">
        <v>23</v>
      </c>
      <c r="K2" s="3"/>
      <c r="M2" s="2" t="s">
        <v>5</v>
      </c>
      <c r="N2" s="2"/>
      <c r="P2" s="4" t="s">
        <v>5</v>
      </c>
      <c r="Q2" s="4"/>
      <c r="U2">
        <v>0</v>
      </c>
      <c r="V2">
        <v>0.2</v>
      </c>
      <c r="W2">
        <v>-6.9999999999999994E-5</v>
      </c>
      <c r="Y2">
        <f>[1]!AtmoRePerFt_fHpMachISAdevCelsius(U2,V2,0)</f>
        <v>1420116.9780644625</v>
      </c>
      <c r="AS2" t="s">
        <v>15</v>
      </c>
    </row>
    <row r="3" spans="4:59" x14ac:dyDescent="0.3">
      <c r="D3">
        <v>0.2</v>
      </c>
      <c r="E3">
        <v>0.76559999999999995</v>
      </c>
      <c r="F3">
        <v>0.05</v>
      </c>
      <c r="G3">
        <v>1.89E-2</v>
      </c>
      <c r="J3" s="3" t="s">
        <v>1</v>
      </c>
      <c r="K3" s="3" t="s">
        <v>0</v>
      </c>
      <c r="M3" s="2" t="s">
        <v>1</v>
      </c>
      <c r="N3" s="2" t="s">
        <v>0</v>
      </c>
      <c r="P3" s="4" t="s">
        <v>0</v>
      </c>
      <c r="Q3" s="4" t="s">
        <v>1</v>
      </c>
      <c r="U3">
        <v>0</v>
      </c>
      <c r="V3">
        <v>0.3</v>
      </c>
      <c r="W3">
        <v>-1.1000000000000001E-3</v>
      </c>
      <c r="Y3">
        <f>[1]!AtmoRePerFt_fHpMachISAdevCelsius(U3,V3,0)</f>
        <v>2130175.4670966938</v>
      </c>
      <c r="AM3" t="s">
        <v>2</v>
      </c>
      <c r="AN3" t="s">
        <v>11</v>
      </c>
      <c r="AO3" t="s">
        <v>12</v>
      </c>
      <c r="AP3" t="s">
        <v>14</v>
      </c>
      <c r="BD3" t="s">
        <v>53</v>
      </c>
      <c r="BE3" t="s">
        <v>40</v>
      </c>
    </row>
    <row r="4" spans="4:59" x14ac:dyDescent="0.3">
      <c r="D4">
        <v>0.2</v>
      </c>
      <c r="E4">
        <v>1.5311999999999999</v>
      </c>
      <c r="F4">
        <v>0.1</v>
      </c>
      <c r="G4">
        <v>0.02</v>
      </c>
      <c r="J4" s="3">
        <v>2.0500000000000001E-2</v>
      </c>
      <c r="K4" s="3">
        <v>0</v>
      </c>
      <c r="M4" s="2">
        <v>1.8280000000000001E-2</v>
      </c>
      <c r="N4" s="2">
        <v>0</v>
      </c>
      <c r="P4" s="4">
        <v>-1E-3</v>
      </c>
      <c r="Q4" s="4">
        <v>1.8509999999999999E-2</v>
      </c>
      <c r="U4">
        <v>0</v>
      </c>
      <c r="V4">
        <v>0.4</v>
      </c>
      <c r="W4">
        <v>-1.7600000000000001E-3</v>
      </c>
      <c r="Y4">
        <f>[1]!AtmoRePerFt_fHpMachISAdevCelsius(U4,V4,0)</f>
        <v>2840233.9561289251</v>
      </c>
      <c r="AM4">
        <v>0.2</v>
      </c>
      <c r="AN4">
        <v>1.814E-2</v>
      </c>
      <c r="AO4">
        <v>3.0000000000000001E-5</v>
      </c>
      <c r="AP4">
        <v>0.58599999999999997</v>
      </c>
      <c r="AT4" t="s">
        <v>18</v>
      </c>
      <c r="AW4" t="s">
        <v>19</v>
      </c>
      <c r="BD4" t="s">
        <v>49</v>
      </c>
      <c r="BE4" t="s">
        <v>11</v>
      </c>
      <c r="BF4" t="s">
        <v>12</v>
      </c>
      <c r="BG4" t="s">
        <v>54</v>
      </c>
    </row>
    <row r="5" spans="4:59" x14ac:dyDescent="0.3">
      <c r="D5">
        <v>0.2</v>
      </c>
      <c r="E5">
        <v>2.2968000000000002</v>
      </c>
      <c r="F5">
        <v>0.15</v>
      </c>
      <c r="G5">
        <v>2.1700000000000001E-2</v>
      </c>
      <c r="J5" s="3">
        <v>2.0899999999999998E-2</v>
      </c>
      <c r="K5" s="3">
        <v>0.05</v>
      </c>
      <c r="M5" s="2">
        <v>1.8800000000000001E-2</v>
      </c>
      <c r="N5" s="2">
        <v>0.05</v>
      </c>
      <c r="P5" s="4">
        <v>9.9000000000000005E-2</v>
      </c>
      <c r="Q5" s="4">
        <v>1.9990000000000001E-2</v>
      </c>
      <c r="U5">
        <v>0</v>
      </c>
      <c r="V5">
        <v>0.5</v>
      </c>
      <c r="W5">
        <v>-2.2399999999999998E-3</v>
      </c>
      <c r="Y5">
        <f>[1]!AtmoRePerFt_fHpMachISAdevCelsius(U5,V5,0)</f>
        <v>3550292.4451611564</v>
      </c>
      <c r="AM5">
        <v>0.3</v>
      </c>
      <c r="AN5">
        <v>1.806E-2</v>
      </c>
      <c r="AO5">
        <v>6.0000000000000002E-5</v>
      </c>
      <c r="AP5">
        <v>0.57699999999999996</v>
      </c>
      <c r="AS5" t="s">
        <v>16</v>
      </c>
      <c r="AT5" t="s">
        <v>17</v>
      </c>
      <c r="AV5" t="s">
        <v>16</v>
      </c>
      <c r="AW5" t="s">
        <v>17</v>
      </c>
      <c r="BD5">
        <v>0.2</v>
      </c>
      <c r="BE5">
        <v>1.8100000000000002E-2</v>
      </c>
      <c r="BF5">
        <v>0</v>
      </c>
      <c r="BG5">
        <v>1.8200000000000001E-2</v>
      </c>
    </row>
    <row r="6" spans="4:59" x14ac:dyDescent="0.3">
      <c r="D6">
        <v>0.2</v>
      </c>
      <c r="E6">
        <v>3.0623999999999998</v>
      </c>
      <c r="F6">
        <v>0.2</v>
      </c>
      <c r="G6">
        <v>2.3900000000000001E-2</v>
      </c>
      <c r="J6" s="3">
        <v>2.23E-2</v>
      </c>
      <c r="K6" s="3">
        <v>0.1</v>
      </c>
      <c r="M6" s="2">
        <v>1.9900000000000001E-2</v>
      </c>
      <c r="N6" s="2">
        <v>0.1</v>
      </c>
      <c r="P6" s="4">
        <v>0.19900000000000001</v>
      </c>
      <c r="Q6" s="4">
        <v>2.4039999999999999E-2</v>
      </c>
      <c r="U6">
        <v>0</v>
      </c>
      <c r="V6">
        <v>0.6</v>
      </c>
      <c r="W6">
        <v>-2.6099999999999999E-3</v>
      </c>
      <c r="Y6">
        <f>[1]!AtmoRePerFt_fHpMachISAdevCelsius(U6,V6,0)</f>
        <v>4260350.9341933876</v>
      </c>
      <c r="AM6">
        <v>0.4</v>
      </c>
      <c r="AN6">
        <v>1.796E-2</v>
      </c>
      <c r="AO6">
        <v>9.0000000000000006E-5</v>
      </c>
      <c r="AP6">
        <v>0.54900000000000004</v>
      </c>
      <c r="AS6">
        <v>0.4</v>
      </c>
      <c r="AT6">
        <v>0.55379999999999996</v>
      </c>
      <c r="AV6">
        <v>0.6</v>
      </c>
      <c r="AW6">
        <v>0.56799999999999995</v>
      </c>
      <c r="BD6">
        <v>0.3</v>
      </c>
      <c r="BE6">
        <v>1.8100000000000002E-2</v>
      </c>
      <c r="BF6">
        <v>1E-4</v>
      </c>
      <c r="BG6">
        <v>1.8100000000000002E-2</v>
      </c>
    </row>
    <row r="7" spans="4:59" x14ac:dyDescent="0.3">
      <c r="D7">
        <v>0.2</v>
      </c>
      <c r="E7">
        <v>3.8281000000000001</v>
      </c>
      <c r="F7">
        <v>0.25</v>
      </c>
      <c r="G7">
        <v>2.7300000000000001E-2</v>
      </c>
      <c r="J7" s="3">
        <v>2.4400000000000002E-2</v>
      </c>
      <c r="K7" s="3">
        <v>0.15</v>
      </c>
      <c r="M7" s="2">
        <v>2.18E-2</v>
      </c>
      <c r="N7" s="2">
        <v>0.15</v>
      </c>
      <c r="P7" s="4">
        <v>0.249</v>
      </c>
      <c r="Q7" s="4">
        <v>2.7320000000000001E-2</v>
      </c>
      <c r="U7">
        <v>0</v>
      </c>
      <c r="V7">
        <v>0.7</v>
      </c>
      <c r="W7">
        <v>-2.8999999999999998E-3</v>
      </c>
      <c r="Y7">
        <f>[1]!AtmoRePerFt_fHpMachISAdevCelsius(U7,V7,0)</f>
        <v>4970409.4232256189</v>
      </c>
      <c r="AM7">
        <v>0.5</v>
      </c>
      <c r="AN7">
        <v>1.7840000000000002E-2</v>
      </c>
      <c r="AO7">
        <v>1.1E-4</v>
      </c>
      <c r="AP7">
        <v>0.51800000000000002</v>
      </c>
      <c r="AS7">
        <v>0.6</v>
      </c>
      <c r="AT7">
        <v>0.4788</v>
      </c>
      <c r="AV7">
        <v>0.7</v>
      </c>
      <c r="AW7">
        <v>0.51200000000000001</v>
      </c>
      <c r="BD7">
        <v>0.4</v>
      </c>
      <c r="BE7">
        <v>1.7999999999999999E-2</v>
      </c>
      <c r="BF7">
        <v>1E-4</v>
      </c>
      <c r="BG7">
        <v>1.7999999999999999E-2</v>
      </c>
    </row>
    <row r="8" spans="4:59" x14ac:dyDescent="0.3">
      <c r="D8">
        <v>0.2</v>
      </c>
      <c r="E8">
        <v>4.5937000000000001</v>
      </c>
      <c r="F8">
        <v>0.3</v>
      </c>
      <c r="G8">
        <v>3.1099999999999999E-2</v>
      </c>
      <c r="J8" s="3">
        <v>2.7199999999999998E-2</v>
      </c>
      <c r="K8" s="3">
        <v>0.2</v>
      </c>
      <c r="M8" s="2">
        <v>2.4E-2</v>
      </c>
      <c r="N8" s="2">
        <v>0.2</v>
      </c>
      <c r="P8" s="4">
        <v>0.29899999999999999</v>
      </c>
      <c r="Q8" s="4">
        <v>3.09E-2</v>
      </c>
      <c r="U8">
        <v>0</v>
      </c>
      <c r="V8">
        <v>0.8</v>
      </c>
      <c r="W8">
        <v>-3.13E-3</v>
      </c>
      <c r="Y8">
        <f>[1]!AtmoRePerFt_fHpMachISAdevCelsius(U8,V8,0)</f>
        <v>5680467.9122578502</v>
      </c>
      <c r="AM8">
        <v>0.6</v>
      </c>
      <c r="AN8">
        <v>1.7690000000000001E-2</v>
      </c>
      <c r="AO8">
        <v>1.3999999999999999E-4</v>
      </c>
      <c r="AP8">
        <v>0.47799999999999998</v>
      </c>
      <c r="AS8">
        <v>0.8</v>
      </c>
      <c r="AT8">
        <v>0.40350000000000003</v>
      </c>
      <c r="AV8">
        <v>0.8</v>
      </c>
      <c r="AW8">
        <v>0.42499999999999999</v>
      </c>
      <c r="BD8">
        <v>0.5</v>
      </c>
      <c r="BE8">
        <v>1.78E-2</v>
      </c>
      <c r="BF8">
        <v>1E-4</v>
      </c>
      <c r="BG8">
        <v>1.7999999999999999E-2</v>
      </c>
    </row>
    <row r="9" spans="4:59" x14ac:dyDescent="0.3">
      <c r="D9">
        <v>0.2</v>
      </c>
      <c r="E9">
        <v>5.3593000000000002</v>
      </c>
      <c r="F9">
        <v>0.35</v>
      </c>
      <c r="G9">
        <v>3.7400000000000003E-2</v>
      </c>
      <c r="J9" s="3">
        <v>3.1E-2</v>
      </c>
      <c r="K9" s="3">
        <v>0.25</v>
      </c>
      <c r="M9" s="2">
        <v>2.7199999999999998E-2</v>
      </c>
      <c r="N9" s="2">
        <v>0.25</v>
      </c>
      <c r="P9" s="4">
        <v>0.34899999999999998</v>
      </c>
      <c r="Q9" s="4">
        <v>3.7069999999999999E-2</v>
      </c>
      <c r="U9">
        <v>0</v>
      </c>
      <c r="V9">
        <v>0.85</v>
      </c>
      <c r="W9">
        <v>-3.2299999999999998E-3</v>
      </c>
      <c r="Y9">
        <f>[1]!AtmoRePerFt_fHpMachISAdevCelsius(U9,V9,0)</f>
        <v>6035497.1567739658</v>
      </c>
      <c r="AM9">
        <v>0.7</v>
      </c>
      <c r="AN9">
        <v>1.753E-2</v>
      </c>
      <c r="AO9">
        <v>2.2000000000000001E-4</v>
      </c>
      <c r="AP9">
        <v>0.441</v>
      </c>
      <c r="AS9">
        <v>0.9</v>
      </c>
      <c r="AT9">
        <v>0.35820000000000002</v>
      </c>
      <c r="AV9">
        <v>0.9</v>
      </c>
      <c r="AW9">
        <v>0.29699999999999999</v>
      </c>
      <c r="BD9">
        <v>0.6</v>
      </c>
      <c r="BE9">
        <v>1.77E-2</v>
      </c>
      <c r="BF9">
        <v>1E-4</v>
      </c>
      <c r="BG9">
        <v>1.78E-2</v>
      </c>
    </row>
    <row r="10" spans="4:59" x14ac:dyDescent="0.3">
      <c r="D10">
        <v>0.2</v>
      </c>
      <c r="E10">
        <v>6.1249000000000002</v>
      </c>
      <c r="F10">
        <v>0.4</v>
      </c>
      <c r="G10">
        <v>4.5999999999999999E-2</v>
      </c>
      <c r="J10" s="3">
        <v>3.5499999999999997E-2</v>
      </c>
      <c r="K10" s="3">
        <v>0.3</v>
      </c>
      <c r="M10" s="2">
        <v>3.1E-2</v>
      </c>
      <c r="N10" s="2">
        <v>0.3</v>
      </c>
      <c r="P10" s="4">
        <v>0.39900000000000002</v>
      </c>
      <c r="Q10" s="4">
        <v>4.5679999999999998E-2</v>
      </c>
      <c r="U10">
        <v>0</v>
      </c>
      <c r="V10">
        <v>0.875</v>
      </c>
      <c r="W10">
        <v>-3.2699999999999999E-3</v>
      </c>
      <c r="Y10">
        <f>[1]!AtmoRePerFt_fHpMachISAdevCelsius(U10,V10,0)</f>
        <v>6213011.7790320236</v>
      </c>
      <c r="AM10">
        <v>0.8</v>
      </c>
      <c r="AN10">
        <v>1.7340000000000001E-2</v>
      </c>
      <c r="AO10">
        <v>5.4000000000000001E-4</v>
      </c>
      <c r="AP10">
        <v>0.40200000000000002</v>
      </c>
      <c r="BD10">
        <v>0.7</v>
      </c>
      <c r="BE10">
        <v>1.7500000000000002E-2</v>
      </c>
      <c r="BF10">
        <v>2.0000000000000001E-4</v>
      </c>
      <c r="BG10">
        <v>1.77E-2</v>
      </c>
    </row>
    <row r="11" spans="4:59" x14ac:dyDescent="0.3">
      <c r="D11">
        <v>0.2</v>
      </c>
      <c r="E11">
        <v>6.8905000000000003</v>
      </c>
      <c r="F11">
        <v>0.45</v>
      </c>
      <c r="G11">
        <v>5.7500000000000002E-2</v>
      </c>
      <c r="J11" s="3">
        <v>4.1500000000000002E-2</v>
      </c>
      <c r="K11" s="3">
        <v>0.35</v>
      </c>
      <c r="M11" s="2">
        <v>3.6999999999999998E-2</v>
      </c>
      <c r="N11" s="2">
        <v>0.35</v>
      </c>
      <c r="P11" s="4">
        <v>0.499</v>
      </c>
      <c r="Q11" s="4">
        <v>7.0489999999999997E-2</v>
      </c>
      <c r="U11">
        <v>0</v>
      </c>
      <c r="V11">
        <v>0.9</v>
      </c>
      <c r="W11">
        <v>-3.32E-3</v>
      </c>
      <c r="Y11">
        <f>[1]!AtmoRePerFt_fHpMachISAdevCelsius(U11,V11,0)</f>
        <v>6390526.4012900814</v>
      </c>
      <c r="AM11">
        <v>0.85</v>
      </c>
      <c r="AN11">
        <v>1.7239999999999998E-2</v>
      </c>
      <c r="AO11">
        <v>1.07E-3</v>
      </c>
      <c r="AP11">
        <v>0.38</v>
      </c>
      <c r="BD11">
        <v>0.8</v>
      </c>
      <c r="BE11">
        <v>1.7299999999999999E-2</v>
      </c>
      <c r="BF11">
        <v>5.0000000000000001E-4</v>
      </c>
      <c r="BG11">
        <v>1.7899999999999999E-2</v>
      </c>
    </row>
    <row r="12" spans="4:59" x14ac:dyDescent="0.3">
      <c r="D12">
        <v>0.2</v>
      </c>
      <c r="E12">
        <v>7.6561000000000003</v>
      </c>
      <c r="F12">
        <v>0.5</v>
      </c>
      <c r="G12">
        <v>6.9699999999999998E-2</v>
      </c>
      <c r="J12" s="3">
        <v>4.9399999999999999E-2</v>
      </c>
      <c r="K12" s="3">
        <v>0.4</v>
      </c>
      <c r="M12" s="2">
        <v>4.5600000000000002E-2</v>
      </c>
      <c r="N12" s="2">
        <v>0.4</v>
      </c>
      <c r="P12" s="4">
        <v>0.59899999999999998</v>
      </c>
      <c r="Q12" s="4">
        <v>0.10747</v>
      </c>
      <c r="U12">
        <v>0</v>
      </c>
      <c r="V12">
        <v>0.92500000000000004</v>
      </c>
      <c r="W12">
        <v>-3.3600000000000001E-3</v>
      </c>
      <c r="Y12">
        <f>[1]!AtmoRePerFt_fHpMachISAdevCelsius(U12,V12,0)</f>
        <v>6568041.0235481383</v>
      </c>
      <c r="AM12">
        <v>0.875</v>
      </c>
      <c r="AN12">
        <v>1.719E-2</v>
      </c>
      <c r="AO12">
        <v>1.6199999999999999E-3</v>
      </c>
      <c r="AP12">
        <v>0.37</v>
      </c>
      <c r="BD12">
        <v>0.85</v>
      </c>
      <c r="BE12">
        <v>1.72E-2</v>
      </c>
      <c r="BF12">
        <v>1.1000000000000001E-3</v>
      </c>
      <c r="BG12">
        <v>1.83E-2</v>
      </c>
    </row>
    <row r="13" spans="4:59" x14ac:dyDescent="0.3">
      <c r="D13">
        <v>0.2</v>
      </c>
      <c r="E13">
        <v>8.4216999999999995</v>
      </c>
      <c r="F13">
        <v>0.55000000000000004</v>
      </c>
      <c r="G13">
        <v>8.7800000000000003E-2</v>
      </c>
      <c r="J13" s="3">
        <v>5.9200000000000003E-2</v>
      </c>
      <c r="K13" s="3">
        <v>0.45</v>
      </c>
      <c r="M13" s="2">
        <v>5.67E-2</v>
      </c>
      <c r="N13" s="2">
        <v>0.45</v>
      </c>
      <c r="P13" s="4"/>
      <c r="Q13" s="4"/>
      <c r="U13">
        <v>0</v>
      </c>
      <c r="V13">
        <v>0.95</v>
      </c>
      <c r="W13">
        <v>-3.3999999999999998E-3</v>
      </c>
      <c r="Y13">
        <f>[1]!AtmoRePerFt_fHpMachISAdevCelsius(U13,V13,0)</f>
        <v>6745555.6458061961</v>
      </c>
      <c r="AM13">
        <v>0.9</v>
      </c>
      <c r="AN13">
        <v>1.7139999999999999E-2</v>
      </c>
      <c r="AO13">
        <v>3.0000000000000001E-3</v>
      </c>
      <c r="AP13">
        <v>0.35599999999999998</v>
      </c>
      <c r="BD13">
        <v>0.875</v>
      </c>
      <c r="BE13">
        <v>1.72E-2</v>
      </c>
      <c r="BF13">
        <v>1.6000000000000001E-3</v>
      </c>
      <c r="BG13">
        <v>1.8800000000000001E-2</v>
      </c>
    </row>
    <row r="14" spans="4:59" x14ac:dyDescent="0.3">
      <c r="D14">
        <v>0.2</v>
      </c>
      <c r="E14">
        <v>9.1873000000000005</v>
      </c>
      <c r="F14">
        <v>0.6</v>
      </c>
      <c r="G14">
        <v>0.1067</v>
      </c>
      <c r="M14" s="2">
        <v>7.0499999999999993E-2</v>
      </c>
      <c r="N14" s="2">
        <v>0.5</v>
      </c>
      <c r="U14">
        <v>5000</v>
      </c>
      <c r="V14">
        <v>0.2</v>
      </c>
      <c r="W14">
        <v>2.9999999999999997E-4</v>
      </c>
      <c r="Y14">
        <f>[1]!AtmoRePerFt_fHpMachISAdevCelsius(U14,V14,0)</f>
        <v>1235738.936441245</v>
      </c>
      <c r="AM14">
        <v>0.92500000000000004</v>
      </c>
      <c r="AN14">
        <v>1.7090000000000001E-2</v>
      </c>
      <c r="AO14">
        <v>5.9699999999999996E-3</v>
      </c>
      <c r="AP14">
        <v>0.34200000000000003</v>
      </c>
      <c r="BD14">
        <v>0.9</v>
      </c>
      <c r="BE14">
        <v>1.7100000000000001E-2</v>
      </c>
      <c r="BF14">
        <v>3.0000000000000001E-3</v>
      </c>
      <c r="BG14">
        <v>2.01E-2</v>
      </c>
    </row>
    <row r="15" spans="4:59" x14ac:dyDescent="0.3">
      <c r="D15">
        <v>0.3</v>
      </c>
      <c r="E15">
        <v>0</v>
      </c>
      <c r="F15">
        <v>0</v>
      </c>
      <c r="G15">
        <v>1.84E-2</v>
      </c>
      <c r="U15">
        <v>5000</v>
      </c>
      <c r="V15">
        <v>0.3</v>
      </c>
      <c r="W15">
        <v>-7.6000000000000004E-4</v>
      </c>
      <c r="Y15">
        <f>[1]!AtmoRePerFt_fHpMachISAdevCelsius(U15,V15,0)</f>
        <v>1853608.4046618675</v>
      </c>
      <c r="AM15">
        <v>0.95</v>
      </c>
      <c r="AN15">
        <v>1.703E-2</v>
      </c>
      <c r="AO15">
        <v>3.9140000000000001E-2</v>
      </c>
      <c r="AP15">
        <v>0.32800000000000001</v>
      </c>
      <c r="BD15">
        <v>0.92500000000000004</v>
      </c>
      <c r="BE15">
        <v>1.7100000000000001E-2</v>
      </c>
      <c r="BF15">
        <v>6.0000000000000001E-3</v>
      </c>
      <c r="BG15">
        <v>2.3099999999999999E-2</v>
      </c>
    </row>
    <row r="16" spans="4:59" x14ac:dyDescent="0.3">
      <c r="D16">
        <v>0.3</v>
      </c>
      <c r="E16">
        <v>0.75739999999999996</v>
      </c>
      <c r="F16">
        <v>0.05</v>
      </c>
      <c r="G16">
        <v>1.89E-2</v>
      </c>
      <c r="U16">
        <v>5000</v>
      </c>
      <c r="V16">
        <v>0.4</v>
      </c>
      <c r="W16">
        <v>-1.4400000000000001E-3</v>
      </c>
      <c r="Y16">
        <f>[1]!AtmoRePerFt_fHpMachISAdevCelsius(U16,V16,0)</f>
        <v>2471477.87288249</v>
      </c>
      <c r="BD16">
        <v>0.95</v>
      </c>
      <c r="BE16">
        <v>1.7000000000000001E-2</v>
      </c>
      <c r="BF16">
        <v>3.9100000000000003E-2</v>
      </c>
      <c r="BG16">
        <v>5.62E-2</v>
      </c>
    </row>
    <row r="17" spans="4:25" x14ac:dyDescent="0.3">
      <c r="D17">
        <v>0.3</v>
      </c>
      <c r="E17">
        <v>1.5147999999999999</v>
      </c>
      <c r="F17">
        <v>0.1</v>
      </c>
      <c r="G17">
        <v>1.9900000000000001E-2</v>
      </c>
      <c r="U17">
        <v>5000</v>
      </c>
      <c r="V17">
        <v>0.5</v>
      </c>
      <c r="W17">
        <v>-1.9400000000000001E-3</v>
      </c>
      <c r="Y17">
        <f>[1]!AtmoRePerFt_fHpMachISAdevCelsius(U17,V17,0)</f>
        <v>3089347.3411031123</v>
      </c>
    </row>
    <row r="18" spans="4:25" x14ac:dyDescent="0.3">
      <c r="D18">
        <v>0.3</v>
      </c>
      <c r="E18">
        <v>2.2722000000000002</v>
      </c>
      <c r="F18">
        <v>0.15</v>
      </c>
      <c r="G18">
        <v>2.1600000000000001E-2</v>
      </c>
      <c r="U18">
        <v>5000</v>
      </c>
      <c r="V18">
        <v>0.6</v>
      </c>
      <c r="W18">
        <v>-2.32E-3</v>
      </c>
      <c r="Y18">
        <f>[1]!AtmoRePerFt_fHpMachISAdevCelsius(U18,V18,0)</f>
        <v>3707216.8093237351</v>
      </c>
    </row>
    <row r="19" spans="4:25" x14ac:dyDescent="0.3">
      <c r="D19">
        <v>0.3</v>
      </c>
      <c r="E19">
        <v>3.0295999999999998</v>
      </c>
      <c r="F19">
        <v>0.2</v>
      </c>
      <c r="G19">
        <v>2.3800000000000002E-2</v>
      </c>
      <c r="U19">
        <v>5000</v>
      </c>
      <c r="V19">
        <v>0.7</v>
      </c>
      <c r="W19">
        <v>-2.6199999999999999E-3</v>
      </c>
      <c r="Y19">
        <f>[1]!AtmoRePerFt_fHpMachISAdevCelsius(U19,V19,0)</f>
        <v>4325086.2775443578</v>
      </c>
    </row>
    <row r="20" spans="4:25" x14ac:dyDescent="0.3">
      <c r="D20">
        <v>0.3</v>
      </c>
      <c r="E20">
        <v>3.7869999999999999</v>
      </c>
      <c r="F20">
        <v>0.25</v>
      </c>
      <c r="G20">
        <v>2.7300000000000001E-2</v>
      </c>
      <c r="U20">
        <v>5000</v>
      </c>
      <c r="V20">
        <v>0.8</v>
      </c>
      <c r="W20">
        <v>-2.8600000000000001E-3</v>
      </c>
      <c r="Y20">
        <f>[1]!AtmoRePerFt_fHpMachISAdevCelsius(U20,V20,0)</f>
        <v>4942955.7457649801</v>
      </c>
    </row>
    <row r="21" spans="4:25" x14ac:dyDescent="0.3">
      <c r="D21">
        <v>0.3</v>
      </c>
      <c r="E21">
        <v>4.5444000000000004</v>
      </c>
      <c r="F21">
        <v>0.3</v>
      </c>
      <c r="G21">
        <v>3.1099999999999999E-2</v>
      </c>
      <c r="U21">
        <v>5000</v>
      </c>
      <c r="V21">
        <v>0.85</v>
      </c>
      <c r="W21">
        <v>-2.97E-3</v>
      </c>
      <c r="Y21">
        <f>[1]!AtmoRePerFt_fHpMachISAdevCelsius(U21,V21,0)</f>
        <v>5251890.4798752908</v>
      </c>
    </row>
    <row r="22" spans="4:25" x14ac:dyDescent="0.3">
      <c r="D22">
        <v>0.3</v>
      </c>
      <c r="E22">
        <v>5.3018000000000001</v>
      </c>
      <c r="F22">
        <v>0.35</v>
      </c>
      <c r="G22">
        <v>3.73E-2</v>
      </c>
      <c r="U22">
        <v>5000</v>
      </c>
      <c r="V22">
        <v>0.875</v>
      </c>
      <c r="W22">
        <v>-3.0100000000000001E-3</v>
      </c>
      <c r="Y22">
        <f>[1]!AtmoRePerFt_fHpMachISAdevCelsius(U22,V22,0)</f>
        <v>5406357.846930447</v>
      </c>
    </row>
    <row r="23" spans="4:25" x14ac:dyDescent="0.3">
      <c r="D23">
        <v>0.3</v>
      </c>
      <c r="E23">
        <v>6.0591999999999997</v>
      </c>
      <c r="F23">
        <v>0.4</v>
      </c>
      <c r="G23">
        <v>4.5999999999999999E-2</v>
      </c>
      <c r="U23">
        <v>5000</v>
      </c>
      <c r="V23">
        <v>0.9</v>
      </c>
      <c r="W23">
        <v>-3.0599999999999998E-3</v>
      </c>
      <c r="Y23">
        <f>[1]!AtmoRePerFt_fHpMachISAdevCelsius(U23,V23,0)</f>
        <v>5560825.2139856024</v>
      </c>
    </row>
    <row r="24" spans="4:25" x14ac:dyDescent="0.3">
      <c r="D24">
        <v>0.3</v>
      </c>
      <c r="E24">
        <v>6.8166000000000002</v>
      </c>
      <c r="F24">
        <v>0.45</v>
      </c>
      <c r="G24">
        <v>5.74E-2</v>
      </c>
      <c r="U24">
        <v>5000</v>
      </c>
      <c r="V24">
        <v>0.92500000000000004</v>
      </c>
      <c r="W24">
        <v>-3.0999999999999999E-3</v>
      </c>
      <c r="Y24">
        <f>[1]!AtmoRePerFt_fHpMachISAdevCelsius(U24,V24,0)</f>
        <v>5715292.5810407586</v>
      </c>
    </row>
    <row r="25" spans="4:25" x14ac:dyDescent="0.3">
      <c r="D25">
        <v>0.3</v>
      </c>
      <c r="E25">
        <v>7.5739999999999998</v>
      </c>
      <c r="F25">
        <v>0.5</v>
      </c>
      <c r="G25">
        <v>6.9599999999999995E-2</v>
      </c>
      <c r="U25">
        <v>5000</v>
      </c>
      <c r="V25">
        <v>0.95</v>
      </c>
      <c r="W25">
        <v>-3.14E-3</v>
      </c>
      <c r="Y25">
        <f>[1]!AtmoRePerFt_fHpMachISAdevCelsius(U25,V25,0)</f>
        <v>5869759.948095914</v>
      </c>
    </row>
    <row r="26" spans="4:25" x14ac:dyDescent="0.3">
      <c r="D26">
        <v>0.3</v>
      </c>
      <c r="E26">
        <v>8.3313000000000006</v>
      </c>
      <c r="F26">
        <v>0.55000000000000004</v>
      </c>
      <c r="G26">
        <v>8.7800000000000003E-2</v>
      </c>
      <c r="U26">
        <v>10000</v>
      </c>
      <c r="V26">
        <v>0.2</v>
      </c>
      <c r="W26">
        <v>6.9999999999999999E-4</v>
      </c>
      <c r="Y26">
        <f>[1]!AtmoRePerFt_fHpMachISAdevCelsius(U26,V26,0)</f>
        <v>1070172.5415928911</v>
      </c>
    </row>
    <row r="27" spans="4:25" x14ac:dyDescent="0.3">
      <c r="D27">
        <v>0.3</v>
      </c>
      <c r="E27">
        <v>9.0886999999999993</v>
      </c>
      <c r="F27">
        <v>0.6</v>
      </c>
      <c r="G27">
        <v>0.1066</v>
      </c>
      <c r="U27">
        <v>10000</v>
      </c>
      <c r="V27">
        <v>0.3</v>
      </c>
      <c r="W27">
        <v>-3.8999999999999999E-4</v>
      </c>
      <c r="Y27">
        <f>[1]!AtmoRePerFt_fHpMachISAdevCelsius(U27,V27,0)</f>
        <v>1605258.8123893363</v>
      </c>
    </row>
    <row r="28" spans="4:25" x14ac:dyDescent="0.3">
      <c r="D28">
        <v>0.4</v>
      </c>
      <c r="E28">
        <v>0</v>
      </c>
      <c r="F28">
        <v>0</v>
      </c>
      <c r="G28">
        <v>1.83E-2</v>
      </c>
      <c r="U28">
        <v>10000</v>
      </c>
      <c r="V28">
        <v>0.4</v>
      </c>
      <c r="W28">
        <v>-1.1000000000000001E-3</v>
      </c>
      <c r="Y28">
        <f>[1]!AtmoRePerFt_fHpMachISAdevCelsius(U28,V28,0)</f>
        <v>2140345.0831857822</v>
      </c>
    </row>
    <row r="29" spans="4:25" x14ac:dyDescent="0.3">
      <c r="D29">
        <v>0.4</v>
      </c>
      <c r="E29">
        <v>0.74560000000000004</v>
      </c>
      <c r="F29">
        <v>0.05</v>
      </c>
      <c r="G29">
        <v>1.8800000000000001E-2</v>
      </c>
      <c r="U29">
        <v>10000</v>
      </c>
      <c r="V29">
        <v>0.5</v>
      </c>
      <c r="W29">
        <v>-1.6199999999999999E-3</v>
      </c>
      <c r="Y29">
        <f>[1]!AtmoRePerFt_fHpMachISAdevCelsius(U29,V29,0)</f>
        <v>2675431.3539822274</v>
      </c>
    </row>
    <row r="30" spans="4:25" x14ac:dyDescent="0.3">
      <c r="D30">
        <v>0.4</v>
      </c>
      <c r="E30">
        <v>1.4913000000000001</v>
      </c>
      <c r="F30">
        <v>0.1</v>
      </c>
      <c r="G30">
        <v>1.9900000000000001E-2</v>
      </c>
      <c r="U30">
        <v>10000</v>
      </c>
      <c r="V30">
        <v>0.6</v>
      </c>
      <c r="W30">
        <v>-2.0100000000000001E-3</v>
      </c>
      <c r="Y30">
        <f>[1]!AtmoRePerFt_fHpMachISAdevCelsius(U30,V30,0)</f>
        <v>3210517.6247786726</v>
      </c>
    </row>
    <row r="31" spans="4:25" x14ac:dyDescent="0.3">
      <c r="D31">
        <v>0.4</v>
      </c>
      <c r="E31">
        <v>2.2368999999999999</v>
      </c>
      <c r="F31">
        <v>0.15</v>
      </c>
      <c r="G31">
        <v>2.1499999999999998E-2</v>
      </c>
      <c r="U31">
        <v>10000</v>
      </c>
      <c r="V31">
        <v>0.7</v>
      </c>
      <c r="W31">
        <v>-2.32E-3</v>
      </c>
      <c r="Y31">
        <f>[1]!AtmoRePerFt_fHpMachISAdevCelsius(U31,V31,0)</f>
        <v>3745603.8955751178</v>
      </c>
    </row>
    <row r="32" spans="4:25" x14ac:dyDescent="0.3">
      <c r="D32">
        <v>0.4</v>
      </c>
      <c r="E32">
        <v>2.9824999999999999</v>
      </c>
      <c r="F32">
        <v>0.2</v>
      </c>
      <c r="G32">
        <v>2.3800000000000002E-2</v>
      </c>
      <c r="U32">
        <v>10000</v>
      </c>
      <c r="V32">
        <v>0.8</v>
      </c>
      <c r="W32">
        <v>-2.5799999999999998E-3</v>
      </c>
      <c r="Y32">
        <f>[1]!AtmoRePerFt_fHpMachISAdevCelsius(U32,V32,0)</f>
        <v>4280690.1663715644</v>
      </c>
    </row>
    <row r="33" spans="4:40" x14ac:dyDescent="0.3">
      <c r="D33">
        <v>0.4</v>
      </c>
      <c r="E33">
        <v>3.7281</v>
      </c>
      <c r="F33">
        <v>0.25</v>
      </c>
      <c r="G33">
        <v>2.7199999999999998E-2</v>
      </c>
      <c r="U33">
        <v>10000</v>
      </c>
      <c r="V33">
        <v>0.85</v>
      </c>
      <c r="W33">
        <v>-2.6900000000000001E-3</v>
      </c>
      <c r="Y33">
        <f>[1]!AtmoRePerFt_fHpMachISAdevCelsius(U33,V33,0)</f>
        <v>4548233.3017697865</v>
      </c>
    </row>
    <row r="34" spans="4:40" x14ac:dyDescent="0.3">
      <c r="D34">
        <v>0.4</v>
      </c>
      <c r="E34">
        <v>4.4737999999999998</v>
      </c>
      <c r="F34">
        <v>0.3</v>
      </c>
      <c r="G34">
        <v>3.1E-2</v>
      </c>
      <c r="U34">
        <v>10000</v>
      </c>
      <c r="V34">
        <v>0.875</v>
      </c>
      <c r="W34">
        <v>-2.7399999999999998E-3</v>
      </c>
      <c r="Y34">
        <f>[1]!AtmoRePerFt_fHpMachISAdevCelsius(U34,V34,0)</f>
        <v>4682004.8694688976</v>
      </c>
    </row>
    <row r="35" spans="4:40" x14ac:dyDescent="0.3">
      <c r="D35">
        <v>0.4</v>
      </c>
      <c r="E35">
        <v>5.2194000000000003</v>
      </c>
      <c r="F35">
        <v>0.35</v>
      </c>
      <c r="G35">
        <v>3.73E-2</v>
      </c>
      <c r="U35">
        <v>10000</v>
      </c>
      <c r="V35">
        <v>0.9</v>
      </c>
      <c r="W35">
        <v>-2.7899999999999999E-3</v>
      </c>
      <c r="Y35">
        <f>[1]!AtmoRePerFt_fHpMachISAdevCelsius(U35,V35,0)</f>
        <v>4815776.4371680096</v>
      </c>
    </row>
    <row r="36" spans="4:40" x14ac:dyDescent="0.3">
      <c r="D36">
        <v>0.4</v>
      </c>
      <c r="E36">
        <v>5.9649999999999999</v>
      </c>
      <c r="F36">
        <v>0.4</v>
      </c>
      <c r="G36">
        <v>4.5900000000000003E-2</v>
      </c>
      <c r="U36">
        <v>10000</v>
      </c>
      <c r="V36">
        <v>0.92500000000000004</v>
      </c>
      <c r="W36">
        <v>-2.8300000000000001E-3</v>
      </c>
      <c r="Y36">
        <f>[1]!AtmoRePerFt_fHpMachISAdevCelsius(U36,V36,0)</f>
        <v>4949548.0048671206</v>
      </c>
    </row>
    <row r="37" spans="4:40" x14ac:dyDescent="0.3">
      <c r="D37">
        <v>0.4</v>
      </c>
      <c r="E37">
        <v>6.7107000000000001</v>
      </c>
      <c r="F37">
        <v>0.45</v>
      </c>
      <c r="G37">
        <v>5.74E-2</v>
      </c>
      <c r="U37">
        <v>10000</v>
      </c>
      <c r="V37">
        <v>0.95</v>
      </c>
      <c r="W37">
        <v>-2.8700000000000002E-3</v>
      </c>
      <c r="Y37">
        <f>[1]!AtmoRePerFt_fHpMachISAdevCelsius(U37,V37,0)</f>
        <v>5083319.5725662317</v>
      </c>
    </row>
    <row r="38" spans="4:40" x14ac:dyDescent="0.3">
      <c r="D38">
        <v>0.4</v>
      </c>
      <c r="E38">
        <v>7.4562999999999997</v>
      </c>
      <c r="F38">
        <v>0.5</v>
      </c>
      <c r="G38">
        <v>6.9500000000000006E-2</v>
      </c>
      <c r="U38">
        <v>15000</v>
      </c>
      <c r="V38">
        <v>0.2</v>
      </c>
      <c r="W38">
        <v>1.1299999999999999E-3</v>
      </c>
      <c r="Y38">
        <f>[1]!AtmoRePerFt_fHpMachISAdevCelsius(U38,V38,0)</f>
        <v>922052.0645300321</v>
      </c>
    </row>
    <row r="39" spans="4:40" x14ac:dyDescent="0.3">
      <c r="D39">
        <v>0.4</v>
      </c>
      <c r="E39">
        <v>8.2019000000000002</v>
      </c>
      <c r="F39">
        <v>0.55000000000000004</v>
      </c>
      <c r="G39">
        <v>8.77E-2</v>
      </c>
      <c r="U39">
        <v>15000</v>
      </c>
      <c r="V39">
        <v>0.3</v>
      </c>
      <c r="W39">
        <v>-1.0000000000000001E-5</v>
      </c>
      <c r="Y39">
        <f>[1]!AtmoRePerFt_fHpMachISAdevCelsius(U39,V39,0)</f>
        <v>1383078.0967950481</v>
      </c>
    </row>
    <row r="40" spans="4:40" x14ac:dyDescent="0.3">
      <c r="D40">
        <v>0.4</v>
      </c>
      <c r="E40">
        <v>8.9474999999999998</v>
      </c>
      <c r="F40">
        <v>0.6</v>
      </c>
      <c r="G40">
        <v>0.1065</v>
      </c>
      <c r="U40">
        <v>15000</v>
      </c>
      <c r="V40">
        <v>0.4</v>
      </c>
      <c r="W40">
        <v>-7.3999999999999999E-4</v>
      </c>
      <c r="Y40">
        <f>[1]!AtmoRePerFt_fHpMachISAdevCelsius(U40,V40,0)</f>
        <v>1844104.1290600642</v>
      </c>
    </row>
    <row r="41" spans="4:40" x14ac:dyDescent="0.3">
      <c r="D41">
        <v>0.5</v>
      </c>
      <c r="E41">
        <v>0</v>
      </c>
      <c r="F41">
        <v>0</v>
      </c>
      <c r="G41">
        <v>1.8200000000000001E-2</v>
      </c>
      <c r="U41">
        <v>15000</v>
      </c>
      <c r="V41">
        <v>0.5</v>
      </c>
      <c r="W41">
        <v>-1.2700000000000001E-3</v>
      </c>
      <c r="Y41">
        <f>[1]!AtmoRePerFt_fHpMachISAdevCelsius(U41,V41,0)</f>
        <v>2305130.1613250803</v>
      </c>
    </row>
    <row r="42" spans="4:40" x14ac:dyDescent="0.3">
      <c r="D42">
        <v>0.5</v>
      </c>
      <c r="E42">
        <v>0.73</v>
      </c>
      <c r="F42">
        <v>0.05</v>
      </c>
      <c r="G42">
        <v>1.8700000000000001E-2</v>
      </c>
      <c r="U42">
        <v>15000</v>
      </c>
      <c r="V42">
        <v>0.6</v>
      </c>
      <c r="W42">
        <v>-1.6800000000000001E-3</v>
      </c>
      <c r="Y42">
        <f>[1]!AtmoRePerFt_fHpMachISAdevCelsius(U42,V42,0)</f>
        <v>2766156.1935900962</v>
      </c>
    </row>
    <row r="43" spans="4:40" x14ac:dyDescent="0.3">
      <c r="D43">
        <v>0.5</v>
      </c>
      <c r="E43">
        <v>1.46</v>
      </c>
      <c r="F43">
        <v>0.1</v>
      </c>
      <c r="G43">
        <v>1.9800000000000002E-2</v>
      </c>
      <c r="U43">
        <v>15000</v>
      </c>
      <c r="V43">
        <v>0.7</v>
      </c>
      <c r="W43">
        <v>-2.0100000000000001E-3</v>
      </c>
      <c r="Y43">
        <f>[1]!AtmoRePerFt_fHpMachISAdevCelsius(U43,V43,0)</f>
        <v>3227182.2258551125</v>
      </c>
    </row>
    <row r="44" spans="4:40" x14ac:dyDescent="0.3">
      <c r="D44">
        <v>0.5</v>
      </c>
      <c r="E44">
        <v>2.19</v>
      </c>
      <c r="F44">
        <v>0.15</v>
      </c>
      <c r="G44">
        <v>2.1399999999999999E-2</v>
      </c>
      <c r="U44">
        <v>15000</v>
      </c>
      <c r="V44">
        <v>0.8</v>
      </c>
      <c r="W44">
        <v>-2.2699999999999999E-3</v>
      </c>
      <c r="Y44">
        <f>[1]!AtmoRePerFt_fHpMachISAdevCelsius(U44,V44,0)</f>
        <v>3688208.2581201284</v>
      </c>
    </row>
    <row r="45" spans="4:40" x14ac:dyDescent="0.3">
      <c r="D45">
        <v>0.5</v>
      </c>
      <c r="E45">
        <v>2.9201000000000001</v>
      </c>
      <c r="F45">
        <v>0.2</v>
      </c>
      <c r="G45">
        <v>2.3699999999999999E-2</v>
      </c>
      <c r="U45">
        <v>15000</v>
      </c>
      <c r="V45">
        <v>0.85</v>
      </c>
      <c r="W45">
        <v>-2.3900000000000002E-3</v>
      </c>
      <c r="Y45">
        <f>[1]!AtmoRePerFt_fHpMachISAdevCelsius(U45,V45,0)</f>
        <v>3918721.2742526364</v>
      </c>
    </row>
    <row r="46" spans="4:40" x14ac:dyDescent="0.3">
      <c r="D46">
        <v>0.5</v>
      </c>
      <c r="E46">
        <v>3.6501000000000001</v>
      </c>
      <c r="F46">
        <v>0.25</v>
      </c>
      <c r="G46">
        <v>2.7099999999999999E-2</v>
      </c>
      <c r="U46">
        <v>15000</v>
      </c>
      <c r="V46">
        <v>0.875</v>
      </c>
      <c r="W46">
        <v>-2.4399999999999999E-3</v>
      </c>
      <c r="Y46">
        <f>[1]!AtmoRePerFt_fHpMachISAdevCelsius(U46,V46,0)</f>
        <v>4033977.7823188906</v>
      </c>
    </row>
    <row r="47" spans="4:40" x14ac:dyDescent="0.3">
      <c r="D47">
        <v>0.5</v>
      </c>
      <c r="E47">
        <v>4.3800999999999997</v>
      </c>
      <c r="F47">
        <v>0.3</v>
      </c>
      <c r="G47">
        <v>3.09E-2</v>
      </c>
      <c r="U47">
        <v>15000</v>
      </c>
      <c r="V47">
        <v>0.9</v>
      </c>
      <c r="W47">
        <v>-2.49E-3</v>
      </c>
      <c r="Y47">
        <f>[1]!AtmoRePerFt_fHpMachISAdevCelsius(U47,V47,0)</f>
        <v>4149234.2903851448</v>
      </c>
    </row>
    <row r="48" spans="4:40" x14ac:dyDescent="0.3">
      <c r="D48">
        <v>0.5</v>
      </c>
      <c r="E48">
        <v>5.1101000000000001</v>
      </c>
      <c r="F48">
        <v>0.35</v>
      </c>
      <c r="G48">
        <v>3.7199999999999997E-2</v>
      </c>
      <c r="U48">
        <v>15000</v>
      </c>
      <c r="V48">
        <v>0.92500000000000004</v>
      </c>
      <c r="W48">
        <v>-2.5400000000000002E-3</v>
      </c>
      <c r="Y48">
        <f>[1]!AtmoRePerFt_fHpMachISAdevCelsius(U48,V48,0)</f>
        <v>4264490.7984513985</v>
      </c>
      <c r="AN48" t="s">
        <v>51</v>
      </c>
    </row>
    <row r="49" spans="4:45" x14ac:dyDescent="0.3">
      <c r="D49">
        <v>0.5</v>
      </c>
      <c r="E49">
        <v>5.8400999999999996</v>
      </c>
      <c r="F49">
        <v>0.4</v>
      </c>
      <c r="G49">
        <v>4.58E-2</v>
      </c>
      <c r="U49">
        <v>15000</v>
      </c>
      <c r="V49">
        <v>0.95</v>
      </c>
      <c r="W49">
        <v>-2.5899999999999999E-3</v>
      </c>
      <c r="Y49">
        <f>[1]!AtmoRePerFt_fHpMachISAdevCelsius(U49,V49,0)</f>
        <v>4379747.3065176522</v>
      </c>
      <c r="AN49" t="s">
        <v>39</v>
      </c>
      <c r="AO49" t="s">
        <v>40</v>
      </c>
      <c r="AR49" t="s">
        <v>44</v>
      </c>
      <c r="AS49">
        <v>0.1094</v>
      </c>
    </row>
    <row r="50" spans="4:45" x14ac:dyDescent="0.3">
      <c r="D50">
        <v>0.5</v>
      </c>
      <c r="E50">
        <v>6.5701000000000001</v>
      </c>
      <c r="F50">
        <v>0.45</v>
      </c>
      <c r="G50">
        <v>5.7299999999999997E-2</v>
      </c>
      <c r="U50">
        <v>20000</v>
      </c>
      <c r="V50">
        <v>0.2</v>
      </c>
      <c r="W50">
        <v>1.5900000000000001E-3</v>
      </c>
      <c r="Y50">
        <f>[1]!AtmoRePerFt_fHpMachISAdevCelsius(U50,V50,0)</f>
        <v>790068.43665604258</v>
      </c>
      <c r="AN50" t="s">
        <v>0</v>
      </c>
      <c r="AO50" t="s">
        <v>41</v>
      </c>
      <c r="AP50" t="s">
        <v>42</v>
      </c>
      <c r="AR50" t="s">
        <v>45</v>
      </c>
      <c r="AS50">
        <v>2.91</v>
      </c>
    </row>
    <row r="51" spans="4:45" x14ac:dyDescent="0.3">
      <c r="D51">
        <v>0.5</v>
      </c>
      <c r="E51">
        <v>7.3000999999999996</v>
      </c>
      <c r="F51">
        <v>0.5</v>
      </c>
      <c r="G51">
        <v>6.9400000000000003E-2</v>
      </c>
      <c r="U51">
        <v>20000</v>
      </c>
      <c r="V51">
        <v>0.3</v>
      </c>
      <c r="W51">
        <v>4.0999999999999999E-4</v>
      </c>
      <c r="Y51">
        <f>[1]!AtmoRePerFt_fHpMachISAdevCelsius(U51,V51,0)</f>
        <v>1185102.6549840639</v>
      </c>
      <c r="AN51">
        <v>0</v>
      </c>
      <c r="AO51">
        <v>0</v>
      </c>
      <c r="AP51">
        <f>AN51^2</f>
        <v>0</v>
      </c>
      <c r="AR51" t="s">
        <v>43</v>
      </c>
      <c r="AS51">
        <f>1/PI()/AS50/AS49</f>
        <v>0.99986143156294782</v>
      </c>
    </row>
    <row r="52" spans="4:45" x14ac:dyDescent="0.3">
      <c r="D52">
        <v>0.5</v>
      </c>
      <c r="E52">
        <v>8.0300999999999991</v>
      </c>
      <c r="F52">
        <v>0.55000000000000004</v>
      </c>
      <c r="G52">
        <v>8.7599999999999997E-2</v>
      </c>
      <c r="U52">
        <v>20000</v>
      </c>
      <c r="V52">
        <v>0.4</v>
      </c>
      <c r="W52">
        <v>-3.5E-4</v>
      </c>
      <c r="Y52">
        <f>[1]!AtmoRePerFt_fHpMachISAdevCelsius(U52,V52,0)</f>
        <v>1580136.8733120852</v>
      </c>
      <c r="AN52">
        <v>0.05</v>
      </c>
      <c r="AO52">
        <v>2.9999999999999997E-4</v>
      </c>
      <c r="AP52">
        <f t="shared" ref="AP52:AP63" si="0">AN52^2</f>
        <v>2.5000000000000005E-3</v>
      </c>
      <c r="AR52" t="s">
        <v>46</v>
      </c>
    </row>
    <row r="53" spans="4:45" x14ac:dyDescent="0.3">
      <c r="D53">
        <v>0.5</v>
      </c>
      <c r="E53">
        <v>8.7601999999999993</v>
      </c>
      <c r="F53">
        <v>0.6</v>
      </c>
      <c r="G53">
        <v>0.10639999999999999</v>
      </c>
      <c r="U53">
        <v>20000</v>
      </c>
      <c r="V53">
        <v>0.5</v>
      </c>
      <c r="W53">
        <v>-9.1E-4</v>
      </c>
      <c r="Y53">
        <f>[1]!AtmoRePerFt_fHpMachISAdevCelsius(U53,V53,0)</f>
        <v>1975171.0916401066</v>
      </c>
      <c r="AN53">
        <v>0.1</v>
      </c>
      <c r="AO53">
        <v>1.1000000000000001E-3</v>
      </c>
      <c r="AP53">
        <f t="shared" si="0"/>
        <v>1.0000000000000002E-2</v>
      </c>
    </row>
    <row r="54" spans="4:45" x14ac:dyDescent="0.3">
      <c r="D54">
        <v>0.6</v>
      </c>
      <c r="E54">
        <v>0</v>
      </c>
      <c r="F54">
        <v>0</v>
      </c>
      <c r="G54">
        <v>1.8100000000000002E-2</v>
      </c>
      <c r="U54">
        <v>20000</v>
      </c>
      <c r="V54">
        <v>0.6</v>
      </c>
      <c r="W54">
        <v>-1.33E-3</v>
      </c>
      <c r="Y54">
        <f>[1]!AtmoRePerFt_fHpMachISAdevCelsius(U54,V54,0)</f>
        <v>2370205.3099681279</v>
      </c>
      <c r="AN54">
        <v>0.15</v>
      </c>
      <c r="AO54">
        <v>2.5000000000000001E-3</v>
      </c>
      <c r="AP54">
        <f t="shared" si="0"/>
        <v>2.2499999999999999E-2</v>
      </c>
    </row>
    <row r="55" spans="4:45" x14ac:dyDescent="0.3">
      <c r="D55">
        <v>0.6</v>
      </c>
      <c r="E55">
        <v>0.71009999999999995</v>
      </c>
      <c r="F55">
        <v>0.05</v>
      </c>
      <c r="G55">
        <v>1.8599999999999998E-2</v>
      </c>
      <c r="U55">
        <v>20000</v>
      </c>
      <c r="V55">
        <v>0.7</v>
      </c>
      <c r="W55">
        <v>-1.67E-3</v>
      </c>
      <c r="Y55">
        <f>[1]!AtmoRePerFt_fHpMachISAdevCelsius(U55,V55,0)</f>
        <v>2765239.5282961493</v>
      </c>
      <c r="AN55">
        <v>0.2</v>
      </c>
      <c r="AO55">
        <v>4.4000000000000003E-3</v>
      </c>
      <c r="AP55">
        <f t="shared" si="0"/>
        <v>4.0000000000000008E-2</v>
      </c>
    </row>
    <row r="56" spans="4:45" x14ac:dyDescent="0.3">
      <c r="D56">
        <v>0.6</v>
      </c>
      <c r="E56">
        <v>1.4201999999999999</v>
      </c>
      <c r="F56">
        <v>0.1</v>
      </c>
      <c r="G56">
        <v>1.9699999999999999E-2</v>
      </c>
      <c r="U56">
        <v>20000</v>
      </c>
      <c r="V56">
        <v>0.8</v>
      </c>
      <c r="W56">
        <v>-1.9499999999999999E-3</v>
      </c>
      <c r="Y56">
        <f>[1]!AtmoRePerFt_fHpMachISAdevCelsius(U56,V56,0)</f>
        <v>3160273.7466241703</v>
      </c>
      <c r="AN56">
        <v>0.25</v>
      </c>
      <c r="AO56">
        <v>6.7999999999999996E-3</v>
      </c>
      <c r="AP56">
        <f t="shared" si="0"/>
        <v>6.25E-2</v>
      </c>
    </row>
    <row r="57" spans="4:45" x14ac:dyDescent="0.3">
      <c r="D57">
        <v>0.6</v>
      </c>
      <c r="E57">
        <v>2.1303000000000001</v>
      </c>
      <c r="F57">
        <v>0.15</v>
      </c>
      <c r="G57">
        <v>2.1299999999999999E-2</v>
      </c>
      <c r="U57">
        <v>20000</v>
      </c>
      <c r="V57">
        <v>0.85</v>
      </c>
      <c r="W57">
        <v>-2.0699999999999998E-3</v>
      </c>
      <c r="Y57">
        <f>[1]!AtmoRePerFt_fHpMachISAdevCelsius(U57,V57,0)</f>
        <v>3357790.8557881811</v>
      </c>
      <c r="AN57">
        <v>0.3</v>
      </c>
      <c r="AO57">
        <v>9.7999999999999997E-3</v>
      </c>
      <c r="AP57">
        <f t="shared" si="0"/>
        <v>0.09</v>
      </c>
    </row>
    <row r="58" spans="4:45" x14ac:dyDescent="0.3">
      <c r="D58">
        <v>0.6</v>
      </c>
      <c r="E58">
        <v>2.8403999999999998</v>
      </c>
      <c r="F58">
        <v>0.2</v>
      </c>
      <c r="G58">
        <v>2.35E-2</v>
      </c>
      <c r="U58">
        <v>20000</v>
      </c>
      <c r="V58">
        <v>0.875</v>
      </c>
      <c r="W58">
        <v>-2.1199999999999999E-3</v>
      </c>
      <c r="Y58">
        <f>[1]!AtmoRePerFt_fHpMachISAdevCelsius(U58,V58,0)</f>
        <v>3456549.4103701864</v>
      </c>
      <c r="AN58">
        <v>0.35</v>
      </c>
      <c r="AO58">
        <v>1.34E-2</v>
      </c>
      <c r="AP58">
        <f t="shared" si="0"/>
        <v>0.12249999999999998</v>
      </c>
    </row>
    <row r="59" spans="4:45" x14ac:dyDescent="0.3">
      <c r="D59">
        <v>0.6</v>
      </c>
      <c r="E59">
        <v>3.5505</v>
      </c>
      <c r="F59">
        <v>0.25</v>
      </c>
      <c r="G59">
        <v>2.7E-2</v>
      </c>
      <c r="U59">
        <v>20000</v>
      </c>
      <c r="V59">
        <v>0.9</v>
      </c>
      <c r="W59">
        <v>-2.1800000000000001E-3</v>
      </c>
      <c r="Y59">
        <f>[1]!AtmoRePerFt_fHpMachISAdevCelsius(U59,V59,0)</f>
        <v>3555307.9649521918</v>
      </c>
      <c r="AN59">
        <v>0.4</v>
      </c>
      <c r="AO59">
        <v>1.7500000000000002E-2</v>
      </c>
      <c r="AP59">
        <f t="shared" si="0"/>
        <v>0.16000000000000003</v>
      </c>
    </row>
    <row r="60" spans="4:45" x14ac:dyDescent="0.3">
      <c r="D60">
        <v>0.6</v>
      </c>
      <c r="E60">
        <v>4.2606000000000002</v>
      </c>
      <c r="F60">
        <v>0.3</v>
      </c>
      <c r="G60">
        <v>3.0800000000000001E-2</v>
      </c>
      <c r="U60">
        <v>20000</v>
      </c>
      <c r="V60">
        <v>0.92500000000000004</v>
      </c>
      <c r="W60">
        <v>-2.2300000000000002E-3</v>
      </c>
      <c r="Y60">
        <f>[1]!AtmoRePerFt_fHpMachISAdevCelsius(U60,V60,0)</f>
        <v>3654066.5195341972</v>
      </c>
      <c r="AN60">
        <v>0.45</v>
      </c>
      <c r="AO60">
        <v>2.2200000000000001E-2</v>
      </c>
      <c r="AP60">
        <f t="shared" si="0"/>
        <v>0.20250000000000001</v>
      </c>
    </row>
    <row r="61" spans="4:45" x14ac:dyDescent="0.3">
      <c r="D61">
        <v>0.6</v>
      </c>
      <c r="E61">
        <v>4.9706000000000001</v>
      </c>
      <c r="F61">
        <v>0.35</v>
      </c>
      <c r="G61">
        <v>3.6999999999999998E-2</v>
      </c>
      <c r="U61">
        <v>20000</v>
      </c>
      <c r="V61">
        <v>0.95</v>
      </c>
      <c r="W61">
        <v>-2.2799999999999999E-3</v>
      </c>
      <c r="Y61">
        <f>[1]!AtmoRePerFt_fHpMachISAdevCelsius(U61,V61,0)</f>
        <v>3752825.0741162025</v>
      </c>
      <c r="AN61">
        <v>0.5</v>
      </c>
      <c r="AO61">
        <v>2.7300000000000001E-2</v>
      </c>
      <c r="AP61">
        <f t="shared" si="0"/>
        <v>0.25</v>
      </c>
    </row>
    <row r="62" spans="4:45" x14ac:dyDescent="0.3">
      <c r="D62">
        <v>0.6</v>
      </c>
      <c r="E62">
        <v>5.6806999999999999</v>
      </c>
      <c r="F62">
        <v>0.4</v>
      </c>
      <c r="G62">
        <v>4.5699999999999998E-2</v>
      </c>
      <c r="U62">
        <v>25000</v>
      </c>
      <c r="V62">
        <v>0.2</v>
      </c>
      <c r="W62">
        <v>2.0799999999999998E-3</v>
      </c>
      <c r="Y62">
        <f>[1]!AtmoRePerFt_fHpMachISAdevCelsius(U62,V62,0)</f>
        <v>672968.75841852173</v>
      </c>
      <c r="AN62">
        <v>0.55000000000000004</v>
      </c>
      <c r="AO62">
        <v>3.3099999999999997E-2</v>
      </c>
      <c r="AP62">
        <f t="shared" si="0"/>
        <v>0.30250000000000005</v>
      </c>
    </row>
    <row r="63" spans="4:45" x14ac:dyDescent="0.3">
      <c r="D63">
        <v>0.6</v>
      </c>
      <c r="E63">
        <v>6.3907999999999996</v>
      </c>
      <c r="F63">
        <v>0.45</v>
      </c>
      <c r="G63">
        <v>5.7200000000000001E-2</v>
      </c>
      <c r="U63">
        <v>25000</v>
      </c>
      <c r="V63">
        <v>0.3</v>
      </c>
      <c r="W63">
        <v>8.5999999999999998E-4</v>
      </c>
      <c r="Y63">
        <f>[1]!AtmoRePerFt_fHpMachISAdevCelsius(U63,V63,0)</f>
        <v>1009453.1376277825</v>
      </c>
      <c r="AN63">
        <v>0.6</v>
      </c>
      <c r="AO63">
        <v>3.9399999999999998E-2</v>
      </c>
      <c r="AP63">
        <f t="shared" si="0"/>
        <v>0.36</v>
      </c>
    </row>
    <row r="64" spans="4:45" x14ac:dyDescent="0.3">
      <c r="D64">
        <v>0.6</v>
      </c>
      <c r="E64">
        <v>7.1009000000000002</v>
      </c>
      <c r="F64">
        <v>0.5</v>
      </c>
      <c r="G64">
        <v>6.93E-2</v>
      </c>
      <c r="U64">
        <v>25000</v>
      </c>
      <c r="V64">
        <v>0.4</v>
      </c>
      <c r="W64">
        <v>6.9999999999999994E-5</v>
      </c>
      <c r="Y64">
        <f>[1]!AtmoRePerFt_fHpMachISAdevCelsius(U64,V64,0)</f>
        <v>1345937.5168370435</v>
      </c>
    </row>
    <row r="65" spans="4:25" x14ac:dyDescent="0.3">
      <c r="D65">
        <v>0.6</v>
      </c>
      <c r="E65">
        <v>7.8109999999999999</v>
      </c>
      <c r="F65">
        <v>0.55000000000000004</v>
      </c>
      <c r="G65">
        <v>8.7499999999999994E-2</v>
      </c>
      <c r="U65">
        <v>25000</v>
      </c>
      <c r="V65">
        <v>0.5</v>
      </c>
      <c r="W65">
        <v>-5.1000000000000004E-4</v>
      </c>
      <c r="Y65">
        <f>[1]!AtmoRePerFt_fHpMachISAdevCelsius(U65,V65,0)</f>
        <v>1682421.8960463041</v>
      </c>
    </row>
    <row r="66" spans="4:25" x14ac:dyDescent="0.3">
      <c r="D66">
        <v>0.6</v>
      </c>
      <c r="E66">
        <v>8.5211000000000006</v>
      </c>
      <c r="F66">
        <v>0.6</v>
      </c>
      <c r="G66">
        <v>0.10630000000000001</v>
      </c>
      <c r="U66">
        <v>25000</v>
      </c>
      <c r="V66">
        <v>0.6</v>
      </c>
      <c r="W66">
        <v>-9.5E-4</v>
      </c>
      <c r="Y66">
        <f>[1]!AtmoRePerFt_fHpMachISAdevCelsius(U66,V66,0)</f>
        <v>2018906.2752555651</v>
      </c>
    </row>
    <row r="67" spans="4:25" x14ac:dyDescent="0.3">
      <c r="D67">
        <v>0.7</v>
      </c>
      <c r="E67">
        <v>0</v>
      </c>
      <c r="F67">
        <v>0</v>
      </c>
      <c r="G67">
        <v>1.7999999999999999E-2</v>
      </c>
      <c r="U67">
        <v>25000</v>
      </c>
      <c r="V67">
        <v>0.7</v>
      </c>
      <c r="W67">
        <v>-1.31E-3</v>
      </c>
      <c r="Y67">
        <f>[1]!AtmoRePerFt_fHpMachISAdevCelsius(U67,V67,0)</f>
        <v>2355390.654464826</v>
      </c>
    </row>
    <row r="68" spans="4:25" x14ac:dyDescent="0.3">
      <c r="D68">
        <v>0.7</v>
      </c>
      <c r="E68">
        <v>0.68520000000000003</v>
      </c>
      <c r="F68">
        <v>0.05</v>
      </c>
      <c r="G68">
        <v>1.8499999999999999E-2</v>
      </c>
      <c r="U68">
        <v>25000</v>
      </c>
      <c r="V68">
        <v>0.8</v>
      </c>
      <c r="W68">
        <v>-1.6000000000000001E-3</v>
      </c>
      <c r="Y68">
        <f>[1]!AtmoRePerFt_fHpMachISAdevCelsius(U68,V68,0)</f>
        <v>2691875.0336740869</v>
      </c>
    </row>
    <row r="69" spans="4:25" x14ac:dyDescent="0.3">
      <c r="D69">
        <v>0.7</v>
      </c>
      <c r="E69">
        <v>1.3704000000000001</v>
      </c>
      <c r="F69">
        <v>0.1</v>
      </c>
      <c r="G69">
        <v>1.9599999999999999E-2</v>
      </c>
      <c r="U69">
        <v>25000</v>
      </c>
      <c r="V69">
        <v>0.85</v>
      </c>
      <c r="W69">
        <v>-1.73E-3</v>
      </c>
      <c r="Y69">
        <f>[1]!AtmoRePerFt_fHpMachISAdevCelsius(U69,V69,0)</f>
        <v>2860117.2232787171</v>
      </c>
    </row>
    <row r="70" spans="4:25" x14ac:dyDescent="0.3">
      <c r="D70">
        <v>0.7</v>
      </c>
      <c r="E70">
        <v>2.0554999999999999</v>
      </c>
      <c r="F70">
        <v>0.15</v>
      </c>
      <c r="G70">
        <v>2.12E-2</v>
      </c>
      <c r="U70">
        <v>25000</v>
      </c>
      <c r="V70">
        <v>0.875</v>
      </c>
      <c r="W70">
        <v>-1.7799999999999999E-3</v>
      </c>
      <c r="Y70">
        <f>[1]!AtmoRePerFt_fHpMachISAdevCelsius(U70,V70,0)</f>
        <v>2944238.3180810325</v>
      </c>
    </row>
    <row r="71" spans="4:25" x14ac:dyDescent="0.3">
      <c r="D71">
        <v>0.7</v>
      </c>
      <c r="E71">
        <v>2.7406999999999999</v>
      </c>
      <c r="F71">
        <v>0.2</v>
      </c>
      <c r="G71">
        <v>2.35E-2</v>
      </c>
      <c r="U71">
        <v>25000</v>
      </c>
      <c r="V71">
        <v>0.9</v>
      </c>
      <c r="W71">
        <v>-1.8400000000000001E-3</v>
      </c>
      <c r="Y71">
        <f>[1]!AtmoRePerFt_fHpMachISAdevCelsius(U71,V71,0)</f>
        <v>3028359.4128833474</v>
      </c>
    </row>
    <row r="72" spans="4:25" x14ac:dyDescent="0.3">
      <c r="D72">
        <v>0.7</v>
      </c>
      <c r="E72">
        <v>3.4258999999999999</v>
      </c>
      <c r="F72">
        <v>0.25</v>
      </c>
      <c r="G72">
        <v>2.69E-2</v>
      </c>
      <c r="U72">
        <v>25000</v>
      </c>
      <c r="V72">
        <v>0.92500000000000004</v>
      </c>
      <c r="W72">
        <v>-1.9E-3</v>
      </c>
      <c r="Y72">
        <f>[1]!AtmoRePerFt_fHpMachISAdevCelsius(U72,V72,0)</f>
        <v>3112480.5076856632</v>
      </c>
    </row>
    <row r="73" spans="4:25" x14ac:dyDescent="0.3">
      <c r="D73">
        <v>0.7</v>
      </c>
      <c r="E73">
        <v>4.1111000000000004</v>
      </c>
      <c r="F73">
        <v>0.3</v>
      </c>
      <c r="G73">
        <v>3.0700000000000002E-2</v>
      </c>
      <c r="U73">
        <v>25000</v>
      </c>
      <c r="V73">
        <v>0.95</v>
      </c>
      <c r="W73">
        <v>-1.9499999999999999E-3</v>
      </c>
      <c r="Y73">
        <f>[1]!AtmoRePerFt_fHpMachISAdevCelsius(U73,V73,0)</f>
        <v>3196601.6024879776</v>
      </c>
    </row>
    <row r="74" spans="4:25" x14ac:dyDescent="0.3">
      <c r="D74">
        <v>0.7</v>
      </c>
      <c r="E74">
        <v>4.7961999999999998</v>
      </c>
      <c r="F74">
        <v>0.35</v>
      </c>
      <c r="G74">
        <v>3.6999999999999998E-2</v>
      </c>
      <c r="U74">
        <v>30000</v>
      </c>
      <c r="V74">
        <v>0.2</v>
      </c>
      <c r="W74">
        <v>2.6099999999999999E-3</v>
      </c>
      <c r="Y74">
        <f>[1]!AtmoRePerFt_fHpMachISAdevCelsius(U74,V74,0)</f>
        <v>569555.79529885564</v>
      </c>
    </row>
    <row r="75" spans="4:25" x14ac:dyDescent="0.3">
      <c r="D75">
        <v>0.7</v>
      </c>
      <c r="E75">
        <v>5.4813999999999998</v>
      </c>
      <c r="F75">
        <v>0.4</v>
      </c>
      <c r="G75">
        <v>4.5600000000000002E-2</v>
      </c>
      <c r="U75">
        <v>30000</v>
      </c>
      <c r="V75">
        <v>0.3</v>
      </c>
      <c r="W75">
        <v>1.34E-3</v>
      </c>
      <c r="Y75">
        <f>[1]!AtmoRePerFt_fHpMachISAdevCelsius(U75,V75,0)</f>
        <v>854333.69294828339</v>
      </c>
    </row>
    <row r="76" spans="4:25" x14ac:dyDescent="0.3">
      <c r="D76">
        <v>0.7</v>
      </c>
      <c r="E76">
        <v>6.1665999999999999</v>
      </c>
      <c r="F76">
        <v>0.45</v>
      </c>
      <c r="G76">
        <v>5.7099999999999998E-2</v>
      </c>
      <c r="U76">
        <v>30000</v>
      </c>
      <c r="V76">
        <v>0.4</v>
      </c>
      <c r="W76">
        <v>5.1999999999999995E-4</v>
      </c>
      <c r="Y76">
        <f>[1]!AtmoRePerFt_fHpMachISAdevCelsius(U76,V76,0)</f>
        <v>1139111.5905977113</v>
      </c>
    </row>
    <row r="77" spans="4:25" x14ac:dyDescent="0.3">
      <c r="D77">
        <v>0.7</v>
      </c>
      <c r="E77">
        <v>6.8517999999999999</v>
      </c>
      <c r="F77">
        <v>0.5</v>
      </c>
      <c r="G77">
        <v>6.9199999999999998E-2</v>
      </c>
      <c r="U77">
        <v>30000</v>
      </c>
      <c r="V77">
        <v>0.5</v>
      </c>
      <c r="W77">
        <v>-8.0000000000000007E-5</v>
      </c>
      <c r="Y77">
        <f>[1]!AtmoRePerFt_fHpMachISAdevCelsius(U77,V77,0)</f>
        <v>1423889.4882471389</v>
      </c>
    </row>
    <row r="78" spans="4:25" x14ac:dyDescent="0.3">
      <c r="D78">
        <v>0.7</v>
      </c>
      <c r="E78">
        <v>7.5369000000000002</v>
      </c>
      <c r="F78">
        <v>0.55000000000000004</v>
      </c>
      <c r="G78">
        <v>8.7400000000000005E-2</v>
      </c>
      <c r="U78">
        <v>30000</v>
      </c>
      <c r="V78">
        <v>0.6</v>
      </c>
      <c r="W78">
        <v>-5.5000000000000003E-4</v>
      </c>
      <c r="Y78">
        <f>[1]!AtmoRePerFt_fHpMachISAdevCelsius(U78,V78,0)</f>
        <v>1708667.3858965668</v>
      </c>
    </row>
    <row r="79" spans="4:25" x14ac:dyDescent="0.3">
      <c r="D79">
        <v>0.7</v>
      </c>
      <c r="E79">
        <v>8.2220999999999993</v>
      </c>
      <c r="F79">
        <v>0.6</v>
      </c>
      <c r="G79">
        <v>0.1062</v>
      </c>
      <c r="U79">
        <v>30000</v>
      </c>
      <c r="V79">
        <v>0.7</v>
      </c>
      <c r="W79">
        <v>-9.2000000000000003E-4</v>
      </c>
      <c r="Y79">
        <f>[1]!AtmoRePerFt_fHpMachISAdevCelsius(U79,V79,0)</f>
        <v>1993445.2835459944</v>
      </c>
    </row>
    <row r="80" spans="4:25" x14ac:dyDescent="0.3">
      <c r="D80" s="1">
        <v>0.8</v>
      </c>
      <c r="E80" s="1">
        <v>0</v>
      </c>
      <c r="F80" s="1">
        <v>0</v>
      </c>
      <c r="G80" s="1">
        <v>1.8100000000000002E-2</v>
      </c>
      <c r="U80">
        <v>30000</v>
      </c>
      <c r="V80">
        <v>0.8</v>
      </c>
      <c r="W80">
        <v>-1.2199999999999999E-3</v>
      </c>
      <c r="Y80">
        <f>[1]!AtmoRePerFt_fHpMachISAdevCelsius(U80,V80,0)</f>
        <v>2278223.1811954225</v>
      </c>
    </row>
    <row r="81" spans="4:45" x14ac:dyDescent="0.3">
      <c r="D81" s="1">
        <v>0.8</v>
      </c>
      <c r="E81" s="1">
        <v>0.6542</v>
      </c>
      <c r="F81" s="1">
        <v>0.05</v>
      </c>
      <c r="G81" s="1">
        <v>1.8599999999999998E-2</v>
      </c>
      <c r="U81">
        <v>30000</v>
      </c>
      <c r="V81">
        <v>0.85</v>
      </c>
      <c r="W81">
        <v>-1.3600000000000001E-3</v>
      </c>
      <c r="Y81">
        <f>[1]!AtmoRePerFt_fHpMachISAdevCelsius(U81,V81,0)</f>
        <v>2420612.130020136</v>
      </c>
    </row>
    <row r="82" spans="4:45" x14ac:dyDescent="0.3">
      <c r="D82" s="1">
        <v>0.8</v>
      </c>
      <c r="E82" s="1">
        <v>1.3083</v>
      </c>
      <c r="F82" s="1">
        <v>0.1</v>
      </c>
      <c r="G82" s="1">
        <v>1.9699999999999999E-2</v>
      </c>
      <c r="U82">
        <v>30000</v>
      </c>
      <c r="V82">
        <v>0.875</v>
      </c>
      <c r="W82">
        <v>-1.42E-3</v>
      </c>
      <c r="Y82">
        <f>[1]!AtmoRePerFt_fHpMachISAdevCelsius(U82,V82,0)</f>
        <v>2491806.604432493</v>
      </c>
    </row>
    <row r="83" spans="4:45" x14ac:dyDescent="0.3">
      <c r="D83" s="1">
        <v>0.8</v>
      </c>
      <c r="E83" s="1">
        <v>1.9624999999999999</v>
      </c>
      <c r="F83" s="1">
        <v>0.15</v>
      </c>
      <c r="G83" s="1">
        <v>2.1499999999999998E-2</v>
      </c>
      <c r="U83">
        <v>30000</v>
      </c>
      <c r="V83">
        <v>0.9</v>
      </c>
      <c r="W83">
        <v>-1.48E-3</v>
      </c>
      <c r="Y83">
        <f>[1]!AtmoRePerFt_fHpMachISAdevCelsius(U83,V83,0)</f>
        <v>2563001.07884485</v>
      </c>
    </row>
    <row r="84" spans="4:45" x14ac:dyDescent="0.3">
      <c r="D84" s="1">
        <v>0.8</v>
      </c>
      <c r="E84" s="1">
        <v>2.6166999999999998</v>
      </c>
      <c r="F84" s="1">
        <v>0.2</v>
      </c>
      <c r="G84" s="1">
        <v>2.3800000000000002E-2</v>
      </c>
      <c r="U84">
        <v>30000</v>
      </c>
      <c r="V84">
        <v>0.92500000000000004</v>
      </c>
      <c r="W84">
        <v>-1.5399999999999999E-3</v>
      </c>
      <c r="Y84">
        <f>[1]!AtmoRePerFt_fHpMachISAdevCelsius(U84,V84,0)</f>
        <v>2634195.5532572074</v>
      </c>
    </row>
    <row r="85" spans="4:45" x14ac:dyDescent="0.3">
      <c r="D85" s="1">
        <v>0.8</v>
      </c>
      <c r="E85" s="1">
        <v>3.2709000000000001</v>
      </c>
      <c r="F85" s="1">
        <v>0.25</v>
      </c>
      <c r="G85" s="1">
        <v>2.7E-2</v>
      </c>
      <c r="U85">
        <v>30000</v>
      </c>
      <c r="V85">
        <v>0.95</v>
      </c>
      <c r="W85">
        <v>-1.5900000000000001E-3</v>
      </c>
      <c r="Y85">
        <f>[1]!AtmoRePerFt_fHpMachISAdevCelsius(U85,V85,0)</f>
        <v>2705390.0276695639</v>
      </c>
    </row>
    <row r="86" spans="4:45" x14ac:dyDescent="0.3">
      <c r="D86" s="1">
        <v>0.8</v>
      </c>
      <c r="E86" s="1">
        <v>3.9249999999999998</v>
      </c>
      <c r="F86" s="1">
        <v>0.3</v>
      </c>
      <c r="G86" s="1">
        <v>3.09E-2</v>
      </c>
      <c r="U86">
        <v>35000</v>
      </c>
      <c r="V86">
        <v>0.2</v>
      </c>
      <c r="W86">
        <v>3.1900000000000001E-3</v>
      </c>
      <c r="Y86">
        <f>[1]!AtmoRePerFt_fHpMachISAdevCelsius(U86,V86,0)</f>
        <v>478687.46036025824</v>
      </c>
    </row>
    <row r="87" spans="4:45" x14ac:dyDescent="0.3">
      <c r="D87" s="1">
        <v>0.8</v>
      </c>
      <c r="E87" s="1">
        <v>4.5792000000000002</v>
      </c>
      <c r="F87" s="1">
        <v>0.35</v>
      </c>
      <c r="G87" s="1">
        <v>3.7100000000000001E-2</v>
      </c>
      <c r="U87">
        <v>35000</v>
      </c>
      <c r="V87">
        <v>0.3</v>
      </c>
      <c r="W87">
        <v>1.8600000000000001E-3</v>
      </c>
      <c r="Y87">
        <f>[1]!AtmoRePerFt_fHpMachISAdevCelsius(U87,V87,0)</f>
        <v>718031.19054038718</v>
      </c>
    </row>
    <row r="88" spans="4:45" x14ac:dyDescent="0.3">
      <c r="D88" s="1">
        <v>0.8</v>
      </c>
      <c r="E88" s="1">
        <v>5.2333999999999996</v>
      </c>
      <c r="F88" s="1">
        <v>0.4</v>
      </c>
      <c r="G88" s="1">
        <v>4.5699999999999998E-2</v>
      </c>
      <c r="U88">
        <v>35000</v>
      </c>
      <c r="V88">
        <v>0.4</v>
      </c>
      <c r="W88">
        <v>1E-3</v>
      </c>
      <c r="Y88">
        <f>[1]!AtmoRePerFt_fHpMachISAdevCelsius(U88,V88,0)</f>
        <v>957374.92072051647</v>
      </c>
    </row>
    <row r="89" spans="4:45" x14ac:dyDescent="0.3">
      <c r="D89" s="1">
        <v>0.8</v>
      </c>
      <c r="E89" s="1">
        <v>5.8875000000000002</v>
      </c>
      <c r="F89" s="1">
        <v>0.45</v>
      </c>
      <c r="G89" s="1">
        <v>5.7200000000000001E-2</v>
      </c>
      <c r="U89">
        <v>35000</v>
      </c>
      <c r="V89">
        <v>0.5</v>
      </c>
      <c r="W89">
        <v>3.8000000000000002E-4</v>
      </c>
      <c r="Y89">
        <f>[1]!AtmoRePerFt_fHpMachISAdevCelsius(U89,V89,0)</f>
        <v>1196718.6509006454</v>
      </c>
    </row>
    <row r="90" spans="4:45" x14ac:dyDescent="0.3">
      <c r="D90" s="1">
        <v>0.8</v>
      </c>
      <c r="E90" s="1">
        <v>6.5416999999999996</v>
      </c>
      <c r="F90" s="1">
        <v>0.5</v>
      </c>
      <c r="G90" s="1">
        <v>6.9400000000000003E-2</v>
      </c>
      <c r="U90">
        <v>35000</v>
      </c>
      <c r="V90">
        <v>0.6</v>
      </c>
      <c r="W90">
        <v>-1.1E-4</v>
      </c>
      <c r="Y90">
        <f>[1]!AtmoRePerFt_fHpMachISAdevCelsius(U90,V90,0)</f>
        <v>1436062.3810807744</v>
      </c>
    </row>
    <row r="91" spans="4:45" x14ac:dyDescent="0.3">
      <c r="D91" s="1">
        <v>0.8</v>
      </c>
      <c r="E91" s="1">
        <v>7.1959</v>
      </c>
      <c r="F91" s="1">
        <v>0.55000000000000004</v>
      </c>
      <c r="G91" s="1">
        <v>8.7499999999999994E-2</v>
      </c>
      <c r="U91">
        <v>35000</v>
      </c>
      <c r="V91">
        <v>0.7</v>
      </c>
      <c r="W91">
        <v>-5.0000000000000001E-4</v>
      </c>
      <c r="Y91">
        <f>[1]!AtmoRePerFt_fHpMachISAdevCelsius(U91,V91,0)</f>
        <v>1675406.1112609035</v>
      </c>
      <c r="AN91" t="s">
        <v>52</v>
      </c>
    </row>
    <row r="92" spans="4:45" x14ac:dyDescent="0.3">
      <c r="D92" s="1">
        <v>0.8</v>
      </c>
      <c r="E92" s="1">
        <v>7.8501000000000003</v>
      </c>
      <c r="F92" s="1">
        <v>0.6</v>
      </c>
      <c r="G92" s="1">
        <v>0.10639999999999999</v>
      </c>
      <c r="U92">
        <v>35000</v>
      </c>
      <c r="V92">
        <v>0.8</v>
      </c>
      <c r="W92">
        <v>-8.1999999999999998E-4</v>
      </c>
      <c r="Y92">
        <f>[1]!AtmoRePerFt_fHpMachISAdevCelsius(U92,V92,0)</f>
        <v>1914749.8414410329</v>
      </c>
      <c r="AN92" t="s">
        <v>47</v>
      </c>
      <c r="AO92" t="s">
        <v>40</v>
      </c>
      <c r="AP92" t="s">
        <v>48</v>
      </c>
    </row>
    <row r="93" spans="4:45" x14ac:dyDescent="0.3">
      <c r="D93">
        <v>0.85</v>
      </c>
      <c r="E93">
        <v>0</v>
      </c>
      <c r="F93">
        <v>0</v>
      </c>
      <c r="G93">
        <v>1.8599999999999998E-2</v>
      </c>
      <c r="U93">
        <v>35000</v>
      </c>
      <c r="V93">
        <v>0.85</v>
      </c>
      <c r="W93">
        <v>-9.6000000000000002E-4</v>
      </c>
      <c r="Y93">
        <f>[1]!AtmoRePerFt_fHpMachISAdevCelsius(U93,V93,0)</f>
        <v>2034421.7065310969</v>
      </c>
      <c r="AN93" t="s">
        <v>49</v>
      </c>
      <c r="AO93" t="s">
        <v>0</v>
      </c>
      <c r="AP93" t="s">
        <v>50</v>
      </c>
      <c r="AR93" t="s">
        <v>56</v>
      </c>
      <c r="AS93" t="s">
        <v>57</v>
      </c>
    </row>
    <row r="94" spans="4:45" x14ac:dyDescent="0.3">
      <c r="D94">
        <v>0.85</v>
      </c>
      <c r="E94">
        <v>0.64670000000000005</v>
      </c>
      <c r="F94">
        <v>0.05</v>
      </c>
      <c r="G94">
        <v>1.9099999999999999E-2</v>
      </c>
      <c r="U94">
        <v>35000</v>
      </c>
      <c r="V94">
        <v>0.875</v>
      </c>
      <c r="W94">
        <v>-1.0200000000000001E-3</v>
      </c>
      <c r="Y94">
        <f>[1]!AtmoRePerFt_fHpMachISAdevCelsius(U94,V94,0)</f>
        <v>2094257.6390761293</v>
      </c>
      <c r="AN94">
        <v>0.2</v>
      </c>
      <c r="AO94">
        <v>0</v>
      </c>
      <c r="AP94">
        <v>2.0000000000000001E-4</v>
      </c>
      <c r="AR94">
        <f>AP94+AO51</f>
        <v>2.0000000000000001E-4</v>
      </c>
      <c r="AS94">
        <f>G2-AR94</f>
        <v>1.8200000000000001E-2</v>
      </c>
    </row>
    <row r="95" spans="4:45" x14ac:dyDescent="0.3">
      <c r="D95">
        <v>0.85</v>
      </c>
      <c r="E95">
        <v>1.2934000000000001</v>
      </c>
      <c r="F95">
        <v>0.1</v>
      </c>
      <c r="G95">
        <v>2.0199999999999999E-2</v>
      </c>
      <c r="U95">
        <v>35000</v>
      </c>
      <c r="V95">
        <v>0.9</v>
      </c>
      <c r="W95">
        <v>-1.09E-3</v>
      </c>
      <c r="Y95">
        <f>[1]!AtmoRePerFt_fHpMachISAdevCelsius(U95,V95,0)</f>
        <v>2154093.5716211619</v>
      </c>
      <c r="AN95">
        <v>0.2</v>
      </c>
      <c r="AO95">
        <v>0.05</v>
      </c>
      <c r="AP95">
        <v>5.0000000000000001E-4</v>
      </c>
      <c r="AR95">
        <f t="shared" ref="AR95:AR107" si="1">AP95+AO52</f>
        <v>7.9999999999999993E-4</v>
      </c>
      <c r="AS95">
        <f t="shared" ref="AS94:AS157" si="2">G3-AR95</f>
        <v>1.8100000000000002E-2</v>
      </c>
    </row>
    <row r="96" spans="4:45" x14ac:dyDescent="0.3">
      <c r="D96">
        <v>0.85</v>
      </c>
      <c r="E96">
        <v>1.9400999999999999</v>
      </c>
      <c r="F96">
        <v>0.15</v>
      </c>
      <c r="G96">
        <v>2.2100000000000002E-2</v>
      </c>
      <c r="U96">
        <v>35000</v>
      </c>
      <c r="V96">
        <v>0.92500000000000004</v>
      </c>
      <c r="W96">
        <v>-1.15E-3</v>
      </c>
      <c r="Y96">
        <f>[1]!AtmoRePerFt_fHpMachISAdevCelsius(U96,V96,0)</f>
        <v>2213929.5041661942</v>
      </c>
      <c r="AN96">
        <v>0.2</v>
      </c>
      <c r="AO96">
        <v>0.1</v>
      </c>
      <c r="AP96">
        <v>6.9999999999999999E-4</v>
      </c>
      <c r="AR96">
        <f t="shared" si="1"/>
        <v>1.8E-3</v>
      </c>
      <c r="AS96">
        <f t="shared" si="2"/>
        <v>1.8200000000000001E-2</v>
      </c>
    </row>
    <row r="97" spans="4:45" x14ac:dyDescent="0.3">
      <c r="D97">
        <v>0.85</v>
      </c>
      <c r="E97">
        <v>2.5868000000000002</v>
      </c>
      <c r="F97">
        <v>0.2</v>
      </c>
      <c r="G97">
        <v>2.4500000000000001E-2</v>
      </c>
      <c r="U97">
        <v>35000</v>
      </c>
      <c r="V97">
        <v>0.95</v>
      </c>
      <c r="W97">
        <v>-1.1999999999999999E-3</v>
      </c>
      <c r="Y97">
        <f>[1]!AtmoRePerFt_fHpMachISAdevCelsius(U97,V97,0)</f>
        <v>2273765.4367112261</v>
      </c>
      <c r="AN97">
        <v>0.2</v>
      </c>
      <c r="AO97">
        <v>0.15</v>
      </c>
      <c r="AP97">
        <v>1E-3</v>
      </c>
      <c r="AR97">
        <f>AP97+AO54</f>
        <v>3.5000000000000001E-3</v>
      </c>
      <c r="AS97">
        <f t="shared" si="2"/>
        <v>1.8200000000000001E-2</v>
      </c>
    </row>
    <row r="98" spans="4:45" x14ac:dyDescent="0.3">
      <c r="D98">
        <v>0.85</v>
      </c>
      <c r="E98">
        <v>3.2334999999999998</v>
      </c>
      <c r="F98">
        <v>0.25</v>
      </c>
      <c r="G98">
        <v>2.76E-2</v>
      </c>
      <c r="U98">
        <v>40000</v>
      </c>
      <c r="V98">
        <v>0.2</v>
      </c>
      <c r="W98">
        <v>3.98E-3</v>
      </c>
      <c r="Y98">
        <f>[1]!AtmoRePerFt_fHpMachISAdevCelsius(U98,V98,0)</f>
        <v>381523.67156459222</v>
      </c>
      <c r="AN98">
        <v>0.2</v>
      </c>
      <c r="AO98">
        <v>0.2</v>
      </c>
      <c r="AP98">
        <v>1.2999999999999999E-3</v>
      </c>
      <c r="AR98">
        <f t="shared" si="1"/>
        <v>5.7000000000000002E-3</v>
      </c>
      <c r="AS98">
        <f t="shared" si="2"/>
        <v>1.8200000000000001E-2</v>
      </c>
    </row>
    <row r="99" spans="4:45" x14ac:dyDescent="0.3">
      <c r="D99">
        <v>0.85</v>
      </c>
      <c r="E99">
        <v>3.8801999999999999</v>
      </c>
      <c r="F99">
        <v>0.3</v>
      </c>
      <c r="G99">
        <v>3.15E-2</v>
      </c>
      <c r="U99">
        <v>40000</v>
      </c>
      <c r="V99">
        <v>0.3</v>
      </c>
      <c r="W99">
        <v>2.5799999999999998E-3</v>
      </c>
      <c r="Y99">
        <f>[1]!AtmoRePerFt_fHpMachISAdevCelsius(U99,V99,0)</f>
        <v>572285.50734688831</v>
      </c>
      <c r="AN99">
        <v>0.2</v>
      </c>
      <c r="AO99">
        <v>0.25</v>
      </c>
      <c r="AP99">
        <v>2.3E-3</v>
      </c>
      <c r="AR99">
        <f t="shared" si="1"/>
        <v>9.1000000000000004E-3</v>
      </c>
      <c r="AS99">
        <f t="shared" si="2"/>
        <v>1.8200000000000001E-2</v>
      </c>
    </row>
    <row r="100" spans="4:45" x14ac:dyDescent="0.3">
      <c r="D100">
        <v>0.85</v>
      </c>
      <c r="E100">
        <v>4.5269000000000004</v>
      </c>
      <c r="F100">
        <v>0.35</v>
      </c>
      <c r="G100">
        <v>3.8300000000000001E-2</v>
      </c>
      <c r="U100">
        <v>40000</v>
      </c>
      <c r="V100">
        <v>0.4</v>
      </c>
      <c r="W100">
        <v>1.67E-3</v>
      </c>
      <c r="Y100">
        <f>[1]!AtmoRePerFt_fHpMachISAdevCelsius(U100,V100,0)</f>
        <v>763047.34312918445</v>
      </c>
      <c r="AN100">
        <v>0.2</v>
      </c>
      <c r="AO100">
        <v>0.3</v>
      </c>
      <c r="AP100">
        <v>3.0999999999999999E-3</v>
      </c>
      <c r="AR100">
        <f t="shared" si="1"/>
        <v>1.29E-2</v>
      </c>
      <c r="AS100">
        <f t="shared" si="2"/>
        <v>1.8200000000000001E-2</v>
      </c>
    </row>
    <row r="101" spans="4:45" x14ac:dyDescent="0.3">
      <c r="D101">
        <v>0.85</v>
      </c>
      <c r="E101">
        <v>5.1736000000000004</v>
      </c>
      <c r="F101">
        <v>0.4</v>
      </c>
      <c r="G101">
        <v>4.6899999999999997E-2</v>
      </c>
      <c r="U101">
        <v>40000</v>
      </c>
      <c r="V101">
        <v>0.5</v>
      </c>
      <c r="W101">
        <v>1.01E-3</v>
      </c>
      <c r="Y101">
        <f>[1]!AtmoRePerFt_fHpMachISAdevCelsius(U101,V101,0)</f>
        <v>953809.17891148059</v>
      </c>
      <c r="AN101">
        <v>0.2</v>
      </c>
      <c r="AO101">
        <v>0.35</v>
      </c>
      <c r="AP101">
        <v>5.7999999999999996E-3</v>
      </c>
      <c r="AR101">
        <f t="shared" si="1"/>
        <v>1.9200000000000002E-2</v>
      </c>
      <c r="AS101">
        <f t="shared" si="2"/>
        <v>1.8200000000000001E-2</v>
      </c>
    </row>
    <row r="102" spans="4:45" x14ac:dyDescent="0.3">
      <c r="D102">
        <v>0.85</v>
      </c>
      <c r="E102">
        <v>5.8202999999999996</v>
      </c>
      <c r="F102">
        <v>0.45</v>
      </c>
      <c r="G102">
        <v>5.8299999999999998E-2</v>
      </c>
      <c r="U102">
        <v>40000</v>
      </c>
      <c r="V102">
        <v>0.6</v>
      </c>
      <c r="W102">
        <v>4.8999999999999998E-4</v>
      </c>
      <c r="Y102">
        <f>[1]!AtmoRePerFt_fHpMachISAdevCelsius(U102,V102,0)</f>
        <v>1144571.0146937766</v>
      </c>
      <c r="AN102">
        <v>0.2</v>
      </c>
      <c r="AO102">
        <v>0.4</v>
      </c>
      <c r="AP102">
        <v>1.04E-2</v>
      </c>
      <c r="AR102">
        <f t="shared" si="1"/>
        <v>2.7900000000000001E-2</v>
      </c>
      <c r="AS102">
        <f t="shared" si="2"/>
        <v>1.8099999999999998E-2</v>
      </c>
    </row>
    <row r="103" spans="4:45" x14ac:dyDescent="0.3">
      <c r="D103">
        <v>0.85</v>
      </c>
      <c r="E103">
        <v>6.4669999999999996</v>
      </c>
      <c r="F103">
        <v>0.5</v>
      </c>
      <c r="G103">
        <v>7.0400000000000004E-2</v>
      </c>
      <c r="U103">
        <v>40000</v>
      </c>
      <c r="V103">
        <v>0.7</v>
      </c>
      <c r="W103">
        <v>8.0000000000000007E-5</v>
      </c>
      <c r="Y103">
        <f>[1]!AtmoRePerFt_fHpMachISAdevCelsius(U103,V103,0)</f>
        <v>1335332.8504760729</v>
      </c>
      <c r="AN103">
        <v>0.2</v>
      </c>
      <c r="AO103">
        <v>0.45</v>
      </c>
      <c r="AP103">
        <v>1.72E-2</v>
      </c>
      <c r="AR103">
        <f t="shared" si="1"/>
        <v>3.9400000000000004E-2</v>
      </c>
      <c r="AS103">
        <f t="shared" si="2"/>
        <v>1.8099999999999998E-2</v>
      </c>
    </row>
    <row r="104" spans="4:45" x14ac:dyDescent="0.3">
      <c r="D104">
        <v>0.85</v>
      </c>
      <c r="E104">
        <v>7.1136999999999997</v>
      </c>
      <c r="F104">
        <v>0.55000000000000004</v>
      </c>
      <c r="G104">
        <v>8.8599999999999998E-2</v>
      </c>
      <c r="U104">
        <v>40000</v>
      </c>
      <c r="V104">
        <v>0.8</v>
      </c>
      <c r="W104">
        <v>-2.5999999999999998E-4</v>
      </c>
      <c r="Y104">
        <f>[1]!AtmoRePerFt_fHpMachISAdevCelsius(U104,V104,0)</f>
        <v>1526094.6862583689</v>
      </c>
      <c r="AN104">
        <v>0.2</v>
      </c>
      <c r="AO104">
        <v>0.5</v>
      </c>
      <c r="AP104">
        <v>2.41E-2</v>
      </c>
      <c r="AR104">
        <f t="shared" si="1"/>
        <v>5.1400000000000001E-2</v>
      </c>
      <c r="AS104">
        <f t="shared" si="2"/>
        <v>1.8299999999999997E-2</v>
      </c>
    </row>
    <row r="105" spans="4:45" x14ac:dyDescent="0.3">
      <c r="D105">
        <v>0.85</v>
      </c>
      <c r="E105">
        <v>7.7603999999999997</v>
      </c>
      <c r="F105">
        <v>0.6</v>
      </c>
      <c r="G105">
        <v>0.1075</v>
      </c>
      <c r="U105">
        <v>40000</v>
      </c>
      <c r="V105">
        <v>0.85</v>
      </c>
      <c r="W105">
        <v>-4.2000000000000002E-4</v>
      </c>
      <c r="Y105">
        <f>[1]!AtmoRePerFt_fHpMachISAdevCelsius(U105,V105,0)</f>
        <v>1621475.6041495169</v>
      </c>
      <c r="AN105">
        <v>0.2</v>
      </c>
      <c r="AO105">
        <v>0.55000000000000004</v>
      </c>
      <c r="AP105">
        <v>3.6600000000000001E-2</v>
      </c>
      <c r="AR105">
        <f t="shared" si="1"/>
        <v>6.9699999999999998E-2</v>
      </c>
      <c r="AS105">
        <f t="shared" si="2"/>
        <v>1.8100000000000005E-2</v>
      </c>
    </row>
    <row r="106" spans="4:45" x14ac:dyDescent="0.3">
      <c r="D106">
        <v>0.875</v>
      </c>
      <c r="E106">
        <v>0</v>
      </c>
      <c r="F106">
        <v>0</v>
      </c>
      <c r="G106">
        <v>1.9E-2</v>
      </c>
      <c r="U106">
        <v>40000</v>
      </c>
      <c r="V106">
        <v>0.875</v>
      </c>
      <c r="W106">
        <v>-4.8000000000000001E-4</v>
      </c>
      <c r="Y106">
        <f>[1]!AtmoRePerFt_fHpMachISAdevCelsius(U106,V106,0)</f>
        <v>1669166.0630950909</v>
      </c>
      <c r="AN106">
        <v>0.2</v>
      </c>
      <c r="AO106">
        <v>0.6</v>
      </c>
      <c r="AP106">
        <v>4.9099999999999998E-2</v>
      </c>
      <c r="AR106">
        <f t="shared" si="1"/>
        <v>8.8499999999999995E-2</v>
      </c>
      <c r="AS106">
        <f t="shared" si="2"/>
        <v>1.8200000000000008E-2</v>
      </c>
    </row>
    <row r="107" spans="4:45" x14ac:dyDescent="0.3">
      <c r="D107">
        <v>0.875</v>
      </c>
      <c r="E107">
        <v>0.64670000000000005</v>
      </c>
      <c r="F107">
        <v>0.05</v>
      </c>
      <c r="G107">
        <v>1.9599999999999999E-2</v>
      </c>
      <c r="U107">
        <v>40000</v>
      </c>
      <c r="V107">
        <v>0.9</v>
      </c>
      <c r="W107">
        <v>-5.5000000000000003E-4</v>
      </c>
      <c r="Y107">
        <f>[1]!AtmoRePerFt_fHpMachISAdevCelsius(U107,V107,0)</f>
        <v>1716856.5220406649</v>
      </c>
      <c r="AN107">
        <v>0.3</v>
      </c>
      <c r="AO107">
        <v>0</v>
      </c>
      <c r="AP107">
        <v>2.0000000000000001E-4</v>
      </c>
      <c r="AR107">
        <f>AP107+AO51</f>
        <v>2.0000000000000001E-4</v>
      </c>
      <c r="AS107">
        <f t="shared" si="2"/>
        <v>1.8200000000000001E-2</v>
      </c>
    </row>
    <row r="108" spans="4:45" x14ac:dyDescent="0.3">
      <c r="D108">
        <v>0.875</v>
      </c>
      <c r="E108">
        <v>1.2934000000000001</v>
      </c>
      <c r="F108">
        <v>0.1</v>
      </c>
      <c r="G108">
        <v>2.0799999999999999E-2</v>
      </c>
      <c r="U108">
        <v>40000</v>
      </c>
      <c r="V108">
        <v>0.92500000000000004</v>
      </c>
      <c r="W108">
        <v>-6.2E-4</v>
      </c>
      <c r="Y108">
        <f>[1]!AtmoRePerFt_fHpMachISAdevCelsius(U108,V108,0)</f>
        <v>1764546.9809862392</v>
      </c>
      <c r="AN108">
        <v>0.3</v>
      </c>
      <c r="AO108">
        <v>0.05</v>
      </c>
      <c r="AP108">
        <v>5.0000000000000001E-4</v>
      </c>
      <c r="AR108">
        <f t="shared" ref="AR108:AR120" si="3">AP108+AO52</f>
        <v>7.9999999999999993E-4</v>
      </c>
      <c r="AS108">
        <f t="shared" si="2"/>
        <v>1.8100000000000002E-2</v>
      </c>
    </row>
    <row r="109" spans="4:45" x14ac:dyDescent="0.3">
      <c r="D109">
        <v>0.875</v>
      </c>
      <c r="E109">
        <v>1.9400999999999999</v>
      </c>
      <c r="F109">
        <v>0.15</v>
      </c>
      <c r="G109">
        <v>2.2700000000000001E-2</v>
      </c>
      <c r="U109">
        <v>40000</v>
      </c>
      <c r="V109">
        <v>0.95</v>
      </c>
      <c r="W109">
        <v>-6.8000000000000005E-4</v>
      </c>
      <c r="Y109">
        <f>[1]!AtmoRePerFt_fHpMachISAdevCelsius(U109,V109,0)</f>
        <v>1812237.4399318129</v>
      </c>
      <c r="AN109">
        <v>0.3</v>
      </c>
      <c r="AO109">
        <v>0.1</v>
      </c>
      <c r="AP109">
        <v>6.9999999999999999E-4</v>
      </c>
      <c r="AR109">
        <f t="shared" si="3"/>
        <v>1.8E-3</v>
      </c>
      <c r="AS109">
        <f t="shared" si="2"/>
        <v>1.8100000000000002E-2</v>
      </c>
    </row>
    <row r="110" spans="4:45" x14ac:dyDescent="0.3">
      <c r="D110">
        <v>0.875</v>
      </c>
      <c r="E110">
        <v>2.5868000000000002</v>
      </c>
      <c r="F110">
        <v>0.2</v>
      </c>
      <c r="G110">
        <v>2.52E-2</v>
      </c>
      <c r="U110">
        <v>45000</v>
      </c>
      <c r="V110">
        <v>0.2</v>
      </c>
      <c r="W110">
        <v>4.8900000000000002E-3</v>
      </c>
      <c r="Y110">
        <f>[1]!AtmoRePerFt_fHpMachISAdevCelsius(U110,V110,0)</f>
        <v>300021.57761759462</v>
      </c>
      <c r="AN110">
        <v>0.3</v>
      </c>
      <c r="AO110">
        <v>0.15</v>
      </c>
      <c r="AP110">
        <v>1E-3</v>
      </c>
      <c r="AR110">
        <f t="shared" si="3"/>
        <v>3.5000000000000001E-3</v>
      </c>
      <c r="AS110">
        <f t="shared" si="2"/>
        <v>1.8100000000000002E-2</v>
      </c>
    </row>
    <row r="111" spans="4:45" x14ac:dyDescent="0.3">
      <c r="D111">
        <v>0.875</v>
      </c>
      <c r="E111">
        <v>3.2334999999999998</v>
      </c>
      <c r="F111">
        <v>0.25</v>
      </c>
      <c r="G111">
        <v>2.8500000000000001E-2</v>
      </c>
      <c r="U111">
        <v>45000</v>
      </c>
      <c r="V111">
        <v>0.3</v>
      </c>
      <c r="W111">
        <v>3.3899999999999998E-3</v>
      </c>
      <c r="Y111">
        <f>[1]!AtmoRePerFt_fHpMachISAdevCelsius(U111,V111,0)</f>
        <v>450032.36642639188</v>
      </c>
      <c r="AN111">
        <v>0.3</v>
      </c>
      <c r="AO111">
        <v>0.2</v>
      </c>
      <c r="AP111">
        <v>1.2999999999999999E-3</v>
      </c>
      <c r="AR111">
        <f t="shared" si="3"/>
        <v>5.7000000000000002E-3</v>
      </c>
      <c r="AS111">
        <f t="shared" si="2"/>
        <v>1.8100000000000002E-2</v>
      </c>
    </row>
    <row r="112" spans="4:45" x14ac:dyDescent="0.3">
      <c r="D112">
        <v>0.875</v>
      </c>
      <c r="E112">
        <v>3.8801999999999999</v>
      </c>
      <c r="F112">
        <v>0.3</v>
      </c>
      <c r="G112">
        <v>3.3000000000000002E-2</v>
      </c>
      <c r="U112">
        <v>45000</v>
      </c>
      <c r="V112">
        <v>0.4</v>
      </c>
      <c r="W112">
        <v>2.4199999999999998E-3</v>
      </c>
      <c r="Y112">
        <f>[1]!AtmoRePerFt_fHpMachISAdevCelsius(U112,V112,0)</f>
        <v>600043.15523518925</v>
      </c>
      <c r="AN112">
        <v>0.3</v>
      </c>
      <c r="AO112">
        <v>0.25</v>
      </c>
      <c r="AP112">
        <v>2.3E-3</v>
      </c>
      <c r="AR112">
        <f t="shared" si="3"/>
        <v>9.1000000000000004E-3</v>
      </c>
      <c r="AS112">
        <f t="shared" si="2"/>
        <v>1.8200000000000001E-2</v>
      </c>
    </row>
    <row r="113" spans="4:45" x14ac:dyDescent="0.3">
      <c r="D113">
        <v>0.875</v>
      </c>
      <c r="E113">
        <v>4.5269000000000004</v>
      </c>
      <c r="F113">
        <v>0.35</v>
      </c>
      <c r="G113">
        <v>3.9800000000000002E-2</v>
      </c>
      <c r="U113">
        <v>45000</v>
      </c>
      <c r="V113">
        <v>0.5</v>
      </c>
      <c r="W113">
        <v>1.72E-3</v>
      </c>
      <c r="Y113">
        <f>[1]!AtmoRePerFt_fHpMachISAdevCelsius(U113,V113,0)</f>
        <v>750053.9440439865</v>
      </c>
      <c r="AN113">
        <v>0.3</v>
      </c>
      <c r="AO113">
        <v>0.3</v>
      </c>
      <c r="AP113">
        <v>3.0999999999999999E-3</v>
      </c>
      <c r="AR113">
        <f t="shared" si="3"/>
        <v>1.29E-2</v>
      </c>
      <c r="AS113">
        <f t="shared" si="2"/>
        <v>1.8200000000000001E-2</v>
      </c>
    </row>
    <row r="114" spans="4:45" x14ac:dyDescent="0.3">
      <c r="D114">
        <v>0.875</v>
      </c>
      <c r="E114">
        <v>5.1736000000000004</v>
      </c>
      <c r="F114">
        <v>0.4</v>
      </c>
      <c r="G114">
        <v>4.8399999999999999E-2</v>
      </c>
      <c r="U114">
        <v>45000</v>
      </c>
      <c r="V114">
        <v>0.6</v>
      </c>
      <c r="W114">
        <v>1.17E-3</v>
      </c>
      <c r="Y114">
        <f>[1]!AtmoRePerFt_fHpMachISAdevCelsius(U114,V114,0)</f>
        <v>900064.73285278375</v>
      </c>
      <c r="AN114">
        <v>0.3</v>
      </c>
      <c r="AO114">
        <v>0.35</v>
      </c>
      <c r="AP114">
        <v>5.7999999999999996E-3</v>
      </c>
      <c r="AR114">
        <f t="shared" si="3"/>
        <v>1.9200000000000002E-2</v>
      </c>
      <c r="AS114">
        <f t="shared" si="2"/>
        <v>1.8099999999999998E-2</v>
      </c>
    </row>
    <row r="115" spans="4:45" x14ac:dyDescent="0.3">
      <c r="D115">
        <v>0.875</v>
      </c>
      <c r="E115">
        <v>5.8202999999999996</v>
      </c>
      <c r="F115">
        <v>0.45</v>
      </c>
      <c r="G115">
        <v>0.06</v>
      </c>
      <c r="U115">
        <v>45000</v>
      </c>
      <c r="V115">
        <v>0.7</v>
      </c>
      <c r="W115">
        <v>7.2000000000000005E-4</v>
      </c>
      <c r="Y115">
        <f>[1]!AtmoRePerFt_fHpMachISAdevCelsius(U115,V115,0)</f>
        <v>1050075.5216615812</v>
      </c>
      <c r="AN115">
        <v>0.3</v>
      </c>
      <c r="AO115">
        <v>0.4</v>
      </c>
      <c r="AP115">
        <v>1.04E-2</v>
      </c>
      <c r="AR115">
        <f t="shared" si="3"/>
        <v>2.7900000000000001E-2</v>
      </c>
      <c r="AS115">
        <f t="shared" si="2"/>
        <v>1.8099999999999998E-2</v>
      </c>
    </row>
    <row r="116" spans="4:45" x14ac:dyDescent="0.3">
      <c r="D116">
        <v>0.875</v>
      </c>
      <c r="E116">
        <v>6.4669999999999996</v>
      </c>
      <c r="F116">
        <v>0.5</v>
      </c>
      <c r="G116">
        <v>7.2300000000000003E-2</v>
      </c>
      <c r="U116">
        <v>45000</v>
      </c>
      <c r="V116">
        <v>0.8</v>
      </c>
      <c r="W116">
        <v>3.6000000000000002E-4</v>
      </c>
      <c r="Y116">
        <f>[1]!AtmoRePerFt_fHpMachISAdevCelsius(U116,V116,0)</f>
        <v>1200086.3104703785</v>
      </c>
      <c r="AN116">
        <v>0.3</v>
      </c>
      <c r="AO116">
        <v>0.45</v>
      </c>
      <c r="AP116">
        <v>1.72E-2</v>
      </c>
      <c r="AR116">
        <f t="shared" si="3"/>
        <v>3.9400000000000004E-2</v>
      </c>
      <c r="AS116">
        <f t="shared" si="2"/>
        <v>1.7999999999999995E-2</v>
      </c>
    </row>
    <row r="117" spans="4:45" x14ac:dyDescent="0.3">
      <c r="D117">
        <v>0.875</v>
      </c>
      <c r="E117">
        <v>7.1136999999999997</v>
      </c>
      <c r="F117">
        <v>0.55000000000000004</v>
      </c>
      <c r="G117">
        <v>9.0700000000000003E-2</v>
      </c>
      <c r="U117">
        <v>45000</v>
      </c>
      <c r="V117">
        <v>0.85</v>
      </c>
      <c r="W117">
        <v>1.9000000000000001E-4</v>
      </c>
      <c r="Y117">
        <f>[1]!AtmoRePerFt_fHpMachISAdevCelsius(U117,V117,0)</f>
        <v>1275091.704874777</v>
      </c>
      <c r="AN117">
        <v>0.3</v>
      </c>
      <c r="AO117">
        <v>0.5</v>
      </c>
      <c r="AP117">
        <v>2.41E-2</v>
      </c>
      <c r="AR117">
        <f t="shared" si="3"/>
        <v>5.1400000000000001E-2</v>
      </c>
      <c r="AS117">
        <f t="shared" si="2"/>
        <v>1.8199999999999994E-2</v>
      </c>
    </row>
    <row r="118" spans="4:45" x14ac:dyDescent="0.3">
      <c r="D118">
        <v>0.875</v>
      </c>
      <c r="E118">
        <v>7.7603999999999997</v>
      </c>
      <c r="F118">
        <v>0.6</v>
      </c>
      <c r="G118">
        <v>0.10979999999999999</v>
      </c>
      <c r="U118">
        <v>45000</v>
      </c>
      <c r="V118">
        <v>0.875</v>
      </c>
      <c r="W118">
        <v>1.2E-4</v>
      </c>
      <c r="Y118">
        <f>[1]!AtmoRePerFt_fHpMachISAdevCelsius(U118,V118,0)</f>
        <v>1312594.4020769764</v>
      </c>
      <c r="AN118">
        <v>0.3</v>
      </c>
      <c r="AO118">
        <v>0.55000000000000004</v>
      </c>
      <c r="AP118">
        <v>3.6600000000000001E-2</v>
      </c>
      <c r="AR118">
        <f t="shared" si="3"/>
        <v>6.9699999999999998E-2</v>
      </c>
      <c r="AS118">
        <f t="shared" si="2"/>
        <v>1.8100000000000005E-2</v>
      </c>
    </row>
    <row r="119" spans="4:45" x14ac:dyDescent="0.3">
      <c r="D119">
        <v>0.9</v>
      </c>
      <c r="E119">
        <v>0</v>
      </c>
      <c r="F119">
        <v>0</v>
      </c>
      <c r="G119">
        <v>2.0400000000000001E-2</v>
      </c>
      <c r="U119">
        <v>45000</v>
      </c>
      <c r="V119">
        <v>0.9</v>
      </c>
      <c r="W119">
        <v>4.0000000000000003E-5</v>
      </c>
      <c r="Y119">
        <f>[1]!AtmoRePerFt_fHpMachISAdevCelsius(U119,V119,0)</f>
        <v>1350097.0992791757</v>
      </c>
      <c r="AN119">
        <v>0.3</v>
      </c>
      <c r="AO119">
        <v>0.6</v>
      </c>
      <c r="AP119">
        <v>4.9099999999999998E-2</v>
      </c>
      <c r="AR119">
        <f t="shared" si="3"/>
        <v>8.8499999999999995E-2</v>
      </c>
      <c r="AS119">
        <f t="shared" si="2"/>
        <v>1.8100000000000005E-2</v>
      </c>
    </row>
    <row r="120" spans="4:45" x14ac:dyDescent="0.3">
      <c r="D120">
        <v>0.9</v>
      </c>
      <c r="E120">
        <v>0.64670000000000005</v>
      </c>
      <c r="F120">
        <v>0.05</v>
      </c>
      <c r="G120">
        <v>2.1100000000000001E-2</v>
      </c>
      <c r="U120">
        <v>45000</v>
      </c>
      <c r="V120">
        <v>0.92500000000000004</v>
      </c>
      <c r="W120">
        <v>-3.0000000000000001E-5</v>
      </c>
      <c r="Y120">
        <f>[1]!AtmoRePerFt_fHpMachISAdevCelsius(U120,V120,0)</f>
        <v>1387599.7964813751</v>
      </c>
      <c r="AN120">
        <v>0.4</v>
      </c>
      <c r="AO120">
        <v>0</v>
      </c>
      <c r="AP120">
        <v>2.0000000000000001E-4</v>
      </c>
      <c r="AR120">
        <f>AP120+AO51</f>
        <v>2.0000000000000001E-4</v>
      </c>
      <c r="AS120">
        <f t="shared" si="2"/>
        <v>1.8100000000000002E-2</v>
      </c>
    </row>
    <row r="121" spans="4:45" x14ac:dyDescent="0.3">
      <c r="D121">
        <v>0.9</v>
      </c>
      <c r="E121">
        <v>1.2934000000000001</v>
      </c>
      <c r="F121">
        <v>0.1</v>
      </c>
      <c r="G121">
        <v>2.23E-2</v>
      </c>
      <c r="U121">
        <v>45000</v>
      </c>
      <c r="V121">
        <v>0.95</v>
      </c>
      <c r="W121">
        <v>-9.0000000000000006E-5</v>
      </c>
      <c r="Y121">
        <f>[1]!AtmoRePerFt_fHpMachISAdevCelsius(U121,V121,0)</f>
        <v>1425102.4936835745</v>
      </c>
      <c r="AN121">
        <v>0.4</v>
      </c>
      <c r="AO121">
        <v>0.05</v>
      </c>
      <c r="AP121">
        <v>5.0000000000000001E-4</v>
      </c>
      <c r="AR121">
        <f t="shared" ref="AR121:AR133" si="4">AP121+AO52</f>
        <v>7.9999999999999993E-4</v>
      </c>
      <c r="AS121">
        <f t="shared" si="2"/>
        <v>1.8000000000000002E-2</v>
      </c>
    </row>
    <row r="122" spans="4:45" x14ac:dyDescent="0.3">
      <c r="D122">
        <v>0.9</v>
      </c>
      <c r="E122">
        <v>1.9400999999999999</v>
      </c>
      <c r="F122">
        <v>0.15</v>
      </c>
      <c r="G122">
        <v>2.4299999999999999E-2</v>
      </c>
      <c r="U122">
        <v>50000</v>
      </c>
      <c r="V122">
        <v>0.2</v>
      </c>
      <c r="W122">
        <v>5.8399999999999997E-3</v>
      </c>
      <c r="Y122">
        <f>[1]!AtmoRePerFt_fHpMachISAdevCelsius(U122,V122,0)</f>
        <v>235930.17614612431</v>
      </c>
      <c r="AN122">
        <v>0.4</v>
      </c>
      <c r="AO122">
        <v>0.1</v>
      </c>
      <c r="AP122">
        <v>6.9999999999999999E-4</v>
      </c>
      <c r="AR122">
        <f t="shared" si="4"/>
        <v>1.8E-3</v>
      </c>
      <c r="AS122">
        <f t="shared" si="2"/>
        <v>1.8100000000000002E-2</v>
      </c>
    </row>
    <row r="123" spans="4:45" x14ac:dyDescent="0.3">
      <c r="D123">
        <v>0.9</v>
      </c>
      <c r="E123">
        <v>2.5868000000000002</v>
      </c>
      <c r="F123">
        <v>0.2</v>
      </c>
      <c r="G123">
        <v>2.6800000000000001E-2</v>
      </c>
      <c r="U123">
        <v>50000</v>
      </c>
      <c r="V123">
        <v>0.3</v>
      </c>
      <c r="W123">
        <v>4.2500000000000003E-3</v>
      </c>
      <c r="Y123">
        <f>[1]!AtmoRePerFt_fHpMachISAdevCelsius(U123,V123,0)</f>
        <v>353895.26421918644</v>
      </c>
      <c r="AN123">
        <v>0.4</v>
      </c>
      <c r="AO123">
        <v>0.15</v>
      </c>
      <c r="AP123">
        <v>1E-3</v>
      </c>
      <c r="AR123">
        <f t="shared" si="4"/>
        <v>3.5000000000000001E-3</v>
      </c>
      <c r="AS123">
        <f t="shared" si="2"/>
        <v>1.7999999999999999E-2</v>
      </c>
    </row>
    <row r="124" spans="4:45" x14ac:dyDescent="0.3">
      <c r="D124">
        <v>0.9</v>
      </c>
      <c r="E124">
        <v>3.2334999999999998</v>
      </c>
      <c r="F124">
        <v>0.25</v>
      </c>
      <c r="G124">
        <v>3.0499999999999999E-2</v>
      </c>
      <c r="U124">
        <v>50000</v>
      </c>
      <c r="V124">
        <v>0.4</v>
      </c>
      <c r="W124">
        <v>3.2200000000000002E-3</v>
      </c>
      <c r="Y124">
        <f>[1]!AtmoRePerFt_fHpMachISAdevCelsius(U124,V124,0)</f>
        <v>471860.35229224863</v>
      </c>
      <c r="AN124">
        <v>0.4</v>
      </c>
      <c r="AO124">
        <v>0.2</v>
      </c>
      <c r="AP124">
        <v>1.2999999999999999E-3</v>
      </c>
      <c r="AR124">
        <f t="shared" si="4"/>
        <v>5.7000000000000002E-3</v>
      </c>
      <c r="AS124">
        <f t="shared" si="2"/>
        <v>1.8100000000000002E-2</v>
      </c>
    </row>
    <row r="125" spans="4:45" x14ac:dyDescent="0.3">
      <c r="D125">
        <v>0.9</v>
      </c>
      <c r="E125">
        <v>3.8801999999999999</v>
      </c>
      <c r="F125">
        <v>0.3</v>
      </c>
      <c r="G125">
        <v>3.5799999999999998E-2</v>
      </c>
      <c r="U125">
        <v>50000</v>
      </c>
      <c r="V125">
        <v>0.5</v>
      </c>
      <c r="W125">
        <v>2.47E-3</v>
      </c>
      <c r="Y125">
        <f>[1]!AtmoRePerFt_fHpMachISAdevCelsius(U125,V125,0)</f>
        <v>589825.44036531076</v>
      </c>
      <c r="AN125">
        <v>0.4</v>
      </c>
      <c r="AO125">
        <v>0.25</v>
      </c>
      <c r="AP125">
        <v>2.3E-3</v>
      </c>
      <c r="AR125">
        <f t="shared" si="4"/>
        <v>9.1000000000000004E-3</v>
      </c>
      <c r="AS125">
        <f t="shared" si="2"/>
        <v>1.8099999999999998E-2</v>
      </c>
    </row>
    <row r="126" spans="4:45" x14ac:dyDescent="0.3">
      <c r="D126">
        <v>0.9</v>
      </c>
      <c r="E126">
        <v>4.5269000000000004</v>
      </c>
      <c r="F126">
        <v>0.35</v>
      </c>
      <c r="G126">
        <v>4.2700000000000002E-2</v>
      </c>
      <c r="U126">
        <v>50000</v>
      </c>
      <c r="V126">
        <v>0.6</v>
      </c>
      <c r="W126">
        <v>1.8799999999999999E-3</v>
      </c>
      <c r="Y126">
        <f>[1]!AtmoRePerFt_fHpMachISAdevCelsius(U126,V126,0)</f>
        <v>707790.52843837289</v>
      </c>
      <c r="AN126">
        <v>0.4</v>
      </c>
      <c r="AO126">
        <v>0.3</v>
      </c>
      <c r="AP126">
        <v>3.0999999999999999E-3</v>
      </c>
      <c r="AR126">
        <f t="shared" si="4"/>
        <v>1.29E-2</v>
      </c>
      <c r="AS126">
        <f t="shared" si="2"/>
        <v>1.8099999999999998E-2</v>
      </c>
    </row>
    <row r="127" spans="4:45" x14ac:dyDescent="0.3">
      <c r="D127">
        <v>0.9</v>
      </c>
      <c r="E127">
        <v>5.1736000000000004</v>
      </c>
      <c r="F127">
        <v>0.4</v>
      </c>
      <c r="G127">
        <v>5.1400000000000001E-2</v>
      </c>
      <c r="U127">
        <v>50000</v>
      </c>
      <c r="V127">
        <v>0.7</v>
      </c>
      <c r="W127">
        <v>1.41E-3</v>
      </c>
      <c r="Y127">
        <f>[1]!AtmoRePerFt_fHpMachISAdevCelsius(U127,V127,0)</f>
        <v>825755.61651143502</v>
      </c>
      <c r="AN127">
        <v>0.4</v>
      </c>
      <c r="AO127">
        <v>0.35</v>
      </c>
      <c r="AP127">
        <v>5.7999999999999996E-3</v>
      </c>
      <c r="AR127">
        <f t="shared" si="4"/>
        <v>1.9200000000000002E-2</v>
      </c>
      <c r="AS127">
        <f t="shared" si="2"/>
        <v>1.8099999999999998E-2</v>
      </c>
    </row>
    <row r="128" spans="4:45" x14ac:dyDescent="0.3">
      <c r="D128">
        <v>0.9</v>
      </c>
      <c r="E128">
        <v>5.8202999999999996</v>
      </c>
      <c r="F128">
        <v>0.45</v>
      </c>
      <c r="G128">
        <v>6.3200000000000006E-2</v>
      </c>
      <c r="U128">
        <v>50000</v>
      </c>
      <c r="V128">
        <v>0.8</v>
      </c>
      <c r="W128">
        <v>1.01E-3</v>
      </c>
      <c r="Y128">
        <f>[1]!AtmoRePerFt_fHpMachISAdevCelsius(U128,V128,0)</f>
        <v>943720.70458449726</v>
      </c>
      <c r="AN128">
        <v>0.4</v>
      </c>
      <c r="AO128">
        <v>0.4</v>
      </c>
      <c r="AP128">
        <v>1.04E-2</v>
      </c>
      <c r="AR128">
        <f t="shared" si="4"/>
        <v>2.7900000000000001E-2</v>
      </c>
      <c r="AS128">
        <f t="shared" si="2"/>
        <v>1.8000000000000002E-2</v>
      </c>
    </row>
    <row r="129" spans="4:45" x14ac:dyDescent="0.3">
      <c r="D129">
        <v>0.9</v>
      </c>
      <c r="E129">
        <v>6.4669999999999996</v>
      </c>
      <c r="F129">
        <v>0.5</v>
      </c>
      <c r="G129">
        <v>7.5600000000000001E-2</v>
      </c>
      <c r="U129">
        <v>50000</v>
      </c>
      <c r="V129">
        <v>0.85</v>
      </c>
      <c r="W129">
        <v>8.4000000000000003E-4</v>
      </c>
      <c r="Y129">
        <f>[1]!AtmoRePerFt_fHpMachISAdevCelsius(U129,V129,0)</f>
        <v>1002703.2486210281</v>
      </c>
      <c r="AN129">
        <v>0.4</v>
      </c>
      <c r="AO129">
        <v>0.45</v>
      </c>
      <c r="AP129">
        <v>1.72E-2</v>
      </c>
      <c r="AR129">
        <f t="shared" si="4"/>
        <v>3.9400000000000004E-2</v>
      </c>
      <c r="AS129">
        <f t="shared" si="2"/>
        <v>1.7999999999999995E-2</v>
      </c>
    </row>
    <row r="130" spans="4:45" x14ac:dyDescent="0.3">
      <c r="D130">
        <v>0.9</v>
      </c>
      <c r="E130">
        <v>7.1136999999999997</v>
      </c>
      <c r="F130">
        <v>0.55000000000000004</v>
      </c>
      <c r="G130">
        <v>9.4299999999999995E-2</v>
      </c>
      <c r="U130">
        <v>50000</v>
      </c>
      <c r="V130">
        <v>0.875</v>
      </c>
      <c r="W130">
        <v>7.6000000000000004E-4</v>
      </c>
      <c r="Y130">
        <f>[1]!AtmoRePerFt_fHpMachISAdevCelsius(U130,V130,0)</f>
        <v>1032194.5206392938</v>
      </c>
      <c r="AN130">
        <v>0.4</v>
      </c>
      <c r="AO130">
        <v>0.5</v>
      </c>
      <c r="AP130">
        <v>2.41E-2</v>
      </c>
      <c r="AR130">
        <f t="shared" si="4"/>
        <v>5.1400000000000001E-2</v>
      </c>
      <c r="AS130">
        <f t="shared" si="2"/>
        <v>1.8100000000000005E-2</v>
      </c>
    </row>
    <row r="131" spans="4:45" x14ac:dyDescent="0.3">
      <c r="D131">
        <v>0.9</v>
      </c>
      <c r="E131">
        <v>7.7603999999999997</v>
      </c>
      <c r="F131">
        <v>0.6</v>
      </c>
      <c r="G131">
        <v>0.1137</v>
      </c>
      <c r="U131">
        <v>50000</v>
      </c>
      <c r="V131">
        <v>0.9</v>
      </c>
      <c r="W131">
        <v>6.8000000000000005E-4</v>
      </c>
      <c r="Y131">
        <f>[1]!AtmoRePerFt_fHpMachISAdevCelsius(U131,V131,0)</f>
        <v>1061685.7926575593</v>
      </c>
      <c r="AN131">
        <v>0.4</v>
      </c>
      <c r="AO131">
        <v>0.55000000000000004</v>
      </c>
      <c r="AP131">
        <v>3.6600000000000001E-2</v>
      </c>
      <c r="AR131">
        <f t="shared" si="4"/>
        <v>6.9699999999999998E-2</v>
      </c>
      <c r="AS131">
        <f t="shared" si="2"/>
        <v>1.8000000000000002E-2</v>
      </c>
    </row>
    <row r="132" spans="4:45" x14ac:dyDescent="0.3">
      <c r="D132">
        <v>0.92500000000000004</v>
      </c>
      <c r="E132">
        <v>0</v>
      </c>
      <c r="F132">
        <v>0</v>
      </c>
      <c r="G132">
        <v>2.3300000000000001E-2</v>
      </c>
      <c r="U132">
        <v>50000</v>
      </c>
      <c r="V132">
        <v>0.92500000000000004</v>
      </c>
      <c r="W132">
        <v>5.9999999999999995E-4</v>
      </c>
      <c r="Y132">
        <f>[1]!AtmoRePerFt_fHpMachISAdevCelsius(U132,V132,0)</f>
        <v>1091177.0646758249</v>
      </c>
      <c r="AN132">
        <v>0.4</v>
      </c>
      <c r="AO132">
        <v>0.6</v>
      </c>
      <c r="AP132">
        <v>4.9099999999999998E-2</v>
      </c>
      <c r="AR132">
        <f t="shared" si="4"/>
        <v>8.8499999999999995E-2</v>
      </c>
      <c r="AS132">
        <f t="shared" si="2"/>
        <v>1.8000000000000002E-2</v>
      </c>
    </row>
    <row r="133" spans="4:45" x14ac:dyDescent="0.3">
      <c r="D133">
        <v>0.92500000000000004</v>
      </c>
      <c r="E133">
        <v>0.64670000000000005</v>
      </c>
      <c r="F133">
        <v>0.05</v>
      </c>
      <c r="G133">
        <v>2.4199999999999999E-2</v>
      </c>
      <c r="U133">
        <v>50000</v>
      </c>
      <c r="V133">
        <v>0.95</v>
      </c>
      <c r="W133">
        <v>5.2999999999999998E-4</v>
      </c>
      <c r="Y133">
        <f>[1]!AtmoRePerFt_fHpMachISAdevCelsius(U133,V133,0)</f>
        <v>1120668.3366940904</v>
      </c>
      <c r="AN133">
        <v>0.5</v>
      </c>
      <c r="AO133">
        <v>0</v>
      </c>
      <c r="AP133">
        <v>2.0000000000000001E-4</v>
      </c>
      <c r="AR133">
        <f>AP133+AO51</f>
        <v>2.0000000000000001E-4</v>
      </c>
      <c r="AS133">
        <f t="shared" si="2"/>
        <v>1.8000000000000002E-2</v>
      </c>
    </row>
    <row r="134" spans="4:45" x14ac:dyDescent="0.3">
      <c r="D134">
        <v>0.92500000000000004</v>
      </c>
      <c r="E134">
        <v>1.2934000000000001</v>
      </c>
      <c r="F134">
        <v>0.1</v>
      </c>
      <c r="G134">
        <v>2.5600000000000001E-2</v>
      </c>
      <c r="U134">
        <v>55000</v>
      </c>
      <c r="V134">
        <v>0.2</v>
      </c>
      <c r="W134">
        <v>6.8700000000000002E-3</v>
      </c>
      <c r="Y134">
        <f>[1]!AtmoRePerFt_fHpMachISAdevCelsius(U134,V134,0)</f>
        <v>185530.14905910863</v>
      </c>
      <c r="AN134">
        <v>0.5</v>
      </c>
      <c r="AO134">
        <v>0.05</v>
      </c>
      <c r="AP134">
        <v>5.0000000000000001E-4</v>
      </c>
      <c r="AR134">
        <f t="shared" ref="AR134:AR146" si="5">AP134+AO52</f>
        <v>7.9999999999999993E-4</v>
      </c>
      <c r="AS134">
        <f t="shared" si="2"/>
        <v>1.7900000000000003E-2</v>
      </c>
    </row>
    <row r="135" spans="4:45" x14ac:dyDescent="0.3">
      <c r="D135">
        <v>0.92500000000000004</v>
      </c>
      <c r="E135">
        <v>1.9400999999999999</v>
      </c>
      <c r="F135">
        <v>0.15</v>
      </c>
      <c r="G135">
        <v>2.75E-2</v>
      </c>
      <c r="U135">
        <v>55000</v>
      </c>
      <c r="V135">
        <v>0.3</v>
      </c>
      <c r="W135">
        <v>5.1700000000000001E-3</v>
      </c>
      <c r="Y135">
        <f>[1]!AtmoRePerFt_fHpMachISAdevCelsius(U135,V135,0)</f>
        <v>278295.22358866292</v>
      </c>
      <c r="AN135">
        <v>0.5</v>
      </c>
      <c r="AO135">
        <v>0.1</v>
      </c>
      <c r="AP135">
        <v>6.9999999999999999E-4</v>
      </c>
      <c r="AR135">
        <f t="shared" si="5"/>
        <v>1.8E-3</v>
      </c>
      <c r="AS135">
        <f t="shared" si="2"/>
        <v>1.8000000000000002E-2</v>
      </c>
    </row>
    <row r="136" spans="4:45" x14ac:dyDescent="0.3">
      <c r="D136">
        <v>0.92500000000000004</v>
      </c>
      <c r="E136">
        <v>2.5868000000000002</v>
      </c>
      <c r="F136">
        <v>0.2</v>
      </c>
      <c r="G136">
        <v>0.03</v>
      </c>
      <c r="U136">
        <v>55000</v>
      </c>
      <c r="V136">
        <v>0.4</v>
      </c>
      <c r="W136">
        <v>4.0699999999999998E-3</v>
      </c>
      <c r="Y136">
        <f>[1]!AtmoRePerFt_fHpMachISAdevCelsius(U136,V136,0)</f>
        <v>371060.29811821727</v>
      </c>
      <c r="AN136">
        <v>0.5</v>
      </c>
      <c r="AO136">
        <v>0.15</v>
      </c>
      <c r="AP136">
        <v>1E-3</v>
      </c>
      <c r="AR136">
        <f t="shared" si="5"/>
        <v>3.5000000000000001E-3</v>
      </c>
      <c r="AS136">
        <f t="shared" si="2"/>
        <v>1.7899999999999999E-2</v>
      </c>
    </row>
    <row r="137" spans="4:45" x14ac:dyDescent="0.3">
      <c r="D137">
        <v>0.92500000000000004</v>
      </c>
      <c r="E137">
        <v>3.2334999999999998</v>
      </c>
      <c r="F137">
        <v>0.25</v>
      </c>
      <c r="G137">
        <v>3.4599999999999999E-2</v>
      </c>
      <c r="U137">
        <v>55000</v>
      </c>
      <c r="V137">
        <v>0.5</v>
      </c>
      <c r="W137">
        <v>3.2599999999999999E-3</v>
      </c>
      <c r="Y137">
        <f>[1]!AtmoRePerFt_fHpMachISAdevCelsius(U137,V137,0)</f>
        <v>463825.37264777155</v>
      </c>
      <c r="AN137">
        <v>0.5</v>
      </c>
      <c r="AO137">
        <v>0.2</v>
      </c>
      <c r="AP137">
        <v>1.2999999999999999E-3</v>
      </c>
      <c r="AR137">
        <f t="shared" si="5"/>
        <v>5.7000000000000002E-3</v>
      </c>
      <c r="AS137">
        <f t="shared" si="2"/>
        <v>1.7999999999999999E-2</v>
      </c>
    </row>
    <row r="138" spans="4:45" x14ac:dyDescent="0.3">
      <c r="D138">
        <v>0.92500000000000004</v>
      </c>
      <c r="E138">
        <v>3.8801999999999999</v>
      </c>
      <c r="F138">
        <v>0.3</v>
      </c>
      <c r="G138">
        <v>4.07E-2</v>
      </c>
      <c r="U138">
        <v>55000</v>
      </c>
      <c r="V138">
        <v>0.6</v>
      </c>
      <c r="W138">
        <v>2.64E-3</v>
      </c>
      <c r="Y138">
        <f>[1]!AtmoRePerFt_fHpMachISAdevCelsius(U138,V138,0)</f>
        <v>556590.44717732584</v>
      </c>
      <c r="AN138">
        <v>0.5</v>
      </c>
      <c r="AO138">
        <v>0.25</v>
      </c>
      <c r="AP138">
        <v>2.3E-3</v>
      </c>
      <c r="AR138">
        <f t="shared" si="5"/>
        <v>9.1000000000000004E-3</v>
      </c>
      <c r="AS138">
        <f t="shared" si="2"/>
        <v>1.7999999999999999E-2</v>
      </c>
    </row>
    <row r="139" spans="4:45" x14ac:dyDescent="0.3">
      <c r="D139">
        <v>0.92500000000000004</v>
      </c>
      <c r="E139">
        <v>4.5269000000000004</v>
      </c>
      <c r="F139">
        <v>0.35</v>
      </c>
      <c r="G139">
        <v>4.8399999999999999E-2</v>
      </c>
      <c r="U139">
        <v>55000</v>
      </c>
      <c r="V139">
        <v>0.7</v>
      </c>
      <c r="W139">
        <v>2.1299999999999999E-3</v>
      </c>
      <c r="Y139">
        <f>[1]!AtmoRePerFt_fHpMachISAdevCelsius(U139,V139,0)</f>
        <v>649355.52170688019</v>
      </c>
      <c r="AN139">
        <v>0.5</v>
      </c>
      <c r="AO139">
        <v>0.3</v>
      </c>
      <c r="AP139">
        <v>3.0999999999999999E-3</v>
      </c>
      <c r="AR139">
        <f t="shared" si="5"/>
        <v>1.29E-2</v>
      </c>
      <c r="AS139">
        <f t="shared" si="2"/>
        <v>1.8000000000000002E-2</v>
      </c>
    </row>
    <row r="140" spans="4:45" x14ac:dyDescent="0.3">
      <c r="D140">
        <v>0.92500000000000004</v>
      </c>
      <c r="E140">
        <v>5.1736000000000004</v>
      </c>
      <c r="F140">
        <v>0.4</v>
      </c>
      <c r="G140">
        <v>5.7299999999999997E-2</v>
      </c>
      <c r="U140">
        <v>55000</v>
      </c>
      <c r="V140">
        <v>0.8</v>
      </c>
      <c r="W140">
        <v>1.7099999999999999E-3</v>
      </c>
      <c r="Y140">
        <f>[1]!AtmoRePerFt_fHpMachISAdevCelsius(U140,V140,0)</f>
        <v>742120.59623643453</v>
      </c>
      <c r="AN140">
        <v>0.5</v>
      </c>
      <c r="AO140">
        <v>0.35</v>
      </c>
      <c r="AP140">
        <v>5.7999999999999996E-3</v>
      </c>
      <c r="AR140">
        <f t="shared" si="5"/>
        <v>1.9200000000000002E-2</v>
      </c>
      <c r="AS140">
        <f t="shared" si="2"/>
        <v>1.7999999999999995E-2</v>
      </c>
    </row>
    <row r="141" spans="4:45" x14ac:dyDescent="0.3">
      <c r="D141">
        <v>0.92500000000000004</v>
      </c>
      <c r="E141">
        <v>5.8202999999999996</v>
      </c>
      <c r="F141">
        <v>0.45</v>
      </c>
      <c r="G141">
        <v>6.9199999999999998E-2</v>
      </c>
      <c r="U141">
        <v>55000</v>
      </c>
      <c r="V141">
        <v>0.85</v>
      </c>
      <c r="W141">
        <v>1.5200000000000001E-3</v>
      </c>
      <c r="Y141">
        <f>[1]!AtmoRePerFt_fHpMachISAdevCelsius(U141,V141,0)</f>
        <v>788503.13350121153</v>
      </c>
      <c r="AN141">
        <v>0.5</v>
      </c>
      <c r="AO141">
        <v>0.4</v>
      </c>
      <c r="AP141">
        <v>1.04E-2</v>
      </c>
      <c r="AR141">
        <f t="shared" si="5"/>
        <v>2.7900000000000001E-2</v>
      </c>
      <c r="AS141">
        <f t="shared" si="2"/>
        <v>1.7899999999999999E-2</v>
      </c>
    </row>
    <row r="142" spans="4:45" x14ac:dyDescent="0.3">
      <c r="D142">
        <v>0.92500000000000004</v>
      </c>
      <c r="E142">
        <v>6.4669999999999996</v>
      </c>
      <c r="F142">
        <v>0.5</v>
      </c>
      <c r="G142">
        <v>8.1799999999999998E-2</v>
      </c>
      <c r="U142">
        <v>55000</v>
      </c>
      <c r="V142">
        <v>0.875</v>
      </c>
      <c r="W142">
        <v>1.4300000000000001E-3</v>
      </c>
      <c r="Y142">
        <f>[1]!AtmoRePerFt_fHpMachISAdevCelsius(U142,V142,0)</f>
        <v>811694.4021336002</v>
      </c>
      <c r="AN142">
        <v>0.5</v>
      </c>
      <c r="AO142">
        <v>0.45</v>
      </c>
      <c r="AP142">
        <v>1.72E-2</v>
      </c>
      <c r="AR142">
        <f t="shared" si="5"/>
        <v>3.9400000000000004E-2</v>
      </c>
      <c r="AS142">
        <f t="shared" si="2"/>
        <v>1.7899999999999992E-2</v>
      </c>
    </row>
    <row r="143" spans="4:45" x14ac:dyDescent="0.3">
      <c r="D143">
        <v>0.92500000000000004</v>
      </c>
      <c r="E143">
        <v>7.1136999999999997</v>
      </c>
      <c r="F143">
        <v>0.55000000000000004</v>
      </c>
      <c r="G143">
        <v>0.10050000000000001</v>
      </c>
      <c r="U143">
        <v>55000</v>
      </c>
      <c r="V143">
        <v>0.9</v>
      </c>
      <c r="W143">
        <v>1.3500000000000001E-3</v>
      </c>
      <c r="Y143">
        <f>[1]!AtmoRePerFt_fHpMachISAdevCelsius(U143,V143,0)</f>
        <v>834885.67076598876</v>
      </c>
      <c r="AN143">
        <v>0.5</v>
      </c>
      <c r="AO143">
        <v>0.5</v>
      </c>
      <c r="AP143">
        <v>2.41E-2</v>
      </c>
      <c r="AR143">
        <f t="shared" si="5"/>
        <v>5.1400000000000001E-2</v>
      </c>
      <c r="AS143">
        <f t="shared" si="2"/>
        <v>1.8000000000000002E-2</v>
      </c>
    </row>
    <row r="144" spans="4:45" x14ac:dyDescent="0.3">
      <c r="D144">
        <v>0.92500000000000004</v>
      </c>
      <c r="E144">
        <v>7.7603999999999997</v>
      </c>
      <c r="F144">
        <v>0.6</v>
      </c>
      <c r="G144">
        <v>0.1201</v>
      </c>
      <c r="U144">
        <v>55000</v>
      </c>
      <c r="V144">
        <v>0.92500000000000004</v>
      </c>
      <c r="W144">
        <v>1.2600000000000001E-3</v>
      </c>
      <c r="Y144">
        <f>[1]!AtmoRePerFt_fHpMachISAdevCelsius(U144,V144,0)</f>
        <v>858076.93939837732</v>
      </c>
      <c r="AN144">
        <v>0.5</v>
      </c>
      <c r="AO144">
        <v>0.55000000000000004</v>
      </c>
      <c r="AP144">
        <v>3.6600000000000001E-2</v>
      </c>
      <c r="AR144">
        <f t="shared" si="5"/>
        <v>6.9699999999999998E-2</v>
      </c>
      <c r="AS144">
        <f t="shared" si="2"/>
        <v>1.7899999999999999E-2</v>
      </c>
    </row>
    <row r="145" spans="4:45" x14ac:dyDescent="0.3">
      <c r="D145">
        <v>0.95</v>
      </c>
      <c r="E145">
        <v>0</v>
      </c>
      <c r="F145">
        <v>0</v>
      </c>
      <c r="G145">
        <v>5.6500000000000002E-2</v>
      </c>
      <c r="U145">
        <v>55000</v>
      </c>
      <c r="V145">
        <v>0.95</v>
      </c>
      <c r="W145">
        <v>1.1900000000000001E-3</v>
      </c>
      <c r="Y145">
        <f>[1]!AtmoRePerFt_fHpMachISAdevCelsius(U145,V145,0)</f>
        <v>881268.20803076588</v>
      </c>
      <c r="AN145">
        <v>0.5</v>
      </c>
      <c r="AO145">
        <v>0.6</v>
      </c>
      <c r="AP145">
        <v>4.9099999999999998E-2</v>
      </c>
      <c r="AR145">
        <f t="shared" si="5"/>
        <v>8.8499999999999995E-2</v>
      </c>
      <c r="AS145">
        <f t="shared" si="2"/>
        <v>1.7899999999999999E-2</v>
      </c>
    </row>
    <row r="146" spans="4:45" x14ac:dyDescent="0.3">
      <c r="D146">
        <v>0.95</v>
      </c>
      <c r="E146">
        <v>0.64670000000000005</v>
      </c>
      <c r="F146">
        <v>0.05</v>
      </c>
      <c r="G146">
        <v>5.7500000000000002E-2</v>
      </c>
      <c r="U146">
        <v>60000</v>
      </c>
      <c r="V146">
        <v>0.2</v>
      </c>
      <c r="W146">
        <v>7.9600000000000001E-3</v>
      </c>
      <c r="Y146">
        <f>[1]!AtmoRePerFt_fHpMachISAdevCelsius(U146,V146,0)</f>
        <v>145896.70881513692</v>
      </c>
      <c r="AN146">
        <v>0.6</v>
      </c>
      <c r="AO146">
        <v>0</v>
      </c>
      <c r="AP146">
        <v>2.0000000000000001E-4</v>
      </c>
      <c r="AR146">
        <f>AP146+AO51</f>
        <v>2.0000000000000001E-4</v>
      </c>
      <c r="AS146">
        <f t="shared" si="2"/>
        <v>1.7900000000000003E-2</v>
      </c>
    </row>
    <row r="147" spans="4:45" x14ac:dyDescent="0.3">
      <c r="D147">
        <v>0.95</v>
      </c>
      <c r="E147">
        <v>1.2934000000000001</v>
      </c>
      <c r="F147">
        <v>0.1</v>
      </c>
      <c r="G147">
        <v>5.91E-2</v>
      </c>
      <c r="U147">
        <v>60000</v>
      </c>
      <c r="V147">
        <v>0.3</v>
      </c>
      <c r="W147">
        <v>6.1399999999999996E-3</v>
      </c>
      <c r="Y147">
        <f>[1]!AtmoRePerFt_fHpMachISAdevCelsius(U147,V147,0)</f>
        <v>218845.06322270539</v>
      </c>
      <c r="AN147">
        <v>0.6</v>
      </c>
      <c r="AO147">
        <v>0.05</v>
      </c>
      <c r="AP147">
        <v>5.0000000000000001E-4</v>
      </c>
      <c r="AR147">
        <f t="shared" ref="AR147:AR159" si="6">AP147+AO52</f>
        <v>7.9999999999999993E-4</v>
      </c>
      <c r="AS147">
        <f t="shared" si="2"/>
        <v>1.78E-2</v>
      </c>
    </row>
    <row r="148" spans="4:45" x14ac:dyDescent="0.3">
      <c r="D148">
        <v>0.95</v>
      </c>
      <c r="E148">
        <v>1.9400999999999999</v>
      </c>
      <c r="F148">
        <v>0.15</v>
      </c>
      <c r="G148">
        <v>6.0999999999999999E-2</v>
      </c>
      <c r="U148">
        <v>60000</v>
      </c>
      <c r="V148">
        <v>0.4</v>
      </c>
      <c r="W148">
        <v>4.9699999999999996E-3</v>
      </c>
      <c r="Y148">
        <f>[1]!AtmoRePerFt_fHpMachISAdevCelsius(U148,V148,0)</f>
        <v>291793.41763027385</v>
      </c>
      <c r="AN148">
        <v>0.6</v>
      </c>
      <c r="AO148">
        <v>0.1</v>
      </c>
      <c r="AP148">
        <v>6.9999999999999999E-4</v>
      </c>
      <c r="AR148">
        <f t="shared" si="6"/>
        <v>1.8E-3</v>
      </c>
      <c r="AS148">
        <f t="shared" si="2"/>
        <v>1.7899999999999999E-2</v>
      </c>
    </row>
    <row r="149" spans="4:45" x14ac:dyDescent="0.3">
      <c r="D149">
        <v>0.95</v>
      </c>
      <c r="E149">
        <v>2.5868000000000002</v>
      </c>
      <c r="F149">
        <v>0.2</v>
      </c>
      <c r="G149">
        <v>6.3500000000000001E-2</v>
      </c>
      <c r="U149">
        <v>60000</v>
      </c>
      <c r="V149">
        <v>0.5</v>
      </c>
      <c r="W149">
        <v>4.1099999999999999E-3</v>
      </c>
      <c r="Y149">
        <f>[1]!AtmoRePerFt_fHpMachISAdevCelsius(U149,V149,0)</f>
        <v>364741.77203784231</v>
      </c>
      <c r="AN149">
        <v>0.6</v>
      </c>
      <c r="AO149">
        <v>0.15</v>
      </c>
      <c r="AP149">
        <v>1E-3</v>
      </c>
      <c r="AR149">
        <f t="shared" si="6"/>
        <v>3.5000000000000001E-3</v>
      </c>
      <c r="AS149">
        <f t="shared" si="2"/>
        <v>1.78E-2</v>
      </c>
    </row>
    <row r="150" spans="4:45" x14ac:dyDescent="0.3">
      <c r="D150">
        <v>0.95</v>
      </c>
      <c r="E150">
        <v>3.2334999999999998</v>
      </c>
      <c r="F150">
        <v>0.25</v>
      </c>
      <c r="G150">
        <v>6.9099999999999995E-2</v>
      </c>
      <c r="U150">
        <v>60000</v>
      </c>
      <c r="V150">
        <v>0.6</v>
      </c>
      <c r="W150">
        <v>3.4399999999999999E-3</v>
      </c>
      <c r="Y150">
        <f>[1]!AtmoRePerFt_fHpMachISAdevCelsius(U150,V150,0)</f>
        <v>437690.12644541077</v>
      </c>
      <c r="AN150">
        <v>0.6</v>
      </c>
      <c r="AO150">
        <v>0.2</v>
      </c>
      <c r="AP150">
        <v>1.2999999999999999E-3</v>
      </c>
      <c r="AR150">
        <f t="shared" si="6"/>
        <v>5.7000000000000002E-3</v>
      </c>
      <c r="AS150">
        <f t="shared" si="2"/>
        <v>1.78E-2</v>
      </c>
    </row>
    <row r="151" spans="4:45" x14ac:dyDescent="0.3">
      <c r="D151">
        <v>0.95</v>
      </c>
      <c r="E151">
        <v>3.8801999999999999</v>
      </c>
      <c r="F151">
        <v>0.3</v>
      </c>
      <c r="G151">
        <v>7.6700000000000004E-2</v>
      </c>
      <c r="U151">
        <v>60000</v>
      </c>
      <c r="V151">
        <v>0.7</v>
      </c>
      <c r="W151">
        <v>2.8999999999999998E-3</v>
      </c>
      <c r="Y151">
        <f>[1]!AtmoRePerFt_fHpMachISAdevCelsius(U151,V151,0)</f>
        <v>510638.48085297924</v>
      </c>
      <c r="AN151">
        <v>0.6</v>
      </c>
      <c r="AO151">
        <v>0.25</v>
      </c>
      <c r="AP151">
        <v>2.3E-3</v>
      </c>
      <c r="AR151">
        <f t="shared" si="6"/>
        <v>9.1000000000000004E-3</v>
      </c>
      <c r="AS151">
        <f t="shared" si="2"/>
        <v>1.7899999999999999E-2</v>
      </c>
    </row>
    <row r="152" spans="4:45" x14ac:dyDescent="0.3">
      <c r="D152">
        <v>0.95</v>
      </c>
      <c r="E152">
        <v>4.5269000000000004</v>
      </c>
      <c r="F152">
        <v>0.35</v>
      </c>
      <c r="G152">
        <v>8.5300000000000001E-2</v>
      </c>
      <c r="U152">
        <v>60000</v>
      </c>
      <c r="V152">
        <v>0.8</v>
      </c>
      <c r="W152">
        <v>2.4399999999999999E-3</v>
      </c>
      <c r="Y152">
        <f>[1]!AtmoRePerFt_fHpMachISAdevCelsius(U152,V152,0)</f>
        <v>583586.8352605477</v>
      </c>
      <c r="AN152">
        <v>0.6</v>
      </c>
      <c r="AO152">
        <v>0.3</v>
      </c>
      <c r="AP152">
        <v>3.0999999999999999E-3</v>
      </c>
      <c r="AR152">
        <f t="shared" si="6"/>
        <v>1.29E-2</v>
      </c>
      <c r="AS152">
        <f t="shared" si="2"/>
        <v>1.7899999999999999E-2</v>
      </c>
    </row>
    <row r="153" spans="4:45" x14ac:dyDescent="0.3">
      <c r="D153">
        <v>0.95</v>
      </c>
      <c r="E153">
        <v>5.1736000000000004</v>
      </c>
      <c r="F153">
        <v>0.4</v>
      </c>
      <c r="G153">
        <v>9.4700000000000006E-2</v>
      </c>
      <c r="U153">
        <v>60000</v>
      </c>
      <c r="V153">
        <v>0.85</v>
      </c>
      <c r="W153">
        <v>2.2399999999999998E-3</v>
      </c>
      <c r="Y153">
        <f>[1]!AtmoRePerFt_fHpMachISAdevCelsius(U153,V153,0)</f>
        <v>620061.01246433193</v>
      </c>
      <c r="AN153">
        <v>0.6</v>
      </c>
      <c r="AO153">
        <v>0.35</v>
      </c>
      <c r="AP153">
        <v>5.7999999999999996E-3</v>
      </c>
      <c r="AR153">
        <f t="shared" si="6"/>
        <v>1.9200000000000002E-2</v>
      </c>
      <c r="AS153">
        <f t="shared" si="2"/>
        <v>1.7799999999999996E-2</v>
      </c>
    </row>
    <row r="154" spans="4:45" x14ac:dyDescent="0.3">
      <c r="D154">
        <v>0.95</v>
      </c>
      <c r="E154">
        <v>5.8202999999999996</v>
      </c>
      <c r="F154">
        <v>0.45</v>
      </c>
      <c r="G154">
        <v>0.10639999999999999</v>
      </c>
      <c r="U154">
        <v>60000</v>
      </c>
      <c r="V154">
        <v>0.875</v>
      </c>
      <c r="W154">
        <v>2.15E-3</v>
      </c>
      <c r="Y154">
        <f>[1]!AtmoRePerFt_fHpMachISAdevCelsius(U154,V154,0)</f>
        <v>638298.10106622404</v>
      </c>
      <c r="AN154">
        <v>0.6</v>
      </c>
      <c r="AO154">
        <v>0.4</v>
      </c>
      <c r="AP154">
        <v>1.04E-2</v>
      </c>
      <c r="AR154">
        <f t="shared" si="6"/>
        <v>2.7900000000000001E-2</v>
      </c>
      <c r="AS154">
        <f t="shared" si="2"/>
        <v>1.7799999999999996E-2</v>
      </c>
    </row>
    <row r="155" spans="4:45" x14ac:dyDescent="0.3">
      <c r="D155">
        <v>0.95</v>
      </c>
      <c r="E155">
        <v>6.4669999999999996</v>
      </c>
      <c r="F155">
        <v>0.5</v>
      </c>
      <c r="G155">
        <v>0.11890000000000001</v>
      </c>
      <c r="U155">
        <v>60000</v>
      </c>
      <c r="V155">
        <v>0.9</v>
      </c>
      <c r="W155">
        <v>2.0600000000000002E-3</v>
      </c>
      <c r="Y155">
        <f>[1]!AtmoRePerFt_fHpMachISAdevCelsius(U155,V155,0)</f>
        <v>656535.18966811616</v>
      </c>
      <c r="AN155">
        <v>0.6</v>
      </c>
      <c r="AO155">
        <v>0.45</v>
      </c>
      <c r="AP155">
        <v>1.72E-2</v>
      </c>
      <c r="AR155">
        <f t="shared" si="6"/>
        <v>3.9400000000000004E-2</v>
      </c>
      <c r="AS155">
        <f t="shared" si="2"/>
        <v>1.7799999999999996E-2</v>
      </c>
    </row>
    <row r="156" spans="4:45" x14ac:dyDescent="0.3">
      <c r="D156">
        <v>0.95</v>
      </c>
      <c r="E156">
        <v>7.1136999999999997</v>
      </c>
      <c r="F156">
        <v>0.55000000000000004</v>
      </c>
      <c r="G156">
        <v>0.1376</v>
      </c>
      <c r="U156">
        <v>60000</v>
      </c>
      <c r="V156">
        <v>0.92500000000000004</v>
      </c>
      <c r="W156">
        <v>1.97E-3</v>
      </c>
      <c r="Y156">
        <f>[1]!AtmoRePerFt_fHpMachISAdevCelsius(U156,V156,0)</f>
        <v>674772.27827000828</v>
      </c>
      <c r="AN156">
        <v>0.6</v>
      </c>
      <c r="AO156">
        <v>0.5</v>
      </c>
      <c r="AP156">
        <v>2.41E-2</v>
      </c>
      <c r="AR156">
        <f t="shared" si="6"/>
        <v>5.1400000000000001E-2</v>
      </c>
      <c r="AS156">
        <f t="shared" si="2"/>
        <v>1.7899999999999999E-2</v>
      </c>
    </row>
    <row r="157" spans="4:45" x14ac:dyDescent="0.3">
      <c r="D157">
        <v>0.95</v>
      </c>
      <c r="E157">
        <v>7.7603999999999997</v>
      </c>
      <c r="F157">
        <v>0.6</v>
      </c>
      <c r="G157">
        <v>0.1573</v>
      </c>
      <c r="U157">
        <v>60000</v>
      </c>
      <c r="V157">
        <v>0.95</v>
      </c>
      <c r="W157">
        <v>1.89E-3</v>
      </c>
      <c r="Y157">
        <f>[1]!AtmoRePerFt_fHpMachISAdevCelsius(U157,V157,0)</f>
        <v>693009.36687190039</v>
      </c>
      <c r="AN157">
        <v>0.6</v>
      </c>
      <c r="AO157">
        <v>0.55000000000000004</v>
      </c>
      <c r="AP157">
        <v>3.6600000000000001E-2</v>
      </c>
      <c r="AR157">
        <f t="shared" si="6"/>
        <v>6.9699999999999998E-2</v>
      </c>
      <c r="AS157">
        <f t="shared" si="2"/>
        <v>1.7799999999999996E-2</v>
      </c>
    </row>
    <row r="158" spans="4:45" x14ac:dyDescent="0.3">
      <c r="U158">
        <v>65000</v>
      </c>
      <c r="V158">
        <v>0.2</v>
      </c>
      <c r="W158">
        <v>9.1199999999999996E-3</v>
      </c>
      <c r="Y158">
        <f>[1]!AtmoRePerFt_fHpMachISAdevCelsius(U158,V158,0)</f>
        <v>114729.86870887123</v>
      </c>
      <c r="AN158">
        <v>0.6</v>
      </c>
      <c r="AO158">
        <v>0.6</v>
      </c>
      <c r="AP158">
        <v>4.9099999999999998E-2</v>
      </c>
      <c r="AR158">
        <f t="shared" si="6"/>
        <v>8.8499999999999995E-2</v>
      </c>
      <c r="AS158">
        <f t="shared" ref="AS158:AS171" si="7">G66-AR158</f>
        <v>1.780000000000001E-2</v>
      </c>
    </row>
    <row r="159" spans="4:45" x14ac:dyDescent="0.3">
      <c r="U159">
        <v>65000</v>
      </c>
      <c r="V159">
        <v>0.3</v>
      </c>
      <c r="W159">
        <v>7.1799999999999998E-3</v>
      </c>
      <c r="Y159">
        <f>[1]!AtmoRePerFt_fHpMachISAdevCelsius(U159,V159,0)</f>
        <v>172094.80306330684</v>
      </c>
      <c r="AN159">
        <v>0.7</v>
      </c>
      <c r="AO159">
        <v>0</v>
      </c>
      <c r="AP159">
        <v>2.0000000000000001E-4</v>
      </c>
      <c r="AR159">
        <f>AP159+AO51</f>
        <v>2.0000000000000001E-4</v>
      </c>
      <c r="AS159">
        <f t="shared" si="7"/>
        <v>1.78E-2</v>
      </c>
    </row>
    <row r="160" spans="4:45" x14ac:dyDescent="0.3">
      <c r="U160">
        <v>65000</v>
      </c>
      <c r="V160">
        <v>0.4</v>
      </c>
      <c r="W160">
        <v>5.9300000000000004E-3</v>
      </c>
      <c r="Y160">
        <f>[1]!AtmoRePerFt_fHpMachISAdevCelsius(U160,V160,0)</f>
        <v>229459.73741774246</v>
      </c>
      <c r="AN160">
        <v>0.7</v>
      </c>
      <c r="AO160">
        <v>0.05</v>
      </c>
      <c r="AP160">
        <v>5.0000000000000001E-4</v>
      </c>
      <c r="AR160">
        <f t="shared" ref="AR160:AR171" si="8">AP160+AO52</f>
        <v>7.9999999999999993E-4</v>
      </c>
      <c r="AS160">
        <f t="shared" si="7"/>
        <v>1.77E-2</v>
      </c>
    </row>
    <row r="161" spans="21:45" x14ac:dyDescent="0.3">
      <c r="U161">
        <v>65000</v>
      </c>
      <c r="V161">
        <v>0.5</v>
      </c>
      <c r="W161">
        <v>5.0099999999999997E-3</v>
      </c>
      <c r="Y161">
        <f>[1]!AtmoRePerFt_fHpMachISAdevCelsius(U161,V161,0)</f>
        <v>286824.67177217809</v>
      </c>
      <c r="AN161">
        <v>0.7</v>
      </c>
      <c r="AO161">
        <v>0.1</v>
      </c>
      <c r="AP161">
        <v>6.9999999999999999E-4</v>
      </c>
      <c r="AR161">
        <f t="shared" si="8"/>
        <v>1.8E-3</v>
      </c>
      <c r="AS161">
        <f t="shared" si="7"/>
        <v>1.78E-2</v>
      </c>
    </row>
    <row r="162" spans="21:45" x14ac:dyDescent="0.3">
      <c r="U162">
        <v>65000</v>
      </c>
      <c r="V162">
        <v>0.6</v>
      </c>
      <c r="W162">
        <v>4.3E-3</v>
      </c>
      <c r="Y162">
        <f>[1]!AtmoRePerFt_fHpMachISAdevCelsius(U162,V162,0)</f>
        <v>344189.60612661368</v>
      </c>
      <c r="AN162">
        <v>0.7</v>
      </c>
      <c r="AO162">
        <v>0.15</v>
      </c>
      <c r="AP162">
        <v>1E-3</v>
      </c>
      <c r="AR162">
        <f t="shared" si="8"/>
        <v>3.5000000000000001E-3</v>
      </c>
      <c r="AS162">
        <f t="shared" si="7"/>
        <v>1.77E-2</v>
      </c>
    </row>
    <row r="163" spans="21:45" x14ac:dyDescent="0.3">
      <c r="U163">
        <v>65000</v>
      </c>
      <c r="V163">
        <v>0.7</v>
      </c>
      <c r="W163">
        <v>3.7100000000000002E-3</v>
      </c>
      <c r="Y163">
        <f>[1]!AtmoRePerFt_fHpMachISAdevCelsius(U163,V163,0)</f>
        <v>401554.54048104933</v>
      </c>
      <c r="AN163">
        <v>0.7</v>
      </c>
      <c r="AO163">
        <v>0.2</v>
      </c>
      <c r="AP163">
        <v>1.2999999999999999E-3</v>
      </c>
      <c r="AR163">
        <f t="shared" si="8"/>
        <v>5.7000000000000002E-3</v>
      </c>
      <c r="AS163">
        <f t="shared" si="7"/>
        <v>1.78E-2</v>
      </c>
    </row>
    <row r="164" spans="21:45" x14ac:dyDescent="0.3">
      <c r="U164">
        <v>65000</v>
      </c>
      <c r="V164">
        <v>0.8</v>
      </c>
      <c r="W164">
        <v>3.2299999999999998E-3</v>
      </c>
      <c r="Y164">
        <f>[1]!AtmoRePerFt_fHpMachISAdevCelsius(U164,V164,0)</f>
        <v>458919.47483548493</v>
      </c>
      <c r="AN164">
        <v>0.7</v>
      </c>
      <c r="AO164">
        <v>0.25</v>
      </c>
      <c r="AP164">
        <v>2.3E-3</v>
      </c>
      <c r="AR164">
        <f t="shared" si="8"/>
        <v>9.1000000000000004E-3</v>
      </c>
      <c r="AS164">
        <f t="shared" si="7"/>
        <v>1.78E-2</v>
      </c>
    </row>
    <row r="165" spans="21:45" x14ac:dyDescent="0.3">
      <c r="U165">
        <v>65000</v>
      </c>
      <c r="V165">
        <v>0.85</v>
      </c>
      <c r="W165">
        <v>3.0100000000000001E-3</v>
      </c>
      <c r="Y165">
        <f>[1]!AtmoRePerFt_fHpMachISAdevCelsius(U165,V165,0)</f>
        <v>487601.9420127027</v>
      </c>
      <c r="AN165">
        <v>0.7</v>
      </c>
      <c r="AO165">
        <v>0.3</v>
      </c>
      <c r="AP165">
        <v>3.0999999999999999E-3</v>
      </c>
      <c r="AR165">
        <f t="shared" si="8"/>
        <v>1.29E-2</v>
      </c>
      <c r="AS165">
        <f t="shared" si="7"/>
        <v>1.7800000000000003E-2</v>
      </c>
    </row>
    <row r="166" spans="21:45" x14ac:dyDescent="0.3">
      <c r="U166">
        <v>65000</v>
      </c>
      <c r="V166">
        <v>0.875</v>
      </c>
      <c r="W166">
        <v>2.9099999999999998E-3</v>
      </c>
      <c r="Y166">
        <f>[1]!AtmoRePerFt_fHpMachISAdevCelsius(U166,V166,0)</f>
        <v>501943.17560131167</v>
      </c>
      <c r="AN166">
        <v>0.7</v>
      </c>
      <c r="AO166">
        <v>0.35</v>
      </c>
      <c r="AP166">
        <v>5.7999999999999996E-3</v>
      </c>
      <c r="AR166">
        <f t="shared" si="8"/>
        <v>1.9200000000000002E-2</v>
      </c>
      <c r="AS166">
        <f t="shared" si="7"/>
        <v>1.7799999999999996E-2</v>
      </c>
    </row>
    <row r="167" spans="21:45" x14ac:dyDescent="0.3">
      <c r="U167">
        <v>65000</v>
      </c>
      <c r="V167">
        <v>0.9</v>
      </c>
      <c r="W167">
        <v>2.81E-3</v>
      </c>
      <c r="Y167">
        <f>[1]!AtmoRePerFt_fHpMachISAdevCelsius(U167,V167,0)</f>
        <v>516284.40918992052</v>
      </c>
      <c r="AN167">
        <v>0.7</v>
      </c>
      <c r="AO167">
        <v>0.4</v>
      </c>
      <c r="AP167">
        <v>1.04E-2</v>
      </c>
      <c r="AR167">
        <f t="shared" si="8"/>
        <v>2.7900000000000001E-2</v>
      </c>
      <c r="AS167">
        <f t="shared" si="7"/>
        <v>1.77E-2</v>
      </c>
    </row>
    <row r="168" spans="21:45" x14ac:dyDescent="0.3">
      <c r="U168">
        <v>65000</v>
      </c>
      <c r="V168">
        <v>0.92500000000000004</v>
      </c>
      <c r="W168">
        <v>2.7200000000000002E-3</v>
      </c>
      <c r="Y168">
        <f>[1]!AtmoRePerFt_fHpMachISAdevCelsius(U168,V168,0)</f>
        <v>530625.64277852944</v>
      </c>
      <c r="AN168">
        <v>0.7</v>
      </c>
      <c r="AO168">
        <v>0.45</v>
      </c>
      <c r="AP168">
        <v>1.72E-2</v>
      </c>
      <c r="AR168">
        <f t="shared" si="8"/>
        <v>3.9400000000000004E-2</v>
      </c>
      <c r="AS168">
        <f t="shared" si="7"/>
        <v>1.7699999999999994E-2</v>
      </c>
    </row>
    <row r="169" spans="21:45" x14ac:dyDescent="0.3">
      <c r="U169">
        <v>65000</v>
      </c>
      <c r="V169">
        <v>0.95</v>
      </c>
      <c r="W169">
        <v>2.63E-3</v>
      </c>
      <c r="Y169">
        <f>[1]!AtmoRePerFt_fHpMachISAdevCelsius(U169,V169,0)</f>
        <v>544966.87636713835</v>
      </c>
      <c r="AN169">
        <v>0.7</v>
      </c>
      <c r="AO169">
        <v>0.5</v>
      </c>
      <c r="AP169">
        <v>2.41E-2</v>
      </c>
      <c r="AR169">
        <f t="shared" si="8"/>
        <v>5.1400000000000001E-2</v>
      </c>
      <c r="AS169">
        <f t="shared" si="7"/>
        <v>1.7799999999999996E-2</v>
      </c>
    </row>
    <row r="170" spans="21:45" x14ac:dyDescent="0.3">
      <c r="U170">
        <v>70000</v>
      </c>
      <c r="V170">
        <v>0.2</v>
      </c>
      <c r="W170">
        <v>1.042E-2</v>
      </c>
      <c r="Y170">
        <f>[1]!AtmoRePerFt_fHpMachISAdevCelsius(U170,V170,0)</f>
        <v>90220.97126696234</v>
      </c>
      <c r="AN170">
        <v>0.7</v>
      </c>
      <c r="AO170">
        <v>0.55000000000000004</v>
      </c>
      <c r="AP170">
        <v>3.6600000000000001E-2</v>
      </c>
      <c r="AR170">
        <f t="shared" si="8"/>
        <v>6.9699999999999998E-2</v>
      </c>
      <c r="AS170">
        <f t="shared" si="7"/>
        <v>1.7700000000000007E-2</v>
      </c>
    </row>
    <row r="171" spans="21:45" x14ac:dyDescent="0.3">
      <c r="U171">
        <v>70000</v>
      </c>
      <c r="V171">
        <v>0.3</v>
      </c>
      <c r="W171">
        <v>8.3300000000000006E-3</v>
      </c>
      <c r="Y171">
        <f>[1]!AtmoRePerFt_fHpMachISAdevCelsius(U171,V171,0)</f>
        <v>135331.4569004435</v>
      </c>
      <c r="AN171">
        <v>0.7</v>
      </c>
      <c r="AO171">
        <v>0.6</v>
      </c>
      <c r="AP171">
        <v>4.9099999999999998E-2</v>
      </c>
      <c r="AR171">
        <f t="shared" si="8"/>
        <v>8.8499999999999995E-2</v>
      </c>
      <c r="AS171">
        <f t="shared" si="7"/>
        <v>1.7700000000000007E-2</v>
      </c>
    </row>
    <row r="172" spans="21:45" x14ac:dyDescent="0.3">
      <c r="U172">
        <v>70000</v>
      </c>
      <c r="V172">
        <v>0.4</v>
      </c>
      <c r="W172">
        <v>6.9800000000000001E-3</v>
      </c>
      <c r="Y172">
        <f>[1]!AtmoRePerFt_fHpMachISAdevCelsius(U172,V172,0)</f>
        <v>180441.94253392468</v>
      </c>
      <c r="AN172">
        <v>0.8</v>
      </c>
      <c r="AO172">
        <v>0</v>
      </c>
      <c r="AP172">
        <v>2.0000000000000001E-4</v>
      </c>
      <c r="AR172">
        <f>AP172+AO51</f>
        <v>2.0000000000000001E-4</v>
      </c>
      <c r="AS172">
        <f>G80-AR172</f>
        <v>1.7900000000000003E-2</v>
      </c>
    </row>
    <row r="173" spans="21:45" x14ac:dyDescent="0.3">
      <c r="U173">
        <v>70000</v>
      </c>
      <c r="V173">
        <v>0.5</v>
      </c>
      <c r="W173">
        <v>6.0000000000000001E-3</v>
      </c>
      <c r="Y173">
        <f>[1]!AtmoRePerFt_fHpMachISAdevCelsius(U173,V173,0)</f>
        <v>225552.42816740583</v>
      </c>
      <c r="AN173">
        <v>0.8</v>
      </c>
      <c r="AO173">
        <v>0.05</v>
      </c>
      <c r="AP173">
        <v>5.0000000000000001E-4</v>
      </c>
      <c r="AR173">
        <f t="shared" ref="AR173:AR184" si="9">AP173+AO52</f>
        <v>7.9999999999999993E-4</v>
      </c>
      <c r="AS173">
        <f t="shared" ref="AS173:AS184" si="10">G81-AR173</f>
        <v>1.78E-2</v>
      </c>
    </row>
    <row r="174" spans="21:45" x14ac:dyDescent="0.3">
      <c r="U174">
        <v>70000</v>
      </c>
      <c r="V174">
        <v>0.6</v>
      </c>
      <c r="W174">
        <v>5.2399999999999999E-3</v>
      </c>
      <c r="Y174">
        <f>[1]!AtmoRePerFt_fHpMachISAdevCelsius(U174,V174,0)</f>
        <v>270662.91380088701</v>
      </c>
      <c r="AN174">
        <v>0.8</v>
      </c>
      <c r="AO174">
        <v>0.1</v>
      </c>
      <c r="AP174">
        <v>6.9999999999999999E-4</v>
      </c>
      <c r="AR174">
        <f t="shared" si="9"/>
        <v>1.8E-3</v>
      </c>
      <c r="AS174">
        <f t="shared" si="10"/>
        <v>1.7899999999999999E-2</v>
      </c>
    </row>
    <row r="175" spans="21:45" x14ac:dyDescent="0.3">
      <c r="U175">
        <v>70000</v>
      </c>
      <c r="V175">
        <v>0.7</v>
      </c>
      <c r="W175">
        <v>4.6100000000000004E-3</v>
      </c>
      <c r="Y175">
        <f>[1]!AtmoRePerFt_fHpMachISAdevCelsius(U175,V175,0)</f>
        <v>315773.39943436818</v>
      </c>
      <c r="AN175">
        <v>0.8</v>
      </c>
      <c r="AO175">
        <v>0.15</v>
      </c>
      <c r="AP175">
        <v>1.1000000000000001E-3</v>
      </c>
      <c r="AR175">
        <f t="shared" si="9"/>
        <v>3.5999999999999999E-3</v>
      </c>
      <c r="AS175">
        <f t="shared" si="10"/>
        <v>1.7899999999999999E-2</v>
      </c>
    </row>
    <row r="176" spans="21:45" x14ac:dyDescent="0.3">
      <c r="U176">
        <v>70000</v>
      </c>
      <c r="V176">
        <v>0.8</v>
      </c>
      <c r="W176">
        <v>4.0899999999999999E-3</v>
      </c>
      <c r="Y176">
        <f>[1]!AtmoRePerFt_fHpMachISAdevCelsius(U176,V176,0)</f>
        <v>360883.88506784936</v>
      </c>
      <c r="AN176">
        <v>0.8</v>
      </c>
      <c r="AO176">
        <v>0.2</v>
      </c>
      <c r="AP176">
        <v>1.5E-3</v>
      </c>
      <c r="AR176">
        <f t="shared" si="9"/>
        <v>5.9000000000000007E-3</v>
      </c>
      <c r="AS176">
        <f t="shared" si="10"/>
        <v>1.7899999999999999E-2</v>
      </c>
    </row>
    <row r="177" spans="21:45" x14ac:dyDescent="0.3">
      <c r="U177">
        <v>70000</v>
      </c>
      <c r="V177">
        <v>0.85</v>
      </c>
      <c r="W177">
        <v>3.8500000000000001E-3</v>
      </c>
      <c r="Y177">
        <f>[1]!AtmoRePerFt_fHpMachISAdevCelsius(U177,V177,0)</f>
        <v>383439.12788458989</v>
      </c>
      <c r="AN177">
        <v>0.8</v>
      </c>
      <c r="AO177">
        <v>0.25</v>
      </c>
      <c r="AP177">
        <v>2.3E-3</v>
      </c>
      <c r="AR177">
        <f t="shared" si="9"/>
        <v>9.1000000000000004E-3</v>
      </c>
      <c r="AS177">
        <f t="shared" si="10"/>
        <v>1.7899999999999999E-2</v>
      </c>
    </row>
    <row r="178" spans="21:45" x14ac:dyDescent="0.3">
      <c r="U178">
        <v>70000</v>
      </c>
      <c r="V178">
        <v>0.875</v>
      </c>
      <c r="W178">
        <v>3.7499999999999999E-3</v>
      </c>
      <c r="Y178">
        <f>[1]!AtmoRePerFt_fHpMachISAdevCelsius(U178,V178,0)</f>
        <v>394716.74929296022</v>
      </c>
      <c r="AN178">
        <v>0.8</v>
      </c>
      <c r="AO178">
        <v>0.3</v>
      </c>
      <c r="AP178">
        <v>3.0999999999999999E-3</v>
      </c>
      <c r="AR178">
        <f t="shared" si="9"/>
        <v>1.29E-2</v>
      </c>
      <c r="AS178">
        <f t="shared" si="10"/>
        <v>1.8000000000000002E-2</v>
      </c>
    </row>
    <row r="179" spans="21:45" x14ac:dyDescent="0.3">
      <c r="U179">
        <v>70000</v>
      </c>
      <c r="V179">
        <v>0.9</v>
      </c>
      <c r="W179">
        <v>3.64E-3</v>
      </c>
      <c r="Y179">
        <f>[1]!AtmoRePerFt_fHpMachISAdevCelsius(U179,V179,0)</f>
        <v>405994.37070133048</v>
      </c>
      <c r="AN179">
        <v>0.8</v>
      </c>
      <c r="AO179">
        <v>0.35</v>
      </c>
      <c r="AP179">
        <v>5.7999999999999996E-3</v>
      </c>
      <c r="AR179">
        <f t="shared" si="9"/>
        <v>1.9200000000000002E-2</v>
      </c>
      <c r="AS179">
        <f t="shared" si="10"/>
        <v>1.7899999999999999E-2</v>
      </c>
    </row>
    <row r="180" spans="21:45" x14ac:dyDescent="0.3">
      <c r="U180">
        <v>70000</v>
      </c>
      <c r="V180">
        <v>0.92500000000000004</v>
      </c>
      <c r="W180">
        <v>3.5400000000000002E-3</v>
      </c>
      <c r="Y180">
        <f>[1]!AtmoRePerFt_fHpMachISAdevCelsius(U180,V180,0)</f>
        <v>417271.9921097008</v>
      </c>
      <c r="AN180">
        <v>0.8</v>
      </c>
      <c r="AO180">
        <v>0.4</v>
      </c>
      <c r="AP180">
        <v>1.04E-2</v>
      </c>
      <c r="AR180">
        <f t="shared" si="9"/>
        <v>2.7900000000000001E-2</v>
      </c>
      <c r="AS180">
        <f t="shared" si="10"/>
        <v>1.7799999999999996E-2</v>
      </c>
    </row>
    <row r="181" spans="21:45" x14ac:dyDescent="0.3">
      <c r="U181">
        <v>70000</v>
      </c>
      <c r="V181">
        <v>0.95</v>
      </c>
      <c r="W181">
        <v>3.4399999999999999E-3</v>
      </c>
      <c r="Y181">
        <f>[1]!AtmoRePerFt_fHpMachISAdevCelsius(U181,V181,0)</f>
        <v>428549.61351807107</v>
      </c>
      <c r="AN181">
        <v>0.8</v>
      </c>
      <c r="AO181">
        <v>0.45</v>
      </c>
      <c r="AP181">
        <v>1.72E-2</v>
      </c>
      <c r="AR181">
        <f t="shared" si="9"/>
        <v>3.9400000000000004E-2</v>
      </c>
      <c r="AS181">
        <f t="shared" si="10"/>
        <v>1.7799999999999996E-2</v>
      </c>
    </row>
    <row r="182" spans="21:45" x14ac:dyDescent="0.3">
      <c r="U182">
        <v>75000</v>
      </c>
      <c r="V182">
        <v>0.2</v>
      </c>
      <c r="W182">
        <v>1.1809999999999999E-2</v>
      </c>
      <c r="Y182">
        <f>[1]!AtmoRePerFt_fHpMachISAdevCelsius(U182,V182,0)</f>
        <v>70947.729200396512</v>
      </c>
      <c r="AN182">
        <v>0.8</v>
      </c>
      <c r="AO182">
        <v>0.5</v>
      </c>
      <c r="AP182">
        <v>2.41E-2</v>
      </c>
      <c r="AR182">
        <f t="shared" si="9"/>
        <v>5.1400000000000001E-2</v>
      </c>
      <c r="AS182">
        <f t="shared" si="10"/>
        <v>1.8000000000000002E-2</v>
      </c>
    </row>
    <row r="183" spans="21:45" x14ac:dyDescent="0.3">
      <c r="U183">
        <v>75000</v>
      </c>
      <c r="V183">
        <v>0.3</v>
      </c>
      <c r="W183">
        <v>9.5600000000000008E-3</v>
      </c>
      <c r="Y183">
        <f>[1]!AtmoRePerFt_fHpMachISAdevCelsius(U183,V183,0)</f>
        <v>106421.59380059477</v>
      </c>
      <c r="AN183">
        <v>0.8</v>
      </c>
      <c r="AO183">
        <v>0.55000000000000004</v>
      </c>
      <c r="AP183">
        <v>3.6600000000000001E-2</v>
      </c>
      <c r="AR183">
        <f t="shared" si="9"/>
        <v>6.9699999999999998E-2</v>
      </c>
      <c r="AS183">
        <f t="shared" si="10"/>
        <v>1.7799999999999996E-2</v>
      </c>
    </row>
    <row r="184" spans="21:45" x14ac:dyDescent="0.3">
      <c r="U184">
        <v>75000</v>
      </c>
      <c r="V184">
        <v>0.4</v>
      </c>
      <c r="W184">
        <v>8.1099999999999992E-3</v>
      </c>
      <c r="Y184">
        <f>[1]!AtmoRePerFt_fHpMachISAdevCelsius(U184,V184,0)</f>
        <v>141895.45840079302</v>
      </c>
      <c r="AN184">
        <v>0.8</v>
      </c>
      <c r="AO184">
        <v>0.6</v>
      </c>
      <c r="AP184">
        <v>4.9099999999999998E-2</v>
      </c>
      <c r="AR184">
        <f>AP184+AO63</f>
        <v>8.8499999999999995E-2</v>
      </c>
      <c r="AS184">
        <f t="shared" si="10"/>
        <v>1.7899999999999999E-2</v>
      </c>
    </row>
    <row r="185" spans="21:45" x14ac:dyDescent="0.3">
      <c r="U185">
        <v>75000</v>
      </c>
      <c r="V185">
        <v>0.5</v>
      </c>
      <c r="W185">
        <v>7.0600000000000003E-3</v>
      </c>
      <c r="Y185">
        <f>[1]!AtmoRePerFt_fHpMachISAdevCelsius(U185,V185,0)</f>
        <v>177369.32300099128</v>
      </c>
      <c r="AN185">
        <v>0.85</v>
      </c>
      <c r="AO185">
        <v>0</v>
      </c>
      <c r="AP185">
        <v>2.0000000000000001E-4</v>
      </c>
      <c r="AR185">
        <f>AP185+AO51</f>
        <v>2.0000000000000001E-4</v>
      </c>
      <c r="AS185">
        <f t="shared" ref="AS185:AS248" si="11">G93-AR185</f>
        <v>1.84E-2</v>
      </c>
    </row>
    <row r="186" spans="21:45" x14ac:dyDescent="0.3">
      <c r="U186">
        <v>75000</v>
      </c>
      <c r="V186">
        <v>0.6</v>
      </c>
      <c r="W186">
        <v>6.2399999999999999E-3</v>
      </c>
      <c r="Y186">
        <f>[1]!AtmoRePerFt_fHpMachISAdevCelsius(U186,V186,0)</f>
        <v>212843.18760118954</v>
      </c>
      <c r="AN186">
        <v>0.85</v>
      </c>
      <c r="AO186">
        <v>0.05</v>
      </c>
      <c r="AP186">
        <v>5.0000000000000001E-4</v>
      </c>
      <c r="AR186">
        <f t="shared" ref="AR186:AR197" si="12">AP186+AO52</f>
        <v>7.9999999999999993E-4</v>
      </c>
      <c r="AS186">
        <f t="shared" si="11"/>
        <v>1.83E-2</v>
      </c>
    </row>
    <row r="187" spans="21:45" x14ac:dyDescent="0.3">
      <c r="U187">
        <v>75000</v>
      </c>
      <c r="V187">
        <v>0.7</v>
      </c>
      <c r="W187">
        <v>5.5700000000000003E-3</v>
      </c>
      <c r="Y187">
        <f>[1]!AtmoRePerFt_fHpMachISAdevCelsius(U187,V187,0)</f>
        <v>248317.05220138782</v>
      </c>
      <c r="AN187">
        <v>0.85</v>
      </c>
      <c r="AO187">
        <v>0.1</v>
      </c>
      <c r="AP187">
        <v>8.0000000000000004E-4</v>
      </c>
      <c r="AR187">
        <f t="shared" si="12"/>
        <v>1.9000000000000002E-3</v>
      </c>
      <c r="AS187">
        <f t="shared" si="11"/>
        <v>1.83E-2</v>
      </c>
    </row>
    <row r="188" spans="21:45" x14ac:dyDescent="0.3">
      <c r="U188">
        <v>75000</v>
      </c>
      <c r="V188">
        <v>0.8</v>
      </c>
      <c r="W188">
        <v>5.0099999999999997E-3</v>
      </c>
      <c r="Y188">
        <f>[1]!AtmoRePerFt_fHpMachISAdevCelsius(U188,V188,0)</f>
        <v>283790.91680158605</v>
      </c>
      <c r="AN188">
        <v>0.85</v>
      </c>
      <c r="AO188">
        <v>0.15</v>
      </c>
      <c r="AP188">
        <v>1.2999999999999999E-3</v>
      </c>
      <c r="AR188">
        <f t="shared" si="12"/>
        <v>3.8E-3</v>
      </c>
      <c r="AS188">
        <f t="shared" si="11"/>
        <v>1.83E-2</v>
      </c>
    </row>
    <row r="189" spans="21:45" x14ac:dyDescent="0.3">
      <c r="U189">
        <v>75000</v>
      </c>
      <c r="V189">
        <v>0.85</v>
      </c>
      <c r="W189">
        <v>4.7499999999999999E-3</v>
      </c>
      <c r="Y189">
        <f>[1]!AtmoRePerFt_fHpMachISAdevCelsius(U189,V189,0)</f>
        <v>301527.84910168516</v>
      </c>
      <c r="AN189">
        <v>0.85</v>
      </c>
      <c r="AO189">
        <v>0.2</v>
      </c>
      <c r="AP189">
        <v>1.8E-3</v>
      </c>
      <c r="AR189">
        <f t="shared" si="12"/>
        <v>6.2000000000000006E-3</v>
      </c>
      <c r="AS189">
        <f t="shared" si="11"/>
        <v>1.83E-2</v>
      </c>
    </row>
    <row r="190" spans="21:45" x14ac:dyDescent="0.3">
      <c r="U190">
        <v>75000</v>
      </c>
      <c r="V190">
        <v>0.875</v>
      </c>
      <c r="W190">
        <v>4.64E-3</v>
      </c>
      <c r="Y190">
        <f>[1]!AtmoRePerFt_fHpMachISAdevCelsius(U190,V190,0)</f>
        <v>310396.31525173475</v>
      </c>
      <c r="AN190">
        <v>0.85</v>
      </c>
      <c r="AO190">
        <v>0.25</v>
      </c>
      <c r="AP190">
        <v>2.5000000000000001E-3</v>
      </c>
      <c r="AR190">
        <f t="shared" si="12"/>
        <v>9.2999999999999992E-3</v>
      </c>
      <c r="AS190">
        <f t="shared" si="11"/>
        <v>1.83E-2</v>
      </c>
    </row>
    <row r="191" spans="21:45" x14ac:dyDescent="0.3">
      <c r="U191">
        <v>75000</v>
      </c>
      <c r="V191">
        <v>0.9</v>
      </c>
      <c r="W191">
        <v>4.5199999999999997E-3</v>
      </c>
      <c r="Y191">
        <f>[1]!AtmoRePerFt_fHpMachISAdevCelsius(U191,V191,0)</f>
        <v>319264.78140178433</v>
      </c>
      <c r="AN191">
        <v>0.85</v>
      </c>
      <c r="AO191">
        <v>0.3</v>
      </c>
      <c r="AP191">
        <v>3.3999999999999998E-3</v>
      </c>
      <c r="AR191">
        <f t="shared" si="12"/>
        <v>1.32E-2</v>
      </c>
      <c r="AS191">
        <f t="shared" si="11"/>
        <v>1.83E-2</v>
      </c>
    </row>
    <row r="192" spans="21:45" x14ac:dyDescent="0.3">
      <c r="U192">
        <v>75000</v>
      </c>
      <c r="V192">
        <v>0.92500000000000004</v>
      </c>
      <c r="W192">
        <v>4.4099999999999999E-3</v>
      </c>
      <c r="Y192">
        <f>[1]!AtmoRePerFt_fHpMachISAdevCelsius(U192,V192,0)</f>
        <v>328133.24755183392</v>
      </c>
      <c r="AN192">
        <v>0.85</v>
      </c>
      <c r="AO192">
        <v>0.35</v>
      </c>
      <c r="AP192">
        <v>6.6E-3</v>
      </c>
      <c r="AR192">
        <f t="shared" si="12"/>
        <v>0.02</v>
      </c>
      <c r="AS192">
        <f t="shared" si="11"/>
        <v>1.83E-2</v>
      </c>
    </row>
    <row r="193" spans="21:45" x14ac:dyDescent="0.3">
      <c r="U193">
        <v>75000</v>
      </c>
      <c r="V193">
        <v>0.95</v>
      </c>
      <c r="W193">
        <v>4.3099999999999996E-3</v>
      </c>
      <c r="Y193">
        <f>[1]!AtmoRePerFt_fHpMachISAdevCelsius(U193,V193,0)</f>
        <v>337001.71370188345</v>
      </c>
      <c r="AN193">
        <v>0.85</v>
      </c>
      <c r="AO193">
        <v>0.4</v>
      </c>
      <c r="AP193">
        <v>1.11E-2</v>
      </c>
      <c r="AR193">
        <f t="shared" si="12"/>
        <v>2.86E-2</v>
      </c>
      <c r="AS193">
        <f t="shared" si="11"/>
        <v>1.8299999999999997E-2</v>
      </c>
    </row>
    <row r="194" spans="21:45" x14ac:dyDescent="0.3">
      <c r="U194">
        <v>80000</v>
      </c>
      <c r="V194">
        <v>0.2</v>
      </c>
      <c r="W194">
        <v>1.329E-2</v>
      </c>
      <c r="Y194">
        <f>[1]!AtmoRePerFt_fHpMachISAdevCelsius(U194,V194,0)</f>
        <v>55791.687985695884</v>
      </c>
      <c r="AN194">
        <v>0.85</v>
      </c>
      <c r="AO194">
        <v>0.45</v>
      </c>
      <c r="AP194">
        <v>1.78E-2</v>
      </c>
      <c r="AR194">
        <f t="shared" si="12"/>
        <v>0.04</v>
      </c>
      <c r="AS194">
        <f t="shared" si="11"/>
        <v>1.8299999999999997E-2</v>
      </c>
    </row>
    <row r="195" spans="21:45" x14ac:dyDescent="0.3">
      <c r="U195">
        <v>80000</v>
      </c>
      <c r="V195">
        <v>0.3</v>
      </c>
      <c r="W195">
        <v>1.0880000000000001E-2</v>
      </c>
      <c r="Y195">
        <f>[1]!AtmoRePerFt_fHpMachISAdevCelsius(U195,V195,0)</f>
        <v>83687.531978543819</v>
      </c>
      <c r="AN195">
        <v>0.85</v>
      </c>
      <c r="AO195">
        <v>0.5</v>
      </c>
      <c r="AP195">
        <v>2.47E-2</v>
      </c>
      <c r="AR195">
        <f t="shared" si="12"/>
        <v>5.2000000000000005E-2</v>
      </c>
      <c r="AS195">
        <f t="shared" si="11"/>
        <v>1.84E-2</v>
      </c>
    </row>
    <row r="196" spans="21:45" x14ac:dyDescent="0.3">
      <c r="U196">
        <v>80000</v>
      </c>
      <c r="V196">
        <v>0.4</v>
      </c>
      <c r="W196">
        <v>9.3200000000000002E-3</v>
      </c>
      <c r="Y196">
        <f>[1]!AtmoRePerFt_fHpMachISAdevCelsius(U196,V196,0)</f>
        <v>111583.37597139177</v>
      </c>
      <c r="AN196">
        <v>0.85</v>
      </c>
      <c r="AO196">
        <v>0.55000000000000004</v>
      </c>
      <c r="AP196">
        <v>3.7199999999999997E-2</v>
      </c>
      <c r="AR196">
        <f t="shared" si="12"/>
        <v>7.0300000000000001E-2</v>
      </c>
      <c r="AS196">
        <f t="shared" si="11"/>
        <v>1.8299999999999997E-2</v>
      </c>
    </row>
    <row r="197" spans="21:45" x14ac:dyDescent="0.3">
      <c r="U197">
        <v>80000</v>
      </c>
      <c r="V197">
        <v>0.5</v>
      </c>
      <c r="W197">
        <v>8.1899999999999994E-3</v>
      </c>
      <c r="Y197">
        <f>[1]!AtmoRePerFt_fHpMachISAdevCelsius(U197,V197,0)</f>
        <v>139479.21996423969</v>
      </c>
      <c r="AN197">
        <v>0.85</v>
      </c>
      <c r="AO197">
        <v>0.6</v>
      </c>
      <c r="AP197">
        <v>4.9799999999999997E-2</v>
      </c>
      <c r="AR197">
        <f t="shared" si="12"/>
        <v>8.9200000000000002E-2</v>
      </c>
      <c r="AS197">
        <f t="shared" si="11"/>
        <v>1.8299999999999997E-2</v>
      </c>
    </row>
    <row r="198" spans="21:45" x14ac:dyDescent="0.3">
      <c r="U198">
        <v>80000</v>
      </c>
      <c r="V198">
        <v>0.6</v>
      </c>
      <c r="W198">
        <v>7.3099999999999997E-3</v>
      </c>
      <c r="Y198">
        <f>[1]!AtmoRePerFt_fHpMachISAdevCelsius(U198,V198,0)</f>
        <v>167375.06395708764</v>
      </c>
      <c r="AN198">
        <v>0.875</v>
      </c>
      <c r="AO198">
        <v>0</v>
      </c>
      <c r="AP198">
        <v>2.0000000000000001E-4</v>
      </c>
      <c r="AR198">
        <f>AP198+AO51</f>
        <v>2.0000000000000001E-4</v>
      </c>
      <c r="AS198">
        <f t="shared" si="11"/>
        <v>1.8800000000000001E-2</v>
      </c>
    </row>
    <row r="199" spans="21:45" x14ac:dyDescent="0.3">
      <c r="U199">
        <v>80000</v>
      </c>
      <c r="V199">
        <v>0.7</v>
      </c>
      <c r="W199">
        <v>6.5799999999999999E-3</v>
      </c>
      <c r="Y199">
        <f>[1]!AtmoRePerFt_fHpMachISAdevCelsius(U199,V199,0)</f>
        <v>195270.90794993559</v>
      </c>
      <c r="AN199">
        <v>0.875</v>
      </c>
      <c r="AO199">
        <v>0.05</v>
      </c>
      <c r="AP199">
        <v>5.9999999999999995E-4</v>
      </c>
      <c r="AR199">
        <f t="shared" ref="AR199:AR210" si="13">AP199+AO52</f>
        <v>8.9999999999999998E-4</v>
      </c>
      <c r="AS199">
        <f t="shared" si="11"/>
        <v>1.8699999999999998E-2</v>
      </c>
    </row>
    <row r="200" spans="21:45" x14ac:dyDescent="0.3">
      <c r="U200">
        <v>80000</v>
      </c>
      <c r="V200">
        <v>0.8</v>
      </c>
      <c r="W200">
        <v>5.9800000000000001E-3</v>
      </c>
      <c r="Y200">
        <f>[1]!AtmoRePerFt_fHpMachISAdevCelsius(U200,V200,0)</f>
        <v>223166.75194278354</v>
      </c>
      <c r="AN200">
        <v>0.875</v>
      </c>
      <c r="AO200">
        <v>0.1</v>
      </c>
      <c r="AP200">
        <v>8.9999999999999998E-4</v>
      </c>
      <c r="AR200">
        <f t="shared" si="13"/>
        <v>2E-3</v>
      </c>
      <c r="AS200">
        <f t="shared" si="11"/>
        <v>1.8799999999999997E-2</v>
      </c>
    </row>
    <row r="201" spans="21:45" x14ac:dyDescent="0.3">
      <c r="U201">
        <v>80000</v>
      </c>
      <c r="V201">
        <v>0.85</v>
      </c>
      <c r="W201">
        <v>5.7099999999999998E-3</v>
      </c>
      <c r="Y201">
        <f>[1]!AtmoRePerFt_fHpMachISAdevCelsius(U201,V201,0)</f>
        <v>237114.67393920748</v>
      </c>
      <c r="AN201">
        <v>0.875</v>
      </c>
      <c r="AO201">
        <v>0.15</v>
      </c>
      <c r="AP201">
        <v>1.5E-3</v>
      </c>
      <c r="AR201">
        <f t="shared" si="13"/>
        <v>4.0000000000000001E-3</v>
      </c>
      <c r="AS201">
        <f t="shared" si="11"/>
        <v>1.8700000000000001E-2</v>
      </c>
    </row>
    <row r="202" spans="21:45" x14ac:dyDescent="0.3">
      <c r="U202">
        <v>80000</v>
      </c>
      <c r="V202">
        <v>0.875</v>
      </c>
      <c r="W202">
        <v>5.5900000000000004E-3</v>
      </c>
      <c r="Y202">
        <f>[1]!AtmoRePerFt_fHpMachISAdevCelsius(U202,V202,0)</f>
        <v>244088.63493741947</v>
      </c>
      <c r="AN202">
        <v>0.875</v>
      </c>
      <c r="AO202">
        <v>0.2</v>
      </c>
      <c r="AP202">
        <v>2E-3</v>
      </c>
      <c r="AR202">
        <f t="shared" si="13"/>
        <v>6.4000000000000003E-3</v>
      </c>
      <c r="AS202">
        <f t="shared" si="11"/>
        <v>1.8800000000000001E-2</v>
      </c>
    </row>
    <row r="203" spans="21:45" x14ac:dyDescent="0.3">
      <c r="U203">
        <v>80000</v>
      </c>
      <c r="V203">
        <v>0.9</v>
      </c>
      <c r="W203">
        <v>5.4599999999999996E-3</v>
      </c>
      <c r="Y203">
        <f>[1]!AtmoRePerFt_fHpMachISAdevCelsius(U203,V203,0)</f>
        <v>251062.59593563146</v>
      </c>
      <c r="AN203">
        <v>0.875</v>
      </c>
      <c r="AO203">
        <v>0.25</v>
      </c>
      <c r="AP203">
        <v>2.8999999999999998E-3</v>
      </c>
      <c r="AR203">
        <f t="shared" si="13"/>
        <v>9.7000000000000003E-3</v>
      </c>
      <c r="AS203">
        <f t="shared" si="11"/>
        <v>1.8800000000000001E-2</v>
      </c>
    </row>
    <row r="204" spans="21:45" x14ac:dyDescent="0.3">
      <c r="U204">
        <v>80000</v>
      </c>
      <c r="V204">
        <v>0.92500000000000004</v>
      </c>
      <c r="W204">
        <v>5.3400000000000001E-3</v>
      </c>
      <c r="Y204">
        <f>[1]!AtmoRePerFt_fHpMachISAdevCelsius(U204,V204,0)</f>
        <v>258036.55693384344</v>
      </c>
      <c r="AN204">
        <v>0.875</v>
      </c>
      <c r="AO204">
        <v>0.3</v>
      </c>
      <c r="AP204">
        <v>4.4000000000000003E-3</v>
      </c>
      <c r="AR204">
        <f t="shared" si="13"/>
        <v>1.4200000000000001E-2</v>
      </c>
      <c r="AS204">
        <f t="shared" si="11"/>
        <v>1.8800000000000001E-2</v>
      </c>
    </row>
    <row r="205" spans="21:45" x14ac:dyDescent="0.3">
      <c r="U205">
        <v>80000</v>
      </c>
      <c r="V205">
        <v>0.95</v>
      </c>
      <c r="W205">
        <v>5.2300000000000003E-3</v>
      </c>
      <c r="Y205">
        <f>[1]!AtmoRePerFt_fHpMachISAdevCelsius(U205,V205,0)</f>
        <v>265010.5179320554</v>
      </c>
      <c r="AN205">
        <v>0.875</v>
      </c>
      <c r="AO205">
        <v>0.35</v>
      </c>
      <c r="AP205">
        <v>7.6E-3</v>
      </c>
      <c r="AR205">
        <f t="shared" si="13"/>
        <v>2.1000000000000001E-2</v>
      </c>
      <c r="AS205">
        <f t="shared" si="11"/>
        <v>1.8800000000000001E-2</v>
      </c>
    </row>
    <row r="206" spans="21:45" x14ac:dyDescent="0.3">
      <c r="U206">
        <v>85000</v>
      </c>
      <c r="V206">
        <v>0.2</v>
      </c>
      <c r="W206">
        <v>1.4880000000000001E-2</v>
      </c>
      <c r="Y206">
        <f>[1]!AtmoRePerFt_fHpMachISAdevCelsius(U206,V206,0)</f>
        <v>43873.320307422124</v>
      </c>
      <c r="AN206">
        <v>0.875</v>
      </c>
      <c r="AO206">
        <v>0.4</v>
      </c>
      <c r="AP206">
        <v>1.21E-2</v>
      </c>
      <c r="AR206">
        <f t="shared" si="13"/>
        <v>2.9600000000000001E-2</v>
      </c>
      <c r="AS206">
        <f t="shared" si="11"/>
        <v>1.8799999999999997E-2</v>
      </c>
    </row>
    <row r="207" spans="21:45" x14ac:dyDescent="0.3">
      <c r="U207">
        <v>85000</v>
      </c>
      <c r="V207">
        <v>0.3</v>
      </c>
      <c r="W207">
        <v>1.2279999999999999E-2</v>
      </c>
      <c r="Y207">
        <f>[1]!AtmoRePerFt_fHpMachISAdevCelsius(U207,V207,0)</f>
        <v>65809.980461133178</v>
      </c>
      <c r="AN207">
        <v>0.875</v>
      </c>
      <c r="AO207">
        <v>0.45</v>
      </c>
      <c r="AP207">
        <v>1.9E-2</v>
      </c>
      <c r="AR207">
        <f t="shared" si="13"/>
        <v>4.1200000000000001E-2</v>
      </c>
      <c r="AS207">
        <f t="shared" si="11"/>
        <v>1.8799999999999997E-2</v>
      </c>
    </row>
    <row r="208" spans="21:45" x14ac:dyDescent="0.3">
      <c r="U208">
        <v>85000</v>
      </c>
      <c r="V208">
        <v>0.4</v>
      </c>
      <c r="W208">
        <v>1.061E-2</v>
      </c>
      <c r="Y208">
        <f>[1]!AtmoRePerFt_fHpMachISAdevCelsius(U208,V208,0)</f>
        <v>87746.640614844247</v>
      </c>
      <c r="AN208">
        <v>0.875</v>
      </c>
      <c r="AO208">
        <v>0.5</v>
      </c>
      <c r="AP208">
        <v>2.6100000000000002E-2</v>
      </c>
      <c r="AR208">
        <f t="shared" si="13"/>
        <v>5.3400000000000003E-2</v>
      </c>
      <c r="AS208">
        <f t="shared" si="11"/>
        <v>1.89E-2</v>
      </c>
    </row>
    <row r="209" spans="21:45" x14ac:dyDescent="0.3">
      <c r="U209">
        <v>85000</v>
      </c>
      <c r="V209">
        <v>0.5</v>
      </c>
      <c r="W209">
        <v>9.3900000000000008E-3</v>
      </c>
      <c r="Y209">
        <f>[1]!AtmoRePerFt_fHpMachISAdevCelsius(U209,V209,0)</f>
        <v>109683.3007685553</v>
      </c>
      <c r="AN209">
        <v>0.875</v>
      </c>
      <c r="AO209">
        <v>0.55000000000000004</v>
      </c>
      <c r="AP209">
        <v>3.8800000000000001E-2</v>
      </c>
      <c r="AR209">
        <f t="shared" si="13"/>
        <v>7.1899999999999992E-2</v>
      </c>
      <c r="AS209">
        <f t="shared" si="11"/>
        <v>1.8800000000000011E-2</v>
      </c>
    </row>
    <row r="210" spans="21:45" x14ac:dyDescent="0.3">
      <c r="U210">
        <v>85000</v>
      </c>
      <c r="V210">
        <v>0.6</v>
      </c>
      <c r="W210">
        <v>8.4399999999999996E-3</v>
      </c>
      <c r="Y210">
        <f>[1]!AtmoRePerFt_fHpMachISAdevCelsius(U210,V210,0)</f>
        <v>131619.96092226636</v>
      </c>
      <c r="AN210">
        <v>0.875</v>
      </c>
      <c r="AO210">
        <v>0.6</v>
      </c>
      <c r="AP210">
        <v>5.16E-2</v>
      </c>
      <c r="AR210">
        <f t="shared" si="13"/>
        <v>9.0999999999999998E-2</v>
      </c>
      <c r="AS210">
        <f t="shared" si="11"/>
        <v>1.8799999999999997E-2</v>
      </c>
    </row>
    <row r="211" spans="21:45" x14ac:dyDescent="0.3">
      <c r="U211">
        <v>85000</v>
      </c>
      <c r="V211">
        <v>0.7</v>
      </c>
      <c r="W211">
        <v>7.6699999999999997E-3</v>
      </c>
      <c r="Y211">
        <f>[1]!AtmoRePerFt_fHpMachISAdevCelsius(U211,V211,0)</f>
        <v>153556.62107597743</v>
      </c>
      <c r="AN211">
        <v>0.9</v>
      </c>
      <c r="AO211">
        <v>0</v>
      </c>
      <c r="AP211">
        <v>2.9999999999999997E-4</v>
      </c>
      <c r="AR211">
        <f>AP211+AO51</f>
        <v>2.9999999999999997E-4</v>
      </c>
      <c r="AS211">
        <f t="shared" si="11"/>
        <v>2.01E-2</v>
      </c>
    </row>
    <row r="212" spans="21:45" x14ac:dyDescent="0.3">
      <c r="U212">
        <v>85000</v>
      </c>
      <c r="V212">
        <v>0.8</v>
      </c>
      <c r="W212">
        <v>7.0200000000000002E-3</v>
      </c>
      <c r="Y212">
        <f>[1]!AtmoRePerFt_fHpMachISAdevCelsius(U212,V212,0)</f>
        <v>175493.28122968849</v>
      </c>
      <c r="AN212">
        <v>0.9</v>
      </c>
      <c r="AO212">
        <v>0.05</v>
      </c>
      <c r="AP212">
        <v>6.9999999999999999E-4</v>
      </c>
      <c r="AR212">
        <f t="shared" ref="AR212:AR249" si="14">AP212+AO52</f>
        <v>1E-3</v>
      </c>
      <c r="AS212">
        <f t="shared" si="11"/>
        <v>2.01E-2</v>
      </c>
    </row>
    <row r="213" spans="21:45" x14ac:dyDescent="0.3">
      <c r="U213">
        <v>85000</v>
      </c>
      <c r="V213">
        <v>0.85</v>
      </c>
      <c r="W213">
        <v>6.7299999999999999E-3</v>
      </c>
      <c r="Y213">
        <f>[1]!AtmoRePerFt_fHpMachISAdevCelsius(U213,V213,0)</f>
        <v>186461.61130654401</v>
      </c>
      <c r="AN213">
        <v>0.9</v>
      </c>
      <c r="AO213">
        <v>0.1</v>
      </c>
      <c r="AP213">
        <v>1.1000000000000001E-3</v>
      </c>
      <c r="AR213">
        <f t="shared" si="14"/>
        <v>2.2000000000000001E-3</v>
      </c>
      <c r="AS213">
        <f t="shared" si="11"/>
        <v>2.01E-2</v>
      </c>
    </row>
    <row r="214" spans="21:45" x14ac:dyDescent="0.3">
      <c r="U214">
        <v>85000</v>
      </c>
      <c r="V214">
        <v>0.875</v>
      </c>
      <c r="W214">
        <v>6.5900000000000004E-3</v>
      </c>
      <c r="Y214">
        <f>[1]!AtmoRePerFt_fHpMachISAdevCelsius(U214,V214,0)</f>
        <v>191945.77634497179</v>
      </c>
      <c r="AN214">
        <v>0.9</v>
      </c>
      <c r="AO214">
        <v>0.15</v>
      </c>
      <c r="AP214">
        <v>1.6999999999999999E-3</v>
      </c>
      <c r="AR214">
        <f t="shared" si="14"/>
        <v>4.1999999999999997E-3</v>
      </c>
      <c r="AS214">
        <f t="shared" si="11"/>
        <v>2.01E-2</v>
      </c>
    </row>
    <row r="215" spans="21:45" x14ac:dyDescent="0.3">
      <c r="U215">
        <v>85000</v>
      </c>
      <c r="V215">
        <v>0.9</v>
      </c>
      <c r="W215">
        <v>6.4599999999999996E-3</v>
      </c>
      <c r="Y215">
        <f>[1]!AtmoRePerFt_fHpMachISAdevCelsius(U215,V215,0)</f>
        <v>197429.94138339953</v>
      </c>
      <c r="AN215">
        <v>0.9</v>
      </c>
      <c r="AO215">
        <v>0.2</v>
      </c>
      <c r="AP215">
        <v>2.3E-3</v>
      </c>
      <c r="AR215">
        <f t="shared" si="14"/>
        <v>6.7000000000000002E-3</v>
      </c>
      <c r="AS215">
        <f t="shared" si="11"/>
        <v>2.01E-2</v>
      </c>
    </row>
    <row r="216" spans="21:45" x14ac:dyDescent="0.3">
      <c r="U216">
        <v>85000</v>
      </c>
      <c r="V216">
        <v>0.92500000000000004</v>
      </c>
      <c r="W216">
        <v>6.3299999999999997E-3</v>
      </c>
      <c r="Y216">
        <f>[1]!AtmoRePerFt_fHpMachISAdevCelsius(U216,V216,0)</f>
        <v>202914.10642182734</v>
      </c>
      <c r="AN216">
        <v>0.9</v>
      </c>
      <c r="AO216">
        <v>0.25</v>
      </c>
      <c r="AP216">
        <v>3.5999999999999999E-3</v>
      </c>
      <c r="AR216">
        <f t="shared" si="14"/>
        <v>1.04E-2</v>
      </c>
      <c r="AS216">
        <f t="shared" si="11"/>
        <v>2.01E-2</v>
      </c>
    </row>
    <row r="217" spans="21:45" x14ac:dyDescent="0.3">
      <c r="U217">
        <v>85000</v>
      </c>
      <c r="V217">
        <v>0.95</v>
      </c>
      <c r="W217">
        <v>6.2100000000000002E-3</v>
      </c>
      <c r="Y217">
        <f>[1]!AtmoRePerFt_fHpMachISAdevCelsius(U217,V217,0)</f>
        <v>208398.27146025508</v>
      </c>
      <c r="AN217">
        <v>0.9</v>
      </c>
      <c r="AO217">
        <v>0.3</v>
      </c>
      <c r="AP217">
        <v>5.7999999999999996E-3</v>
      </c>
      <c r="AR217">
        <f t="shared" si="14"/>
        <v>1.5599999999999999E-2</v>
      </c>
      <c r="AS217">
        <f t="shared" si="11"/>
        <v>2.0199999999999999E-2</v>
      </c>
    </row>
    <row r="218" spans="21:45" x14ac:dyDescent="0.3">
      <c r="AN218">
        <v>0.9</v>
      </c>
      <c r="AO218">
        <v>0.35</v>
      </c>
      <c r="AP218">
        <v>9.1999999999999998E-3</v>
      </c>
      <c r="AR218">
        <f t="shared" si="14"/>
        <v>2.2600000000000002E-2</v>
      </c>
      <c r="AS218">
        <f t="shared" si="11"/>
        <v>2.01E-2</v>
      </c>
    </row>
    <row r="219" spans="21:45" x14ac:dyDescent="0.3">
      <c r="AN219">
        <v>0.9</v>
      </c>
      <c r="AO219">
        <v>0.4</v>
      </c>
      <c r="AP219">
        <v>1.37E-2</v>
      </c>
      <c r="AR219">
        <f t="shared" si="14"/>
        <v>3.1200000000000002E-2</v>
      </c>
      <c r="AS219">
        <f t="shared" si="11"/>
        <v>2.0199999999999999E-2</v>
      </c>
    </row>
    <row r="220" spans="21:45" x14ac:dyDescent="0.3">
      <c r="AN220">
        <v>0.9</v>
      </c>
      <c r="AO220">
        <v>0.45</v>
      </c>
      <c r="AP220">
        <v>2.0899999999999998E-2</v>
      </c>
      <c r="AR220">
        <f t="shared" si="14"/>
        <v>4.3099999999999999E-2</v>
      </c>
      <c r="AS220">
        <f t="shared" si="11"/>
        <v>2.0100000000000007E-2</v>
      </c>
    </row>
    <row r="221" spans="21:45" x14ac:dyDescent="0.3">
      <c r="AN221">
        <v>0.9</v>
      </c>
      <c r="AO221">
        <v>0.5</v>
      </c>
      <c r="AP221">
        <v>2.81E-2</v>
      </c>
      <c r="AR221">
        <f t="shared" si="14"/>
        <v>5.5400000000000005E-2</v>
      </c>
      <c r="AS221">
        <f t="shared" si="11"/>
        <v>2.0199999999999996E-2</v>
      </c>
    </row>
    <row r="222" spans="21:45" x14ac:dyDescent="0.3">
      <c r="AN222">
        <v>0.9</v>
      </c>
      <c r="AO222">
        <v>0.55000000000000004</v>
      </c>
      <c r="AP222">
        <v>4.1000000000000002E-2</v>
      </c>
      <c r="AR222">
        <f t="shared" si="14"/>
        <v>7.4099999999999999E-2</v>
      </c>
      <c r="AS222">
        <f t="shared" si="11"/>
        <v>2.0199999999999996E-2</v>
      </c>
    </row>
    <row r="223" spans="21:45" x14ac:dyDescent="0.3">
      <c r="AN223">
        <v>0.9</v>
      </c>
      <c r="AO223">
        <v>0.6</v>
      </c>
      <c r="AP223">
        <v>5.4199999999999998E-2</v>
      </c>
      <c r="AR223">
        <f t="shared" si="14"/>
        <v>9.3599999999999989E-2</v>
      </c>
      <c r="AS223">
        <f t="shared" si="11"/>
        <v>2.0100000000000007E-2</v>
      </c>
    </row>
    <row r="224" spans="21:45" x14ac:dyDescent="0.3">
      <c r="AN224">
        <v>0.92500000000000004</v>
      </c>
      <c r="AO224">
        <v>0</v>
      </c>
      <c r="AP224">
        <v>2.9999999999999997E-4</v>
      </c>
      <c r="AR224">
        <f>AP224+AO51</f>
        <v>2.9999999999999997E-4</v>
      </c>
      <c r="AS224">
        <f t="shared" si="11"/>
        <v>2.3E-2</v>
      </c>
    </row>
    <row r="225" spans="40:45" x14ac:dyDescent="0.3">
      <c r="AN225">
        <v>0.92500000000000004</v>
      </c>
      <c r="AO225">
        <v>0.05</v>
      </c>
      <c r="AP225">
        <v>8.0000000000000004E-4</v>
      </c>
      <c r="AR225">
        <f t="shared" ref="AR225:AR249" si="15">AP225+AO52</f>
        <v>1.1000000000000001E-3</v>
      </c>
      <c r="AS225">
        <f t="shared" si="11"/>
        <v>2.3099999999999999E-2</v>
      </c>
    </row>
    <row r="226" spans="40:45" x14ac:dyDescent="0.3">
      <c r="AN226">
        <v>0.92500000000000004</v>
      </c>
      <c r="AO226">
        <v>0.1</v>
      </c>
      <c r="AP226">
        <v>1.4E-3</v>
      </c>
      <c r="AR226">
        <f t="shared" si="15"/>
        <v>2.5000000000000001E-3</v>
      </c>
      <c r="AS226">
        <f t="shared" si="11"/>
        <v>2.3100000000000002E-2</v>
      </c>
    </row>
    <row r="227" spans="40:45" x14ac:dyDescent="0.3">
      <c r="AN227">
        <v>0.92500000000000004</v>
      </c>
      <c r="AO227">
        <v>0.15</v>
      </c>
      <c r="AP227">
        <v>2E-3</v>
      </c>
      <c r="AR227">
        <f t="shared" si="15"/>
        <v>4.5000000000000005E-3</v>
      </c>
      <c r="AS227">
        <f t="shared" si="11"/>
        <v>2.3E-2</v>
      </c>
    </row>
    <row r="228" spans="40:45" x14ac:dyDescent="0.3">
      <c r="AN228">
        <v>0.92500000000000004</v>
      </c>
      <c r="AO228">
        <v>0.2</v>
      </c>
      <c r="AP228">
        <v>2.5999999999999999E-3</v>
      </c>
      <c r="AR228">
        <f t="shared" si="15"/>
        <v>7.0000000000000001E-3</v>
      </c>
      <c r="AS228">
        <f t="shared" si="11"/>
        <v>2.3E-2</v>
      </c>
    </row>
    <row r="229" spans="40:45" x14ac:dyDescent="0.3">
      <c r="AN229">
        <v>0.92500000000000004</v>
      </c>
      <c r="AO229">
        <v>0.25</v>
      </c>
      <c r="AP229">
        <v>4.7000000000000002E-3</v>
      </c>
      <c r="AR229">
        <f t="shared" si="15"/>
        <v>1.15E-2</v>
      </c>
      <c r="AS229">
        <f t="shared" si="11"/>
        <v>2.3099999999999999E-2</v>
      </c>
    </row>
    <row r="230" spans="40:45" x14ac:dyDescent="0.3">
      <c r="AN230">
        <v>0.92500000000000004</v>
      </c>
      <c r="AO230">
        <v>0.3</v>
      </c>
      <c r="AP230">
        <v>7.7000000000000002E-3</v>
      </c>
      <c r="AR230">
        <f t="shared" si="15"/>
        <v>1.7500000000000002E-2</v>
      </c>
      <c r="AS230">
        <f t="shared" si="11"/>
        <v>2.3199999999999998E-2</v>
      </c>
    </row>
    <row r="231" spans="40:45" x14ac:dyDescent="0.3">
      <c r="AN231">
        <v>0.92500000000000004</v>
      </c>
      <c r="AO231">
        <v>0.35</v>
      </c>
      <c r="AP231">
        <v>1.1900000000000001E-2</v>
      </c>
      <c r="AR231">
        <f t="shared" si="15"/>
        <v>2.5300000000000003E-2</v>
      </c>
      <c r="AS231">
        <f t="shared" si="11"/>
        <v>2.3099999999999996E-2</v>
      </c>
    </row>
    <row r="232" spans="40:45" x14ac:dyDescent="0.3">
      <c r="AN232">
        <v>0.92500000000000004</v>
      </c>
      <c r="AO232">
        <v>0.4</v>
      </c>
      <c r="AP232">
        <v>1.67E-2</v>
      </c>
      <c r="AR232">
        <f t="shared" si="15"/>
        <v>3.4200000000000001E-2</v>
      </c>
      <c r="AS232">
        <f t="shared" si="11"/>
        <v>2.3099999999999996E-2</v>
      </c>
    </row>
    <row r="233" spans="40:45" x14ac:dyDescent="0.3">
      <c r="AN233">
        <v>0.92500000000000004</v>
      </c>
      <c r="AO233">
        <v>0.45</v>
      </c>
      <c r="AP233">
        <v>2.4E-2</v>
      </c>
      <c r="AR233">
        <f t="shared" si="15"/>
        <v>4.6200000000000005E-2</v>
      </c>
      <c r="AS233">
        <f t="shared" si="11"/>
        <v>2.2999999999999993E-2</v>
      </c>
    </row>
    <row r="234" spans="40:45" x14ac:dyDescent="0.3">
      <c r="AN234">
        <v>0.92500000000000004</v>
      </c>
      <c r="AO234">
        <v>0.5</v>
      </c>
      <c r="AP234">
        <v>3.1399999999999997E-2</v>
      </c>
      <c r="AR234">
        <f t="shared" si="15"/>
        <v>5.8700000000000002E-2</v>
      </c>
      <c r="AS234">
        <f t="shared" si="11"/>
        <v>2.3099999999999996E-2</v>
      </c>
    </row>
    <row r="235" spans="40:45" x14ac:dyDescent="0.3">
      <c r="AN235">
        <v>0.92500000000000004</v>
      </c>
      <c r="AO235">
        <v>0.55000000000000004</v>
      </c>
      <c r="AP235">
        <v>4.4299999999999999E-2</v>
      </c>
      <c r="AR235">
        <f t="shared" si="15"/>
        <v>7.7399999999999997E-2</v>
      </c>
      <c r="AS235">
        <f t="shared" si="11"/>
        <v>2.3100000000000009E-2</v>
      </c>
    </row>
    <row r="236" spans="40:45" x14ac:dyDescent="0.3">
      <c r="AN236">
        <v>0.92500000000000004</v>
      </c>
      <c r="AO236">
        <v>0.6</v>
      </c>
      <c r="AP236">
        <v>5.7700000000000001E-2</v>
      </c>
      <c r="AR236">
        <f t="shared" si="15"/>
        <v>9.7099999999999992E-2</v>
      </c>
      <c r="AS236">
        <f t="shared" si="11"/>
        <v>2.3000000000000007E-2</v>
      </c>
    </row>
    <row r="237" spans="40:45" x14ac:dyDescent="0.3">
      <c r="AN237">
        <v>0.95</v>
      </c>
      <c r="AO237">
        <v>0</v>
      </c>
      <c r="AP237">
        <v>2.9999999999999997E-4</v>
      </c>
      <c r="AR237">
        <f>AP237+AO51</f>
        <v>2.9999999999999997E-4</v>
      </c>
      <c r="AS237">
        <f t="shared" si="11"/>
        <v>5.62E-2</v>
      </c>
    </row>
    <row r="238" spans="40:45" x14ac:dyDescent="0.3">
      <c r="AN238">
        <v>0.95</v>
      </c>
      <c r="AO238">
        <v>0.05</v>
      </c>
      <c r="AP238">
        <v>1.1000000000000001E-3</v>
      </c>
      <c r="AR238">
        <f t="shared" ref="AR238:AR249" si="16">AP238+AO52</f>
        <v>1.4E-3</v>
      </c>
      <c r="AS238">
        <f t="shared" si="11"/>
        <v>5.6100000000000004E-2</v>
      </c>
    </row>
    <row r="239" spans="40:45" x14ac:dyDescent="0.3">
      <c r="AN239">
        <v>0.95</v>
      </c>
      <c r="AO239">
        <v>0.1</v>
      </c>
      <c r="AP239">
        <v>1.9E-3</v>
      </c>
      <c r="AR239">
        <f t="shared" si="16"/>
        <v>3.0000000000000001E-3</v>
      </c>
      <c r="AS239">
        <f t="shared" si="11"/>
        <v>5.6099999999999997E-2</v>
      </c>
    </row>
    <row r="240" spans="40:45" x14ac:dyDescent="0.3">
      <c r="AN240">
        <v>0.95</v>
      </c>
      <c r="AO240">
        <v>0.15</v>
      </c>
      <c r="AP240">
        <v>2.3999999999999998E-3</v>
      </c>
      <c r="AR240">
        <f t="shared" si="16"/>
        <v>4.8999999999999998E-3</v>
      </c>
      <c r="AS240">
        <f t="shared" si="11"/>
        <v>5.6099999999999997E-2</v>
      </c>
    </row>
    <row r="241" spans="40:45" x14ac:dyDescent="0.3">
      <c r="AN241">
        <v>0.95</v>
      </c>
      <c r="AO241">
        <v>0.2</v>
      </c>
      <c r="AP241">
        <v>3.0000000000000001E-3</v>
      </c>
      <c r="AR241">
        <f t="shared" si="16"/>
        <v>7.4000000000000003E-3</v>
      </c>
      <c r="AS241">
        <f t="shared" si="11"/>
        <v>5.6099999999999997E-2</v>
      </c>
    </row>
    <row r="242" spans="40:45" x14ac:dyDescent="0.3">
      <c r="AN242">
        <v>0.95</v>
      </c>
      <c r="AO242">
        <v>0.25</v>
      </c>
      <c r="AP242">
        <v>6.1000000000000004E-3</v>
      </c>
      <c r="AR242">
        <f t="shared" si="16"/>
        <v>1.29E-2</v>
      </c>
      <c r="AS242">
        <f t="shared" si="11"/>
        <v>5.6199999999999993E-2</v>
      </c>
    </row>
    <row r="243" spans="40:45" x14ac:dyDescent="0.3">
      <c r="AN243">
        <v>0.95</v>
      </c>
      <c r="AO243">
        <v>0.3</v>
      </c>
      <c r="AP243">
        <v>1.0699999999999999E-2</v>
      </c>
      <c r="AR243">
        <f t="shared" si="16"/>
        <v>2.0499999999999997E-2</v>
      </c>
      <c r="AS243">
        <f t="shared" si="11"/>
        <v>5.6200000000000007E-2</v>
      </c>
    </row>
    <row r="244" spans="40:45" x14ac:dyDescent="0.3">
      <c r="AN244">
        <v>0.95</v>
      </c>
      <c r="AO244">
        <v>0.35</v>
      </c>
      <c r="AP244">
        <v>1.5800000000000002E-2</v>
      </c>
      <c r="AR244">
        <f t="shared" si="16"/>
        <v>2.9200000000000004E-2</v>
      </c>
      <c r="AS244">
        <f t="shared" si="11"/>
        <v>5.6099999999999997E-2</v>
      </c>
    </row>
    <row r="245" spans="40:45" x14ac:dyDescent="0.3">
      <c r="AN245">
        <v>0.95</v>
      </c>
      <c r="AO245">
        <v>0.4</v>
      </c>
      <c r="AP245">
        <v>2.1000000000000001E-2</v>
      </c>
      <c r="AR245">
        <f t="shared" si="16"/>
        <v>3.8500000000000006E-2</v>
      </c>
      <c r="AS245">
        <f t="shared" si="11"/>
        <v>5.62E-2</v>
      </c>
    </row>
    <row r="246" spans="40:45" x14ac:dyDescent="0.3">
      <c r="AN246">
        <v>0.95</v>
      </c>
      <c r="AO246">
        <v>0.45</v>
      </c>
      <c r="AP246">
        <v>2.81E-2</v>
      </c>
      <c r="AR246">
        <f t="shared" si="16"/>
        <v>5.0299999999999997E-2</v>
      </c>
      <c r="AS246">
        <f t="shared" si="11"/>
        <v>5.6099999999999997E-2</v>
      </c>
    </row>
    <row r="247" spans="40:45" x14ac:dyDescent="0.3">
      <c r="AN247">
        <v>0.95</v>
      </c>
      <c r="AO247">
        <v>0.5</v>
      </c>
      <c r="AP247">
        <v>3.5400000000000001E-2</v>
      </c>
      <c r="AR247">
        <f t="shared" si="16"/>
        <v>6.2700000000000006E-2</v>
      </c>
      <c r="AS247">
        <f t="shared" si="11"/>
        <v>5.62E-2</v>
      </c>
    </row>
    <row r="248" spans="40:45" x14ac:dyDescent="0.3">
      <c r="AN248">
        <v>0.95</v>
      </c>
      <c r="AO248">
        <v>0.55000000000000004</v>
      </c>
      <c r="AP248">
        <v>4.8300000000000003E-2</v>
      </c>
      <c r="AR248">
        <f t="shared" si="16"/>
        <v>8.14E-2</v>
      </c>
      <c r="AS248">
        <f t="shared" si="11"/>
        <v>5.62E-2</v>
      </c>
    </row>
    <row r="249" spans="40:45" x14ac:dyDescent="0.3">
      <c r="AN249">
        <v>0.95</v>
      </c>
      <c r="AO249">
        <v>0.6</v>
      </c>
      <c r="AP249">
        <v>6.1800000000000001E-2</v>
      </c>
      <c r="AR249">
        <f t="shared" si="16"/>
        <v>0.1012</v>
      </c>
      <c r="AS249">
        <f t="shared" ref="AS249" si="17">G157-AR249</f>
        <v>5.6099999999999997E-2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D1:BH363"/>
  <sheetViews>
    <sheetView topLeftCell="P1" zoomScale="70" zoomScaleNormal="70" workbookViewId="0">
      <selection activeCell="T1" sqref="T1"/>
    </sheetView>
  </sheetViews>
  <sheetFormatPr defaultRowHeight="14.4" x14ac:dyDescent="0.3"/>
  <cols>
    <col min="23" max="23" width="15.88671875" bestFit="1" customWidth="1"/>
    <col min="24" max="24" width="9.88671875" bestFit="1" customWidth="1"/>
    <col min="25" max="25" width="16.77734375" customWidth="1"/>
    <col min="32" max="32" width="12" bestFit="1" customWidth="1"/>
    <col min="42" max="42" width="8.33203125" customWidth="1"/>
    <col min="44" max="44" width="17" customWidth="1"/>
    <col min="45" max="45" width="14.6640625" bestFit="1" customWidth="1"/>
    <col min="46" max="46" width="12.6640625" bestFit="1" customWidth="1"/>
    <col min="47" max="47" width="13.21875" bestFit="1" customWidth="1"/>
    <col min="57" max="57" width="10.77734375" bestFit="1" customWidth="1"/>
  </cols>
  <sheetData>
    <row r="1" spans="4:60" x14ac:dyDescent="0.3">
      <c r="D1" t="s">
        <v>49</v>
      </c>
      <c r="E1" t="s">
        <v>55</v>
      </c>
      <c r="F1" t="s">
        <v>0</v>
      </c>
      <c r="G1" t="s">
        <v>1</v>
      </c>
      <c r="U1" t="s">
        <v>7</v>
      </c>
      <c r="V1" t="s">
        <v>2</v>
      </c>
      <c r="W1" t="s">
        <v>8</v>
      </c>
      <c r="Y1" t="s">
        <v>9</v>
      </c>
    </row>
    <row r="2" spans="4:60" x14ac:dyDescent="0.3">
      <c r="D2">
        <v>0.2</v>
      </c>
      <c r="E2">
        <v>0</v>
      </c>
      <c r="F2">
        <v>0</v>
      </c>
      <c r="G2">
        <v>1.6799999999999999E-2</v>
      </c>
      <c r="U2">
        <v>0</v>
      </c>
      <c r="V2">
        <v>0.2</v>
      </c>
      <c r="W2">
        <v>-6.9999999999999994E-5</v>
      </c>
      <c r="Y2">
        <f>13.7*[1]!AtmoRePerFt_fHpMachISAdevCelsius(U2,V2,0)</f>
        <v>19455602.599483136</v>
      </c>
      <c r="AE2" s="8"/>
      <c r="AS2" t="s">
        <v>15</v>
      </c>
    </row>
    <row r="3" spans="4:60" x14ac:dyDescent="0.3">
      <c r="D3">
        <v>0.2</v>
      </c>
      <c r="E3">
        <v>0.69740000000000002</v>
      </c>
      <c r="F3">
        <v>0.05</v>
      </c>
      <c r="G3">
        <v>1.6799999999999999E-2</v>
      </c>
      <c r="Q3" t="s">
        <v>21</v>
      </c>
      <c r="U3">
        <v>0</v>
      </c>
      <c r="V3">
        <v>0.4</v>
      </c>
      <c r="W3">
        <v>-1.64E-3</v>
      </c>
      <c r="Y3">
        <f>13.7*[1]!AtmoRePerFt_fHpMachISAdevCelsius(U3,V3,0)</f>
        <v>38911205.198966272</v>
      </c>
      <c r="AE3" s="8"/>
      <c r="AM3" t="s">
        <v>2</v>
      </c>
      <c r="AN3" t="s">
        <v>11</v>
      </c>
      <c r="AO3" t="s">
        <v>12</v>
      </c>
      <c r="AP3" t="s">
        <v>13</v>
      </c>
      <c r="BE3" t="s">
        <v>53</v>
      </c>
      <c r="BF3" t="s">
        <v>40</v>
      </c>
    </row>
    <row r="4" spans="4:60" x14ac:dyDescent="0.3">
      <c r="D4">
        <v>0.2</v>
      </c>
      <c r="E4">
        <v>1.3948</v>
      </c>
      <c r="F4">
        <v>0.1</v>
      </c>
      <c r="G4">
        <v>1.7600000000000001E-2</v>
      </c>
      <c r="J4" t="s">
        <v>6</v>
      </c>
      <c r="M4" t="s">
        <v>6</v>
      </c>
      <c r="Q4" t="s">
        <v>6</v>
      </c>
      <c r="U4">
        <v>0</v>
      </c>
      <c r="V4">
        <v>0.6</v>
      </c>
      <c r="W4">
        <v>-2.4299999999999999E-3</v>
      </c>
      <c r="Y4">
        <f>13.7*[1]!AtmoRePerFt_fHpMachISAdevCelsius(U4,V4,0)</f>
        <v>58366807.798449405</v>
      </c>
      <c r="AE4" s="8"/>
      <c r="AM4">
        <v>0.2</v>
      </c>
      <c r="AN4">
        <v>1.634E-2</v>
      </c>
      <c r="AO4">
        <v>3.0000000000000001E-5</v>
      </c>
      <c r="AP4">
        <v>0.72</v>
      </c>
      <c r="AT4" t="s">
        <v>18</v>
      </c>
      <c r="AW4" t="s">
        <v>19</v>
      </c>
      <c r="BE4" t="s">
        <v>49</v>
      </c>
      <c r="BF4" t="s">
        <v>11</v>
      </c>
      <c r="BG4" t="s">
        <v>12</v>
      </c>
      <c r="BH4" t="s">
        <v>54</v>
      </c>
    </row>
    <row r="5" spans="4:60" x14ac:dyDescent="0.3">
      <c r="D5">
        <v>0.2</v>
      </c>
      <c r="E5">
        <v>2.0920999999999998</v>
      </c>
      <c r="F5">
        <v>0.15</v>
      </c>
      <c r="G5">
        <v>1.8800000000000001E-2</v>
      </c>
      <c r="J5" s="3" t="s">
        <v>23</v>
      </c>
      <c r="K5" s="3"/>
      <c r="M5" s="2" t="s">
        <v>5</v>
      </c>
      <c r="N5" s="2"/>
      <c r="Q5" s="4" t="s">
        <v>26</v>
      </c>
      <c r="R5" s="4"/>
      <c r="U5">
        <v>0</v>
      </c>
      <c r="V5">
        <v>0.8</v>
      </c>
      <c r="W5">
        <v>-2.9199999999999999E-3</v>
      </c>
      <c r="Y5">
        <f>13.7*[1]!AtmoRePerFt_fHpMachISAdevCelsius(U5,V5,0)</f>
        <v>77822410.397932544</v>
      </c>
      <c r="AE5" s="8"/>
      <c r="AM5">
        <v>0.4</v>
      </c>
      <c r="AN5">
        <v>1.617E-2</v>
      </c>
      <c r="AO5">
        <v>8.0000000000000007E-5</v>
      </c>
      <c r="AP5">
        <v>0.68200000000000005</v>
      </c>
      <c r="AS5" t="s">
        <v>16</v>
      </c>
      <c r="AT5" t="s">
        <v>17</v>
      </c>
      <c r="AV5" t="s">
        <v>16</v>
      </c>
      <c r="AW5" t="s">
        <v>17</v>
      </c>
      <c r="BE5">
        <v>0.2</v>
      </c>
      <c r="BF5">
        <v>1.6299999999999999E-2</v>
      </c>
      <c r="BG5">
        <v>0</v>
      </c>
      <c r="BH5">
        <v>1.6400000000000001E-2</v>
      </c>
    </row>
    <row r="6" spans="4:60" x14ac:dyDescent="0.3">
      <c r="D6">
        <v>0.2</v>
      </c>
      <c r="E6">
        <v>2.7894999999999999</v>
      </c>
      <c r="F6">
        <v>0.2</v>
      </c>
      <c r="G6">
        <v>2.06E-2</v>
      </c>
      <c r="J6" s="3" t="s">
        <v>1</v>
      </c>
      <c r="K6" s="3" t="s">
        <v>0</v>
      </c>
      <c r="M6" s="2" t="s">
        <v>1</v>
      </c>
      <c r="N6" s="2" t="s">
        <v>0</v>
      </c>
      <c r="Q6" s="4" t="s">
        <v>0</v>
      </c>
      <c r="R6" s="4" t="s">
        <v>1</v>
      </c>
      <c r="U6">
        <v>0</v>
      </c>
      <c r="V6">
        <v>0.85</v>
      </c>
      <c r="W6">
        <v>-3.0100000000000001E-3</v>
      </c>
      <c r="Y6">
        <f>13.7*[1]!AtmoRePerFt_fHpMachISAdevCelsius(U6,V6,0)</f>
        <v>82686311.047803327</v>
      </c>
      <c r="AE6" s="8"/>
      <c r="AM6">
        <v>0.6</v>
      </c>
      <c r="AN6">
        <v>1.5910000000000001E-2</v>
      </c>
      <c r="AO6">
        <v>1.2999999999999999E-4</v>
      </c>
      <c r="AP6">
        <v>0.59699999999999998</v>
      </c>
      <c r="AS6">
        <v>0.4</v>
      </c>
      <c r="AT6">
        <v>0.69179999999999997</v>
      </c>
      <c r="AV6">
        <v>0.4</v>
      </c>
      <c r="AW6">
        <v>0.65</v>
      </c>
      <c r="BE6">
        <v>0.4</v>
      </c>
      <c r="BF6">
        <v>1.6199999999999999E-2</v>
      </c>
      <c r="BG6">
        <v>1E-4</v>
      </c>
      <c r="BH6">
        <v>1.6199999999999999E-2</v>
      </c>
    </row>
    <row r="7" spans="4:60" x14ac:dyDescent="0.3">
      <c r="D7">
        <v>0.2</v>
      </c>
      <c r="E7">
        <v>3.4868999999999999</v>
      </c>
      <c r="F7">
        <v>0.25</v>
      </c>
      <c r="G7">
        <v>2.2700000000000001E-2</v>
      </c>
      <c r="J7" s="3">
        <v>1.7399999999999999E-2</v>
      </c>
      <c r="K7" s="3">
        <v>0</v>
      </c>
      <c r="M7" s="2">
        <v>1.8200000000000001E-2</v>
      </c>
      <c r="N7" s="2">
        <v>0.05</v>
      </c>
      <c r="Q7" s="4">
        <v>6.5000000000000002E-2</v>
      </c>
      <c r="R7" s="4">
        <v>1.8409999999999999E-2</v>
      </c>
      <c r="U7">
        <v>0</v>
      </c>
      <c r="V7">
        <v>0.875</v>
      </c>
      <c r="W7">
        <v>-3.0599999999999998E-3</v>
      </c>
      <c r="Y7">
        <f>13.7*[1]!AtmoRePerFt_fHpMachISAdevCelsius(U7,V7,0)</f>
        <v>85118261.372738719</v>
      </c>
      <c r="AE7" s="8"/>
      <c r="AM7">
        <v>0.8</v>
      </c>
      <c r="AN7">
        <v>1.5570000000000001E-2</v>
      </c>
      <c r="AO7">
        <v>3.4000000000000002E-4</v>
      </c>
      <c r="AP7">
        <v>0.52200000000000002</v>
      </c>
      <c r="AS7">
        <v>0.6</v>
      </c>
      <c r="AT7">
        <v>0.60009999999999997</v>
      </c>
      <c r="AV7">
        <v>0.6</v>
      </c>
      <c r="AW7">
        <v>0.57999999999999996</v>
      </c>
      <c r="BE7">
        <v>0.6</v>
      </c>
      <c r="BF7">
        <v>1.5900000000000001E-2</v>
      </c>
      <c r="BG7">
        <v>1E-4</v>
      </c>
      <c r="BH7">
        <v>1.6E-2</v>
      </c>
    </row>
    <row r="8" spans="4:60" x14ac:dyDescent="0.3">
      <c r="D8">
        <v>0.2</v>
      </c>
      <c r="E8">
        <v>4.1843000000000004</v>
      </c>
      <c r="F8">
        <v>0.3</v>
      </c>
      <c r="G8">
        <v>2.58E-2</v>
      </c>
      <c r="J8" s="3">
        <v>1.77E-2</v>
      </c>
      <c r="K8" s="3">
        <v>0.05</v>
      </c>
      <c r="M8" s="2">
        <v>1.9E-2</v>
      </c>
      <c r="N8" s="2">
        <v>0.1</v>
      </c>
      <c r="Q8" s="4">
        <v>0.16500000000000001</v>
      </c>
      <c r="R8" s="4">
        <v>2.094E-2</v>
      </c>
      <c r="U8">
        <v>0</v>
      </c>
      <c r="V8">
        <v>0.9</v>
      </c>
      <c r="W8">
        <v>-3.0999999999999999E-3</v>
      </c>
      <c r="Y8">
        <f>13.7*[1]!AtmoRePerFt_fHpMachISAdevCelsius(U8,V8,0)</f>
        <v>87550211.697674111</v>
      </c>
      <c r="AE8" s="8"/>
      <c r="AM8">
        <v>0.85</v>
      </c>
      <c r="AN8">
        <v>1.5480000000000001E-2</v>
      </c>
      <c r="AO8">
        <v>6.6E-4</v>
      </c>
      <c r="AP8">
        <v>0.51400000000000001</v>
      </c>
      <c r="AS8">
        <v>0.8</v>
      </c>
      <c r="AT8">
        <v>0.52480000000000004</v>
      </c>
      <c r="AV8">
        <v>0.8</v>
      </c>
      <c r="AW8">
        <v>0.505</v>
      </c>
      <c r="BE8">
        <v>0.8</v>
      </c>
      <c r="BF8">
        <v>1.5599999999999999E-2</v>
      </c>
      <c r="BG8">
        <v>2.9999999999999997E-4</v>
      </c>
      <c r="BH8">
        <v>1.5900000000000001E-2</v>
      </c>
    </row>
    <row r="9" spans="4:60" x14ac:dyDescent="0.3">
      <c r="D9">
        <v>0.2</v>
      </c>
      <c r="E9">
        <v>4.8817000000000004</v>
      </c>
      <c r="F9">
        <v>0.35</v>
      </c>
      <c r="G9">
        <v>2.93E-2</v>
      </c>
      <c r="J9" s="3">
        <v>1.84E-2</v>
      </c>
      <c r="K9" s="3">
        <v>0.1</v>
      </c>
      <c r="M9" s="2">
        <v>2.0299999999999999E-2</v>
      </c>
      <c r="N9" s="2">
        <v>0.15</v>
      </c>
      <c r="Q9" s="4">
        <v>0.26500000000000001</v>
      </c>
      <c r="R9" s="4">
        <v>2.5569999999999999E-2</v>
      </c>
      <c r="U9">
        <v>0</v>
      </c>
      <c r="V9">
        <v>0.92500000000000004</v>
      </c>
      <c r="W9">
        <v>-3.14E-3</v>
      </c>
      <c r="Y9">
        <f>13.7*[1]!AtmoRePerFt_fHpMachISAdevCelsius(U9,V9,0)</f>
        <v>89982162.022609487</v>
      </c>
      <c r="AE9" s="8"/>
      <c r="AM9">
        <v>0.875</v>
      </c>
      <c r="AN9">
        <v>1.5429999999999999E-2</v>
      </c>
      <c r="AO9">
        <v>9.7999999999999997E-4</v>
      </c>
      <c r="AP9">
        <v>0.51100000000000001</v>
      </c>
      <c r="AS9">
        <v>0.9</v>
      </c>
      <c r="AT9">
        <v>0.51539999999999997</v>
      </c>
      <c r="AV9">
        <v>0.9</v>
      </c>
      <c r="AW9">
        <v>0.495</v>
      </c>
      <c r="BE9">
        <v>0.85</v>
      </c>
      <c r="BF9">
        <v>1.55E-2</v>
      </c>
      <c r="BG9">
        <v>6.9999999999999999E-4</v>
      </c>
      <c r="BH9">
        <v>1.61E-2</v>
      </c>
    </row>
    <row r="10" spans="4:60" x14ac:dyDescent="0.3">
      <c r="D10">
        <v>0.2</v>
      </c>
      <c r="E10">
        <v>5.5789999999999997</v>
      </c>
      <c r="F10">
        <v>0.4</v>
      </c>
      <c r="G10">
        <v>3.4200000000000001E-2</v>
      </c>
      <c r="J10" s="3">
        <v>0.02</v>
      </c>
      <c r="K10" s="3">
        <v>0.15</v>
      </c>
      <c r="M10" s="2">
        <v>2.1999999999999999E-2</v>
      </c>
      <c r="N10" s="2">
        <v>0.2</v>
      </c>
      <c r="Q10" s="4">
        <v>0.315</v>
      </c>
      <c r="R10" s="4">
        <v>2.8459999999999999E-2</v>
      </c>
      <c r="U10">
        <v>0</v>
      </c>
      <c r="V10">
        <v>0.95</v>
      </c>
      <c r="W10">
        <v>-3.1700000000000001E-3</v>
      </c>
      <c r="Y10">
        <f>13.7*[1]!AtmoRePerFt_fHpMachISAdevCelsius(U10,V10,0)</f>
        <v>92414112.347544879</v>
      </c>
      <c r="AE10" s="8"/>
      <c r="AM10">
        <v>0.9</v>
      </c>
      <c r="AN10">
        <v>1.538E-2</v>
      </c>
      <c r="AO10">
        <v>1.5299999999999999E-3</v>
      </c>
      <c r="AP10">
        <v>0.50800000000000001</v>
      </c>
      <c r="BE10">
        <v>0.875</v>
      </c>
      <c r="BF10">
        <v>1.54E-2</v>
      </c>
      <c r="BG10">
        <v>1E-3</v>
      </c>
      <c r="BH10">
        <v>1.6400000000000001E-2</v>
      </c>
    </row>
    <row r="11" spans="4:60" x14ac:dyDescent="0.3">
      <c r="D11">
        <v>0.2</v>
      </c>
      <c r="E11">
        <v>6.2763999999999998</v>
      </c>
      <c r="F11">
        <v>0.45</v>
      </c>
      <c r="G11">
        <v>4.1000000000000002E-2</v>
      </c>
      <c r="J11" s="3">
        <v>2.1999999999999999E-2</v>
      </c>
      <c r="K11" s="3">
        <v>0.2</v>
      </c>
      <c r="M11" s="2">
        <v>2.4500000000000001E-2</v>
      </c>
      <c r="N11" s="2">
        <v>0.25</v>
      </c>
      <c r="Q11" s="4">
        <v>0.36499999999999999</v>
      </c>
      <c r="R11" s="4">
        <v>3.3250000000000002E-2</v>
      </c>
      <c r="U11">
        <v>0</v>
      </c>
      <c r="V11">
        <v>0.97499999999999998</v>
      </c>
      <c r="W11">
        <v>-3.2100000000000002E-3</v>
      </c>
      <c r="Y11">
        <f>13.7*[1]!AtmoRePerFt_fHpMachISAdevCelsius(U11,V11,0)</f>
        <v>94846062.672480285</v>
      </c>
      <c r="AE11" s="8"/>
      <c r="AM11">
        <v>0.92500000000000004</v>
      </c>
      <c r="AN11">
        <v>1.533E-2</v>
      </c>
      <c r="AO11">
        <v>2.5000000000000001E-3</v>
      </c>
      <c r="AP11">
        <v>0.51300000000000001</v>
      </c>
      <c r="BE11">
        <v>0.9</v>
      </c>
      <c r="BF11">
        <v>1.54E-2</v>
      </c>
      <c r="BG11">
        <v>1.5E-3</v>
      </c>
      <c r="BH11">
        <v>1.6899999999999998E-2</v>
      </c>
    </row>
    <row r="12" spans="4:60" x14ac:dyDescent="0.3">
      <c r="D12">
        <v>0.2</v>
      </c>
      <c r="E12">
        <v>6.9737999999999998</v>
      </c>
      <c r="F12">
        <v>0.5</v>
      </c>
      <c r="G12">
        <v>4.9799999999999997E-2</v>
      </c>
      <c r="J12" s="3">
        <v>2.4500000000000001E-2</v>
      </c>
      <c r="K12" s="3">
        <v>0.25</v>
      </c>
      <c r="M12" s="2">
        <v>2.75E-2</v>
      </c>
      <c r="N12" s="2">
        <v>0.3</v>
      </c>
      <c r="Q12" s="4">
        <v>0.41499999999999998</v>
      </c>
      <c r="R12" s="4">
        <v>3.8830000000000003E-2</v>
      </c>
      <c r="U12">
        <v>0</v>
      </c>
      <c r="V12">
        <v>1.0249999999999999</v>
      </c>
      <c r="W12">
        <v>-3.2699999999999999E-3</v>
      </c>
      <c r="Y12">
        <f>13.7*[1]!AtmoRePerFt_fHpMachISAdevCelsius(U12,V12,0)</f>
        <v>99709963.322351053</v>
      </c>
      <c r="AE12" s="8"/>
      <c r="AM12">
        <v>0.95</v>
      </c>
      <c r="AN12">
        <v>1.5270000000000001E-2</v>
      </c>
      <c r="AO12">
        <v>5.0499999999999998E-3</v>
      </c>
      <c r="AP12">
        <v>0.52100000000000002</v>
      </c>
      <c r="BE12">
        <v>0.92500000000000004</v>
      </c>
      <c r="BF12">
        <v>1.5299999999999999E-2</v>
      </c>
      <c r="BG12">
        <v>2.5000000000000001E-3</v>
      </c>
      <c r="BH12">
        <v>1.78E-2</v>
      </c>
    </row>
    <row r="13" spans="4:60" x14ac:dyDescent="0.3">
      <c r="D13">
        <v>0.2</v>
      </c>
      <c r="E13">
        <v>7.6711999999999998</v>
      </c>
      <c r="F13">
        <v>0.55000000000000004</v>
      </c>
      <c r="G13">
        <v>5.91E-2</v>
      </c>
      <c r="J13" s="3">
        <v>2.75E-2</v>
      </c>
      <c r="K13" s="3">
        <v>0.3</v>
      </c>
      <c r="M13" s="2">
        <v>3.1899999999999998E-2</v>
      </c>
      <c r="N13" s="2">
        <v>0.35</v>
      </c>
      <c r="Q13" s="4">
        <v>0.46500000000000002</v>
      </c>
      <c r="R13" s="4">
        <v>4.6620000000000002E-2</v>
      </c>
      <c r="U13">
        <v>0</v>
      </c>
      <c r="V13">
        <v>1.075</v>
      </c>
      <c r="W13">
        <v>-3.3300000000000001E-3</v>
      </c>
      <c r="Y13">
        <f>13.7*[1]!AtmoRePerFt_fHpMachISAdevCelsius(U13,V13,0)</f>
        <v>104573863.97222185</v>
      </c>
      <c r="AE13" s="8"/>
      <c r="AM13">
        <v>0.97499999999999998</v>
      </c>
      <c r="AN13">
        <v>1.5219999999999999E-2</v>
      </c>
      <c r="AO13">
        <v>1.388E-2</v>
      </c>
      <c r="AP13">
        <v>0.54200000000000004</v>
      </c>
      <c r="BE13">
        <v>0.95</v>
      </c>
      <c r="BF13">
        <v>1.5299999999999999E-2</v>
      </c>
      <c r="BG13">
        <v>5.0000000000000001E-3</v>
      </c>
      <c r="BH13">
        <v>2.0299999999999999E-2</v>
      </c>
    </row>
    <row r="14" spans="4:60" x14ac:dyDescent="0.3">
      <c r="D14">
        <v>0.2</v>
      </c>
      <c r="E14">
        <v>8.3684999999999992</v>
      </c>
      <c r="F14">
        <v>0.6</v>
      </c>
      <c r="G14">
        <v>7.2800000000000004E-2</v>
      </c>
      <c r="J14" s="3">
        <v>3.1699999999999999E-2</v>
      </c>
      <c r="K14" s="3">
        <v>0.35</v>
      </c>
      <c r="M14" s="2">
        <v>3.7100000000000001E-2</v>
      </c>
      <c r="N14" s="2">
        <v>0.4</v>
      </c>
      <c r="Q14" s="4">
        <v>0.56499999999999995</v>
      </c>
      <c r="R14" s="4">
        <v>6.3880000000000006E-2</v>
      </c>
      <c r="U14">
        <v>0</v>
      </c>
      <c r="V14">
        <v>1.125</v>
      </c>
      <c r="W14">
        <v>-3.3899999999999998E-3</v>
      </c>
      <c r="Y14">
        <f>13.7*[1]!AtmoRePerFt_fHpMachISAdevCelsius(U14,V14,0)</f>
        <v>109437764.62209262</v>
      </c>
      <c r="AE14" s="8"/>
      <c r="AM14">
        <v>1.0249999999999999</v>
      </c>
      <c r="AN14">
        <v>1.511E-2</v>
      </c>
      <c r="AO14">
        <v>1.6959999999999999E-2</v>
      </c>
      <c r="AP14">
        <v>0.61</v>
      </c>
      <c r="BE14">
        <v>0.97499999999999998</v>
      </c>
      <c r="BF14">
        <v>1.52E-2</v>
      </c>
      <c r="BG14">
        <v>1.3899999999999999E-2</v>
      </c>
      <c r="BH14">
        <v>2.9100000000000001E-2</v>
      </c>
    </row>
    <row r="15" spans="4:60" x14ac:dyDescent="0.3">
      <c r="D15">
        <v>0.2</v>
      </c>
      <c r="E15">
        <v>9.0658999999999992</v>
      </c>
      <c r="F15">
        <v>0.65</v>
      </c>
      <c r="G15">
        <v>8.77E-2</v>
      </c>
      <c r="J15" s="3">
        <v>3.61E-2</v>
      </c>
      <c r="K15" s="3">
        <v>0.4</v>
      </c>
      <c r="M15" s="2">
        <v>4.3999999999999997E-2</v>
      </c>
      <c r="N15" s="2">
        <v>0.45</v>
      </c>
      <c r="Q15" s="4">
        <v>0.66500000000000004</v>
      </c>
      <c r="R15" s="4">
        <v>9.3149999999999997E-2</v>
      </c>
      <c r="U15">
        <v>0</v>
      </c>
      <c r="V15">
        <v>1.3</v>
      </c>
      <c r="W15">
        <v>-3.5300000000000002E-3</v>
      </c>
      <c r="Y15">
        <f>13.7*[1]!AtmoRePerFt_fHpMachISAdevCelsius(U15,V15,0)</f>
        <v>126461416.89664039</v>
      </c>
      <c r="AE15" s="8"/>
      <c r="BE15">
        <v>1.0249999999999999</v>
      </c>
      <c r="BF15">
        <v>1.5100000000000001E-2</v>
      </c>
      <c r="BG15">
        <v>1.7000000000000001E-2</v>
      </c>
      <c r="BH15">
        <v>3.2099999999999997E-2</v>
      </c>
    </row>
    <row r="16" spans="4:60" x14ac:dyDescent="0.3">
      <c r="D16">
        <v>0.2</v>
      </c>
      <c r="E16">
        <v>9.7632999999999992</v>
      </c>
      <c r="F16">
        <v>0.7</v>
      </c>
      <c r="G16">
        <v>0.1031</v>
      </c>
      <c r="J16" s="3">
        <v>4.24E-2</v>
      </c>
      <c r="K16" s="3">
        <v>0.45</v>
      </c>
      <c r="M16" s="2">
        <v>5.1999999999999998E-2</v>
      </c>
      <c r="N16" s="2">
        <v>0.5</v>
      </c>
      <c r="U16">
        <v>0</v>
      </c>
      <c r="V16">
        <v>1.5</v>
      </c>
      <c r="W16">
        <v>-3.65E-3</v>
      </c>
      <c r="Y16">
        <f>13.7*[1]!AtmoRePerFt_fHpMachISAdevCelsius(U16,V16,0)</f>
        <v>145917019.49612352</v>
      </c>
      <c r="AE16" s="8"/>
      <c r="BE16">
        <v>1.075</v>
      </c>
      <c r="BF16">
        <v>1.4999999999999999E-2</v>
      </c>
      <c r="BG16">
        <v>1.8499999999999999E-2</v>
      </c>
      <c r="BH16">
        <v>3.3500000000000002E-2</v>
      </c>
    </row>
    <row r="17" spans="4:60" x14ac:dyDescent="0.3">
      <c r="D17">
        <v>0.4</v>
      </c>
      <c r="E17">
        <v>0</v>
      </c>
      <c r="F17">
        <v>0</v>
      </c>
      <c r="G17">
        <v>1.67E-2</v>
      </c>
      <c r="J17" s="3">
        <v>0.05</v>
      </c>
      <c r="K17" s="3">
        <v>0.5</v>
      </c>
      <c r="M17" s="2">
        <v>6.1499999999999999E-2</v>
      </c>
      <c r="N17" s="2">
        <v>0.55000000000000004</v>
      </c>
      <c r="U17">
        <v>0</v>
      </c>
      <c r="V17">
        <v>1.7</v>
      </c>
      <c r="W17">
        <v>-3.7100000000000002E-3</v>
      </c>
      <c r="Y17">
        <f>13.7*[1]!AtmoRePerFt_fHpMachISAdevCelsius(U17,V17,0)</f>
        <v>165372622.09560665</v>
      </c>
      <c r="AE17" s="8"/>
      <c r="BE17">
        <v>1.125</v>
      </c>
      <c r="BF17">
        <v>1.49E-2</v>
      </c>
      <c r="BG17">
        <v>1.9E-2</v>
      </c>
      <c r="BH17">
        <v>3.39E-2</v>
      </c>
    </row>
    <row r="18" spans="4:60" x14ac:dyDescent="0.3">
      <c r="D18">
        <v>0.4</v>
      </c>
      <c r="E18">
        <v>0.67949999999999999</v>
      </c>
      <c r="F18">
        <v>0.05</v>
      </c>
      <c r="G18">
        <v>1.67E-2</v>
      </c>
      <c r="J18" s="3">
        <v>6.1100000000000002E-2</v>
      </c>
      <c r="K18" s="3">
        <v>0.55000000000000004</v>
      </c>
      <c r="U18">
        <v>0</v>
      </c>
      <c r="V18">
        <v>1.9</v>
      </c>
      <c r="W18">
        <v>-3.7499999999999999E-3</v>
      </c>
      <c r="Y18">
        <f>13.7*[1]!AtmoRePerFt_fHpMachISAdevCelsius(U18,V18,0)</f>
        <v>184828224.69508976</v>
      </c>
      <c r="AE18" s="8"/>
      <c r="BE18">
        <v>1.3</v>
      </c>
      <c r="BF18">
        <v>1.4500000000000001E-2</v>
      </c>
      <c r="BG18">
        <v>1.8200000000000001E-2</v>
      </c>
      <c r="BH18">
        <v>3.27E-2</v>
      </c>
    </row>
    <row r="19" spans="4:60" x14ac:dyDescent="0.3">
      <c r="D19">
        <v>0.4</v>
      </c>
      <c r="E19">
        <v>1.359</v>
      </c>
      <c r="F19">
        <v>0.1</v>
      </c>
      <c r="G19">
        <v>1.7500000000000002E-2</v>
      </c>
      <c r="U19">
        <v>0</v>
      </c>
      <c r="V19">
        <v>2</v>
      </c>
      <c r="W19">
        <v>-3.7599999999999999E-3</v>
      </c>
      <c r="Y19">
        <f>13.7*[1]!AtmoRePerFt_fHpMachISAdevCelsius(U19,V19,0)</f>
        <v>194556025.99483135</v>
      </c>
      <c r="AE19" s="8"/>
      <c r="BE19">
        <v>1.5</v>
      </c>
      <c r="BF19">
        <v>1.3899999999999999E-2</v>
      </c>
      <c r="BG19">
        <v>1.8100000000000002E-2</v>
      </c>
      <c r="BH19">
        <v>3.2000000000000001E-2</v>
      </c>
    </row>
    <row r="20" spans="4:60" x14ac:dyDescent="0.3">
      <c r="D20">
        <v>0.4</v>
      </c>
      <c r="E20">
        <v>2.0384000000000002</v>
      </c>
      <c r="F20">
        <v>0.15</v>
      </c>
      <c r="G20">
        <v>1.8700000000000001E-2</v>
      </c>
      <c r="U20">
        <v>5000</v>
      </c>
      <c r="V20">
        <v>0.2</v>
      </c>
      <c r="W20">
        <v>2.7999999999999998E-4</v>
      </c>
      <c r="Y20">
        <f>13.7*[1]!AtmoRePerFt_fHpMachISAdevCelsius(U20,V20,0)</f>
        <v>16929623.429245055</v>
      </c>
      <c r="AE20" s="8"/>
      <c r="BE20">
        <v>1.7</v>
      </c>
      <c r="BF20">
        <v>1.34E-2</v>
      </c>
      <c r="BG20">
        <v>1.83E-2</v>
      </c>
      <c r="BH20">
        <v>3.1699999999999999E-2</v>
      </c>
    </row>
    <row r="21" spans="4:60" x14ac:dyDescent="0.3">
      <c r="D21">
        <v>0.4</v>
      </c>
      <c r="E21">
        <v>2.7179000000000002</v>
      </c>
      <c r="F21">
        <v>0.2</v>
      </c>
      <c r="G21">
        <v>2.0400000000000001E-2</v>
      </c>
      <c r="U21">
        <v>5000</v>
      </c>
      <c r="V21">
        <v>0.4</v>
      </c>
      <c r="W21">
        <v>-1.3500000000000001E-3</v>
      </c>
      <c r="Y21">
        <f>13.7*[1]!AtmoRePerFt_fHpMachISAdevCelsius(U21,V21,0)</f>
        <v>33859246.858490109</v>
      </c>
      <c r="AE21" s="8"/>
      <c r="BE21">
        <v>1.9</v>
      </c>
      <c r="BF21">
        <v>1.29E-2</v>
      </c>
      <c r="BG21">
        <v>1.8100000000000002E-2</v>
      </c>
      <c r="BH21">
        <v>3.1E-2</v>
      </c>
    </row>
    <row r="22" spans="4:60" x14ac:dyDescent="0.3">
      <c r="D22">
        <v>0.4</v>
      </c>
      <c r="E22">
        <v>3.3974000000000002</v>
      </c>
      <c r="F22">
        <v>0.25</v>
      </c>
      <c r="G22">
        <v>2.2599999999999999E-2</v>
      </c>
      <c r="U22">
        <v>5000</v>
      </c>
      <c r="V22">
        <v>0.6</v>
      </c>
      <c r="W22">
        <v>-2.16E-3</v>
      </c>
      <c r="Y22">
        <f>13.7*[1]!AtmoRePerFt_fHpMachISAdevCelsius(U22,V22,0)</f>
        <v>50788870.287735164</v>
      </c>
      <c r="AE22" s="8"/>
      <c r="BE22">
        <v>2</v>
      </c>
      <c r="BF22">
        <v>1.26E-2</v>
      </c>
      <c r="BG22">
        <v>1.7899999999999999E-2</v>
      </c>
      <c r="BH22">
        <v>3.0499999999999999E-2</v>
      </c>
    </row>
    <row r="23" spans="4:60" x14ac:dyDescent="0.3">
      <c r="D23">
        <v>0.4</v>
      </c>
      <c r="E23">
        <v>4.0769000000000002</v>
      </c>
      <c r="F23">
        <v>0.3</v>
      </c>
      <c r="G23">
        <v>2.5700000000000001E-2</v>
      </c>
      <c r="U23">
        <v>5000</v>
      </c>
      <c r="V23">
        <v>0.8</v>
      </c>
      <c r="W23">
        <v>-2.6700000000000001E-3</v>
      </c>
      <c r="Y23">
        <f>13.7*[1]!AtmoRePerFt_fHpMachISAdevCelsius(U23,V23,0)</f>
        <v>67718493.716980219</v>
      </c>
      <c r="AE23" s="8"/>
    </row>
    <row r="24" spans="4:60" x14ac:dyDescent="0.3">
      <c r="D24">
        <v>0.4</v>
      </c>
      <c r="E24">
        <v>4.7564000000000002</v>
      </c>
      <c r="F24">
        <v>0.35</v>
      </c>
      <c r="G24">
        <v>2.92E-2</v>
      </c>
      <c r="U24">
        <v>5000</v>
      </c>
      <c r="V24">
        <v>0.85</v>
      </c>
      <c r="W24">
        <v>-2.7699999999999999E-3</v>
      </c>
      <c r="Y24">
        <f>13.7*[1]!AtmoRePerFt_fHpMachISAdevCelsius(U24,V24,0)</f>
        <v>71950899.574291483</v>
      </c>
      <c r="AE24" s="8"/>
    </row>
    <row r="25" spans="4:60" x14ac:dyDescent="0.3">
      <c r="D25">
        <v>0.4</v>
      </c>
      <c r="E25">
        <v>5.4358000000000004</v>
      </c>
      <c r="F25">
        <v>0.4</v>
      </c>
      <c r="G25">
        <v>3.4099999999999998E-2</v>
      </c>
      <c r="U25">
        <v>5000</v>
      </c>
      <c r="V25">
        <v>0.875</v>
      </c>
      <c r="W25">
        <v>-2.81E-3</v>
      </c>
      <c r="Y25">
        <f>13.7*[1]!AtmoRePerFt_fHpMachISAdevCelsius(U25,V25,0)</f>
        <v>74067102.502947122</v>
      </c>
      <c r="AE25" s="8"/>
    </row>
    <row r="26" spans="4:60" x14ac:dyDescent="0.3">
      <c r="D26">
        <v>0.4</v>
      </c>
      <c r="E26">
        <v>6.1153000000000004</v>
      </c>
      <c r="F26">
        <v>0.45</v>
      </c>
      <c r="G26">
        <v>4.0899999999999999E-2</v>
      </c>
      <c r="U26">
        <v>5000</v>
      </c>
      <c r="V26">
        <v>0.9</v>
      </c>
      <c r="W26">
        <v>-2.8600000000000001E-3</v>
      </c>
      <c r="Y26">
        <f>13.7*[1]!AtmoRePerFt_fHpMachISAdevCelsius(U26,V26,0)</f>
        <v>76183305.431602746</v>
      </c>
      <c r="AE26" s="8"/>
    </row>
    <row r="27" spans="4:60" x14ac:dyDescent="0.3">
      <c r="D27">
        <v>0.4</v>
      </c>
      <c r="E27">
        <v>6.7948000000000004</v>
      </c>
      <c r="F27">
        <v>0.5</v>
      </c>
      <c r="G27">
        <v>4.9599999999999998E-2</v>
      </c>
      <c r="U27">
        <v>5000</v>
      </c>
      <c r="V27">
        <v>0.92500000000000004</v>
      </c>
      <c r="W27">
        <v>-2.8999999999999998E-3</v>
      </c>
      <c r="Y27">
        <f>13.7*[1]!AtmoRePerFt_fHpMachISAdevCelsius(U27,V27,0)</f>
        <v>78299508.360258386</v>
      </c>
      <c r="AE27" s="8"/>
    </row>
    <row r="28" spans="4:60" x14ac:dyDescent="0.3">
      <c r="D28">
        <v>0.4</v>
      </c>
      <c r="E28">
        <v>7.4743000000000004</v>
      </c>
      <c r="F28">
        <v>0.55000000000000004</v>
      </c>
      <c r="G28">
        <v>5.8999999999999997E-2</v>
      </c>
      <c r="U28">
        <v>5000</v>
      </c>
      <c r="V28">
        <v>0.95</v>
      </c>
      <c r="W28">
        <v>-2.9399999999999999E-3</v>
      </c>
      <c r="Y28">
        <f>13.7*[1]!AtmoRePerFt_fHpMachISAdevCelsius(U28,V28,0)</f>
        <v>80415711.28891401</v>
      </c>
      <c r="AE28" s="8"/>
    </row>
    <row r="29" spans="4:60" x14ac:dyDescent="0.3">
      <c r="D29">
        <v>0.4</v>
      </c>
      <c r="E29">
        <v>8.1538000000000004</v>
      </c>
      <c r="F29">
        <v>0.6</v>
      </c>
      <c r="G29">
        <v>7.2700000000000001E-2</v>
      </c>
      <c r="U29">
        <v>5000</v>
      </c>
      <c r="V29">
        <v>0.97499999999999998</v>
      </c>
      <c r="W29">
        <v>-2.97E-3</v>
      </c>
      <c r="Y29">
        <f>13.7*[1]!AtmoRePerFt_fHpMachISAdevCelsius(U29,V29,0)</f>
        <v>82531914.217569649</v>
      </c>
      <c r="AE29" s="8"/>
    </row>
    <row r="30" spans="4:60" x14ac:dyDescent="0.3">
      <c r="D30">
        <v>0.4</v>
      </c>
      <c r="E30">
        <v>8.8331999999999997</v>
      </c>
      <c r="F30">
        <v>0.65</v>
      </c>
      <c r="G30">
        <v>8.7599999999999997E-2</v>
      </c>
      <c r="U30">
        <v>5000</v>
      </c>
      <c r="V30">
        <v>1.0249999999999999</v>
      </c>
      <c r="W30">
        <v>-3.0400000000000002E-3</v>
      </c>
      <c r="Y30">
        <f>13.7*[1]!AtmoRePerFt_fHpMachISAdevCelsius(U30,V30,0)</f>
        <v>86764320.074880898</v>
      </c>
      <c r="AE30" s="8"/>
    </row>
    <row r="31" spans="4:60" x14ac:dyDescent="0.3">
      <c r="D31">
        <v>0.4</v>
      </c>
      <c r="E31">
        <v>9.5127000000000006</v>
      </c>
      <c r="F31">
        <v>0.7</v>
      </c>
      <c r="G31">
        <v>0.10299999999999999</v>
      </c>
      <c r="U31">
        <v>5000</v>
      </c>
      <c r="V31">
        <v>1.075</v>
      </c>
      <c r="W31">
        <v>-3.0999999999999999E-3</v>
      </c>
      <c r="Y31">
        <f>13.7*[1]!AtmoRePerFt_fHpMachISAdevCelsius(U31,V31,0)</f>
        <v>90996725.932192177</v>
      </c>
      <c r="AE31" s="8"/>
    </row>
    <row r="32" spans="4:60" x14ac:dyDescent="0.3">
      <c r="D32">
        <v>0.6</v>
      </c>
      <c r="E32">
        <v>0</v>
      </c>
      <c r="F32">
        <v>0</v>
      </c>
      <c r="G32">
        <v>1.6500000000000001E-2</v>
      </c>
      <c r="U32">
        <v>5000</v>
      </c>
      <c r="V32">
        <v>1.125</v>
      </c>
      <c r="W32">
        <v>-3.16E-3</v>
      </c>
      <c r="Y32">
        <f>13.7*[1]!AtmoRePerFt_fHpMachISAdevCelsius(U32,V32,0)</f>
        <v>95229131.78950344</v>
      </c>
      <c r="AE32" s="8"/>
    </row>
    <row r="33" spans="4:40" x14ac:dyDescent="0.3">
      <c r="D33">
        <v>0.6</v>
      </c>
      <c r="E33">
        <v>0.64790000000000003</v>
      </c>
      <c r="F33">
        <v>0.05</v>
      </c>
      <c r="G33">
        <v>1.6500000000000001E-2</v>
      </c>
      <c r="U33">
        <v>5000</v>
      </c>
      <c r="V33">
        <v>1.3</v>
      </c>
      <c r="W33">
        <v>-3.32E-3</v>
      </c>
      <c r="Y33">
        <f>13.7*[1]!AtmoRePerFt_fHpMachISAdevCelsius(U33,V33,0)</f>
        <v>110042552.29009287</v>
      </c>
      <c r="AE33" s="8"/>
    </row>
    <row r="34" spans="4:40" x14ac:dyDescent="0.3">
      <c r="D34">
        <v>0.6</v>
      </c>
      <c r="E34">
        <v>1.2958000000000001</v>
      </c>
      <c r="F34">
        <v>0.1</v>
      </c>
      <c r="G34">
        <v>1.7299999999999999E-2</v>
      </c>
      <c r="U34">
        <v>5000</v>
      </c>
      <c r="V34">
        <v>1.5</v>
      </c>
      <c r="W34">
        <v>-3.4399999999999999E-3</v>
      </c>
      <c r="Y34">
        <f>13.7*[1]!AtmoRePerFt_fHpMachISAdevCelsius(U34,V34,0)</f>
        <v>126972175.71933794</v>
      </c>
      <c r="AE34" s="8"/>
    </row>
    <row r="35" spans="4:40" x14ac:dyDescent="0.3">
      <c r="D35">
        <v>0.6</v>
      </c>
      <c r="E35">
        <v>1.9437</v>
      </c>
      <c r="F35">
        <v>0.15</v>
      </c>
      <c r="G35">
        <v>1.8499999999999999E-2</v>
      </c>
      <c r="U35">
        <v>5000</v>
      </c>
      <c r="V35">
        <v>1.7</v>
      </c>
      <c r="W35">
        <v>-3.5200000000000001E-3</v>
      </c>
      <c r="Y35">
        <f>13.7*[1]!AtmoRePerFt_fHpMachISAdevCelsius(U35,V35,0)</f>
        <v>143901799.14858297</v>
      </c>
      <c r="AE35" s="8"/>
    </row>
    <row r="36" spans="4:40" x14ac:dyDescent="0.3">
      <c r="D36">
        <v>0.6</v>
      </c>
      <c r="E36">
        <v>2.5914999999999999</v>
      </c>
      <c r="F36">
        <v>0.2</v>
      </c>
      <c r="G36">
        <v>2.0199999999999999E-2</v>
      </c>
      <c r="U36">
        <v>5000</v>
      </c>
      <c r="V36">
        <v>1.9</v>
      </c>
      <c r="W36">
        <v>-3.5699999999999998E-3</v>
      </c>
      <c r="Y36">
        <f>13.7*[1]!AtmoRePerFt_fHpMachISAdevCelsius(U36,V36,0)</f>
        <v>160831422.57782802</v>
      </c>
      <c r="AE36" s="8"/>
    </row>
    <row r="37" spans="4:40" x14ac:dyDescent="0.3">
      <c r="D37">
        <v>0.6</v>
      </c>
      <c r="E37">
        <v>3.2393999999999998</v>
      </c>
      <c r="F37">
        <v>0.25</v>
      </c>
      <c r="G37">
        <v>2.24E-2</v>
      </c>
      <c r="U37">
        <v>5000</v>
      </c>
      <c r="V37">
        <v>2</v>
      </c>
      <c r="W37">
        <v>-3.5799999999999998E-3</v>
      </c>
      <c r="Y37">
        <f>13.7*[1]!AtmoRePerFt_fHpMachISAdevCelsius(U37,V37,0)</f>
        <v>169296234.29245055</v>
      </c>
      <c r="AE37" s="8"/>
    </row>
    <row r="38" spans="4:40" x14ac:dyDescent="0.3">
      <c r="D38">
        <v>0.6</v>
      </c>
      <c r="E38">
        <v>3.8873000000000002</v>
      </c>
      <c r="F38">
        <v>0.3</v>
      </c>
      <c r="G38">
        <v>2.5499999999999998E-2</v>
      </c>
      <c r="U38">
        <v>10000</v>
      </c>
      <c r="V38">
        <v>0.2</v>
      </c>
      <c r="W38">
        <v>6.4999999999999997E-4</v>
      </c>
      <c r="Y38">
        <f>13.7*[1]!AtmoRePerFt_fHpMachISAdevCelsius(U38,V38,0)</f>
        <v>14661363.819822608</v>
      </c>
      <c r="AE38" s="8"/>
    </row>
    <row r="39" spans="4:40" x14ac:dyDescent="0.3">
      <c r="D39">
        <v>0.6</v>
      </c>
      <c r="E39">
        <v>4.5351999999999997</v>
      </c>
      <c r="F39">
        <v>0.35</v>
      </c>
      <c r="G39">
        <v>2.9000000000000001E-2</v>
      </c>
      <c r="U39">
        <v>10000</v>
      </c>
      <c r="V39">
        <v>0.4</v>
      </c>
      <c r="W39">
        <v>-1.0300000000000001E-3</v>
      </c>
      <c r="Y39">
        <f>13.7*[1]!AtmoRePerFt_fHpMachISAdevCelsius(U39,V39,0)</f>
        <v>29322727.639645215</v>
      </c>
      <c r="AE39" s="8"/>
    </row>
    <row r="40" spans="4:40" x14ac:dyDescent="0.3">
      <c r="D40">
        <v>0.6</v>
      </c>
      <c r="E40">
        <v>5.1830999999999996</v>
      </c>
      <c r="F40">
        <v>0.4</v>
      </c>
      <c r="G40">
        <v>3.39E-2</v>
      </c>
      <c r="U40">
        <v>10000</v>
      </c>
      <c r="V40">
        <v>0.6</v>
      </c>
      <c r="W40">
        <v>-1.8699999999999999E-3</v>
      </c>
      <c r="Y40">
        <f>13.7*[1]!AtmoRePerFt_fHpMachISAdevCelsius(U40,V40,0)</f>
        <v>43984091.459467813</v>
      </c>
      <c r="AE40" s="8"/>
    </row>
    <row r="41" spans="4:40" x14ac:dyDescent="0.3">
      <c r="D41">
        <v>0.6</v>
      </c>
      <c r="E41">
        <v>5.8310000000000004</v>
      </c>
      <c r="F41">
        <v>0.45</v>
      </c>
      <c r="G41">
        <v>4.07E-2</v>
      </c>
      <c r="U41">
        <v>10000</v>
      </c>
      <c r="V41">
        <v>0.8</v>
      </c>
      <c r="W41">
        <v>-2.3999999999999998E-3</v>
      </c>
      <c r="Y41">
        <f>13.7*[1]!AtmoRePerFt_fHpMachISAdevCelsius(U41,V41,0)</f>
        <v>58645455.27929043</v>
      </c>
      <c r="AE41" s="8"/>
    </row>
    <row r="42" spans="4:40" x14ac:dyDescent="0.3">
      <c r="D42">
        <v>0.6</v>
      </c>
      <c r="E42">
        <v>6.4789000000000003</v>
      </c>
      <c r="F42">
        <v>0.5</v>
      </c>
      <c r="G42">
        <v>4.9399999999999999E-2</v>
      </c>
      <c r="U42">
        <v>10000</v>
      </c>
      <c r="V42">
        <v>0.85</v>
      </c>
      <c r="W42">
        <v>-2.5100000000000001E-3</v>
      </c>
      <c r="Y42">
        <f>13.7*[1]!AtmoRePerFt_fHpMachISAdevCelsius(U42,V42,0)</f>
        <v>62310796.234246075</v>
      </c>
      <c r="AE42" s="8"/>
    </row>
    <row r="43" spans="4:40" x14ac:dyDescent="0.3">
      <c r="D43">
        <v>0.6</v>
      </c>
      <c r="E43">
        <v>7.1268000000000002</v>
      </c>
      <c r="F43">
        <v>0.55000000000000004</v>
      </c>
      <c r="G43">
        <v>5.8799999999999998E-2</v>
      </c>
      <c r="U43">
        <v>10000</v>
      </c>
      <c r="V43">
        <v>0.875</v>
      </c>
      <c r="W43">
        <v>-2.5500000000000002E-3</v>
      </c>
      <c r="Y43">
        <f>13.7*[1]!AtmoRePerFt_fHpMachISAdevCelsius(U43,V43,0)</f>
        <v>64143466.711723894</v>
      </c>
      <c r="AE43" s="8"/>
    </row>
    <row r="44" spans="4:40" x14ac:dyDescent="0.3">
      <c r="D44">
        <v>0.6</v>
      </c>
      <c r="E44">
        <v>7.7746000000000004</v>
      </c>
      <c r="F44">
        <v>0.6</v>
      </c>
      <c r="G44">
        <v>7.2499999999999995E-2</v>
      </c>
      <c r="U44">
        <v>10000</v>
      </c>
      <c r="V44">
        <v>0.9</v>
      </c>
      <c r="W44">
        <v>-2.5999999999999999E-3</v>
      </c>
      <c r="Y44">
        <f>13.7*[1]!AtmoRePerFt_fHpMachISAdevCelsius(U44,V44,0)</f>
        <v>65976137.189201728</v>
      </c>
      <c r="AE44" s="8"/>
    </row>
    <row r="45" spans="4:40" x14ac:dyDescent="0.3">
      <c r="D45">
        <v>0.6</v>
      </c>
      <c r="E45">
        <v>8.4224999999999994</v>
      </c>
      <c r="F45">
        <v>0.65</v>
      </c>
      <c r="G45">
        <v>8.7300000000000003E-2</v>
      </c>
      <c r="U45">
        <v>10000</v>
      </c>
      <c r="V45">
        <v>0.92500000000000004</v>
      </c>
      <c r="W45">
        <v>-2.64E-3</v>
      </c>
      <c r="Y45">
        <f>13.7*[1]!AtmoRePerFt_fHpMachISAdevCelsius(U45,V45,0)</f>
        <v>67808807.666679546</v>
      </c>
      <c r="AE45" s="8"/>
    </row>
    <row r="46" spans="4:40" x14ac:dyDescent="0.3">
      <c r="D46">
        <v>0.6</v>
      </c>
      <c r="E46">
        <v>9.0703999999999994</v>
      </c>
      <c r="F46">
        <v>0.7</v>
      </c>
      <c r="G46">
        <v>0.1028</v>
      </c>
      <c r="J46" t="s">
        <v>6</v>
      </c>
      <c r="M46" t="s">
        <v>6</v>
      </c>
      <c r="U46">
        <v>10000</v>
      </c>
      <c r="V46">
        <v>0.95</v>
      </c>
      <c r="W46">
        <v>-2.6800000000000001E-3</v>
      </c>
      <c r="Y46">
        <f>13.7*[1]!AtmoRePerFt_fHpMachISAdevCelsius(U46,V46,0)</f>
        <v>69641478.144157365</v>
      </c>
      <c r="AE46" s="8"/>
    </row>
    <row r="47" spans="4:40" x14ac:dyDescent="0.3">
      <c r="D47">
        <v>0.8</v>
      </c>
      <c r="E47">
        <v>0</v>
      </c>
      <c r="F47">
        <v>0</v>
      </c>
      <c r="G47">
        <v>1.6299999999999999E-2</v>
      </c>
      <c r="J47" s="3" t="s">
        <v>4</v>
      </c>
      <c r="K47" s="3"/>
      <c r="M47" s="2" t="s">
        <v>5</v>
      </c>
      <c r="N47" s="2"/>
      <c r="U47">
        <v>10000</v>
      </c>
      <c r="V47">
        <v>0.97499999999999998</v>
      </c>
      <c r="W47">
        <v>-2.7200000000000002E-3</v>
      </c>
      <c r="Y47">
        <f>13.7*[1]!AtmoRePerFt_fHpMachISAdevCelsius(U47,V47,0)</f>
        <v>71474148.621635199</v>
      </c>
      <c r="AE47" s="8"/>
    </row>
    <row r="48" spans="4:40" x14ac:dyDescent="0.3">
      <c r="D48">
        <v>0.8</v>
      </c>
      <c r="E48">
        <v>0.59899999999999998</v>
      </c>
      <c r="F48">
        <v>0.05</v>
      </c>
      <c r="G48">
        <v>1.6299999999999999E-2</v>
      </c>
      <c r="J48" s="3" t="s">
        <v>1</v>
      </c>
      <c r="K48" s="3" t="s">
        <v>0</v>
      </c>
      <c r="M48" s="2" t="s">
        <v>1</v>
      </c>
      <c r="N48" s="2" t="s">
        <v>0</v>
      </c>
      <c r="U48">
        <v>10000</v>
      </c>
      <c r="V48">
        <v>1.0249999999999999</v>
      </c>
      <c r="W48">
        <v>-2.8E-3</v>
      </c>
      <c r="Y48">
        <f>13.7*[1]!AtmoRePerFt_fHpMachISAdevCelsius(U48,V48,0)</f>
        <v>75139489.576590836</v>
      </c>
      <c r="AE48" s="8"/>
      <c r="AN48" t="s">
        <v>51</v>
      </c>
    </row>
    <row r="49" spans="4:45" x14ac:dyDescent="0.3">
      <c r="D49">
        <v>0.8</v>
      </c>
      <c r="E49">
        <v>1.1979</v>
      </c>
      <c r="F49">
        <v>0.1</v>
      </c>
      <c r="G49">
        <v>1.7100000000000001E-2</v>
      </c>
      <c r="J49" s="3">
        <v>1.7399999999999999E-2</v>
      </c>
      <c r="K49" s="3">
        <v>0</v>
      </c>
      <c r="M49" s="2">
        <v>3.2399999999999998E-2</v>
      </c>
      <c r="N49" s="2">
        <v>0.06</v>
      </c>
      <c r="U49">
        <v>10000</v>
      </c>
      <c r="V49">
        <v>1.075</v>
      </c>
      <c r="W49">
        <v>-2.8600000000000001E-3</v>
      </c>
      <c r="Y49">
        <f>13.7*[1]!AtmoRePerFt_fHpMachISAdevCelsius(U49,V49,0)</f>
        <v>78804830.531546503</v>
      </c>
      <c r="AE49" s="8"/>
      <c r="AN49" t="s">
        <v>39</v>
      </c>
      <c r="AO49" t="s">
        <v>40</v>
      </c>
      <c r="AR49" t="s">
        <v>44</v>
      </c>
      <c r="AS49">
        <v>8.5300000000000001E-2</v>
      </c>
    </row>
    <row r="50" spans="4:45" x14ac:dyDescent="0.3">
      <c r="D50">
        <v>0.8</v>
      </c>
      <c r="E50">
        <v>1.7968999999999999</v>
      </c>
      <c r="F50">
        <v>0.15</v>
      </c>
      <c r="G50">
        <v>1.84E-2</v>
      </c>
      <c r="J50" s="3">
        <v>1.77E-2</v>
      </c>
      <c r="K50" s="3">
        <v>0.05</v>
      </c>
      <c r="M50" s="2">
        <v>4.0800000000000003E-2</v>
      </c>
      <c r="N50" s="2">
        <v>0.16</v>
      </c>
      <c r="U50">
        <v>10000</v>
      </c>
      <c r="V50">
        <v>1.125</v>
      </c>
      <c r="W50">
        <v>-2.9199999999999999E-3</v>
      </c>
      <c r="Y50">
        <f>13.7*[1]!AtmoRePerFt_fHpMachISAdevCelsius(U50,V50,0)</f>
        <v>82470171.486502141</v>
      </c>
      <c r="AE50" s="8"/>
      <c r="AN50" t="s">
        <v>0</v>
      </c>
      <c r="AO50" t="s">
        <v>41</v>
      </c>
      <c r="AP50" t="s">
        <v>42</v>
      </c>
      <c r="AR50" t="s">
        <v>45</v>
      </c>
      <c r="AS50">
        <v>3.73</v>
      </c>
    </row>
    <row r="51" spans="4:45" x14ac:dyDescent="0.3">
      <c r="D51">
        <v>0.8</v>
      </c>
      <c r="E51">
        <v>2.3957999999999999</v>
      </c>
      <c r="F51">
        <v>0.2</v>
      </c>
      <c r="G51">
        <v>2.0199999999999999E-2</v>
      </c>
      <c r="J51" s="3">
        <v>1.84E-2</v>
      </c>
      <c r="K51" s="3">
        <v>0.1</v>
      </c>
      <c r="M51" s="2">
        <v>4.48E-2</v>
      </c>
      <c r="N51" s="2">
        <v>0.2</v>
      </c>
      <c r="U51">
        <v>10000</v>
      </c>
      <c r="V51">
        <v>1.3</v>
      </c>
      <c r="W51">
        <v>-3.0899999999999999E-3</v>
      </c>
      <c r="Y51">
        <f>13.7*[1]!AtmoRePerFt_fHpMachISAdevCelsius(U51,V51,0)</f>
        <v>95298864.828846931</v>
      </c>
      <c r="AE51" s="8"/>
      <c r="AN51">
        <v>0</v>
      </c>
      <c r="AO51">
        <v>0</v>
      </c>
      <c r="AP51">
        <f>AN51^2</f>
        <v>0</v>
      </c>
      <c r="AR51" t="s">
        <v>43</v>
      </c>
      <c r="AS51">
        <f>1/PI()/AS50/AS49</f>
        <v>1.0004428029876911</v>
      </c>
    </row>
    <row r="52" spans="4:45" x14ac:dyDescent="0.3">
      <c r="D52">
        <v>0.8</v>
      </c>
      <c r="E52">
        <v>2.9948000000000001</v>
      </c>
      <c r="F52">
        <v>0.25</v>
      </c>
      <c r="G52">
        <v>2.24E-2</v>
      </c>
      <c r="J52" s="3">
        <v>0.02</v>
      </c>
      <c r="K52" s="3">
        <v>0.15</v>
      </c>
      <c r="M52" s="2">
        <v>5.3999999999999999E-2</v>
      </c>
      <c r="N52" s="2">
        <v>0.26</v>
      </c>
      <c r="U52">
        <v>10000</v>
      </c>
      <c r="V52">
        <v>1.5</v>
      </c>
      <c r="W52">
        <v>-3.2299999999999998E-3</v>
      </c>
      <c r="Y52">
        <f>13.7*[1]!AtmoRePerFt_fHpMachISAdevCelsius(U52,V52,0)</f>
        <v>109960228.64866954</v>
      </c>
      <c r="AE52" s="8"/>
      <c r="AN52">
        <v>0.05</v>
      </c>
      <c r="AO52">
        <v>2.0000000000000001E-4</v>
      </c>
      <c r="AP52">
        <f t="shared" ref="AP52:AP65" si="0">AN52^2</f>
        <v>2.5000000000000005E-3</v>
      </c>
      <c r="AR52" t="s">
        <v>46</v>
      </c>
    </row>
    <row r="53" spans="4:45" x14ac:dyDescent="0.3">
      <c r="D53">
        <v>0.8</v>
      </c>
      <c r="E53">
        <v>3.5937000000000001</v>
      </c>
      <c r="F53">
        <v>0.3</v>
      </c>
      <c r="G53">
        <v>2.53E-2</v>
      </c>
      <c r="J53" s="3">
        <v>2.1999999999999999E-2</v>
      </c>
      <c r="K53" s="3">
        <v>0.2</v>
      </c>
      <c r="M53" s="2">
        <v>6.4000000000000001E-2</v>
      </c>
      <c r="N53" s="2">
        <v>0.3</v>
      </c>
      <c r="U53">
        <v>10000</v>
      </c>
      <c r="V53">
        <v>1.7</v>
      </c>
      <c r="W53">
        <v>-3.32E-3</v>
      </c>
      <c r="Y53">
        <f>13.7*[1]!AtmoRePerFt_fHpMachISAdevCelsius(U53,V53,0)</f>
        <v>124621592.46849215</v>
      </c>
      <c r="AE53" s="8"/>
      <c r="AN53">
        <v>0.1</v>
      </c>
      <c r="AO53">
        <v>8.9999999999999998E-4</v>
      </c>
      <c r="AP53">
        <f t="shared" si="0"/>
        <v>1.0000000000000002E-2</v>
      </c>
    </row>
    <row r="54" spans="4:45" x14ac:dyDescent="0.3">
      <c r="D54">
        <v>0.8</v>
      </c>
      <c r="E54">
        <v>4.1927000000000003</v>
      </c>
      <c r="F54">
        <v>0.35</v>
      </c>
      <c r="G54">
        <v>2.8899999999999999E-2</v>
      </c>
      <c r="J54" s="3">
        <v>2.4500000000000001E-2</v>
      </c>
      <c r="K54" s="3">
        <v>0.25</v>
      </c>
      <c r="M54" s="2">
        <v>7.7499999999999999E-2</v>
      </c>
      <c r="N54" s="2">
        <v>0.35</v>
      </c>
      <c r="U54">
        <v>10000</v>
      </c>
      <c r="V54">
        <v>1.9</v>
      </c>
      <c r="W54">
        <v>-3.3800000000000002E-3</v>
      </c>
      <c r="Y54">
        <f>13.7*[1]!AtmoRePerFt_fHpMachISAdevCelsius(U54,V54,0)</f>
        <v>139282956.28831473</v>
      </c>
      <c r="AE54" s="8"/>
      <c r="AN54">
        <v>0.15</v>
      </c>
      <c r="AO54">
        <v>1.9E-3</v>
      </c>
      <c r="AP54">
        <f t="shared" si="0"/>
        <v>2.2499999999999999E-2</v>
      </c>
    </row>
    <row r="55" spans="4:45" x14ac:dyDescent="0.3">
      <c r="D55">
        <v>0.8</v>
      </c>
      <c r="E55">
        <v>4.7916999999999996</v>
      </c>
      <c r="F55">
        <v>0.4</v>
      </c>
      <c r="G55">
        <v>3.3799999999999997E-2</v>
      </c>
      <c r="J55" s="3">
        <v>2.75E-2</v>
      </c>
      <c r="K55" s="3">
        <v>0.3</v>
      </c>
      <c r="U55">
        <v>10000</v>
      </c>
      <c r="V55">
        <v>2</v>
      </c>
      <c r="W55">
        <v>-3.3999999999999998E-3</v>
      </c>
      <c r="Y55">
        <f>13.7*[1]!AtmoRePerFt_fHpMachISAdevCelsius(U55,V55,0)</f>
        <v>146613638.19822606</v>
      </c>
      <c r="AE55" s="8"/>
      <c r="AN55">
        <v>0.2</v>
      </c>
      <c r="AO55">
        <v>3.3999999999999998E-3</v>
      </c>
      <c r="AP55">
        <f t="shared" si="0"/>
        <v>4.0000000000000008E-2</v>
      </c>
    </row>
    <row r="56" spans="4:45" x14ac:dyDescent="0.3">
      <c r="D56">
        <v>0.8</v>
      </c>
      <c r="E56">
        <v>5.3906000000000001</v>
      </c>
      <c r="F56">
        <v>0.45</v>
      </c>
      <c r="G56">
        <v>4.0599999999999997E-2</v>
      </c>
      <c r="J56" s="3">
        <v>3.1699999999999999E-2</v>
      </c>
      <c r="K56" s="3">
        <v>0.35</v>
      </c>
      <c r="U56">
        <v>15000</v>
      </c>
      <c r="V56">
        <v>0.2</v>
      </c>
      <c r="W56">
        <v>1.0499999999999999E-3</v>
      </c>
      <c r="Y56">
        <f>13.7*[1]!AtmoRePerFt_fHpMachISAdevCelsius(U56,V56,0)</f>
        <v>12632113.284061439</v>
      </c>
      <c r="AE56" s="8"/>
      <c r="AN56">
        <v>0.25</v>
      </c>
      <c r="AO56">
        <v>5.3E-3</v>
      </c>
      <c r="AP56">
        <f t="shared" si="0"/>
        <v>6.25E-2</v>
      </c>
    </row>
    <row r="57" spans="4:45" x14ac:dyDescent="0.3">
      <c r="D57">
        <v>0.8</v>
      </c>
      <c r="E57">
        <v>5.9896000000000003</v>
      </c>
      <c r="F57">
        <v>0.5</v>
      </c>
      <c r="G57">
        <v>4.9299999999999997E-2</v>
      </c>
      <c r="J57" s="3">
        <v>3.61E-2</v>
      </c>
      <c r="K57" s="3">
        <v>0.4</v>
      </c>
      <c r="U57">
        <v>15000</v>
      </c>
      <c r="V57">
        <v>0.4</v>
      </c>
      <c r="W57">
        <v>-6.8999999999999997E-4</v>
      </c>
      <c r="Y57">
        <f>13.7*[1]!AtmoRePerFt_fHpMachISAdevCelsius(U57,V57,0)</f>
        <v>25264226.568122879</v>
      </c>
      <c r="AE57" s="8"/>
      <c r="AN57">
        <v>0.3</v>
      </c>
      <c r="AO57">
        <v>7.7000000000000002E-3</v>
      </c>
      <c r="AP57">
        <f t="shared" si="0"/>
        <v>0.09</v>
      </c>
    </row>
    <row r="58" spans="4:45" x14ac:dyDescent="0.3">
      <c r="D58">
        <v>0.8</v>
      </c>
      <c r="E58">
        <v>6.5884999999999998</v>
      </c>
      <c r="F58">
        <v>0.55000000000000004</v>
      </c>
      <c r="G58">
        <v>5.8700000000000002E-2</v>
      </c>
      <c r="J58" s="3">
        <v>4.24E-2</v>
      </c>
      <c r="K58" s="3">
        <v>0.45</v>
      </c>
      <c r="U58">
        <v>15000</v>
      </c>
      <c r="V58">
        <v>0.6</v>
      </c>
      <c r="W58">
        <v>-1.57E-3</v>
      </c>
      <c r="Y58">
        <f>13.7*[1]!AtmoRePerFt_fHpMachISAdevCelsius(U58,V58,0)</f>
        <v>37896339.852184318</v>
      </c>
      <c r="AE58" s="8"/>
      <c r="AN58">
        <v>0.35</v>
      </c>
      <c r="AO58">
        <v>1.0500000000000001E-2</v>
      </c>
      <c r="AP58">
        <f t="shared" si="0"/>
        <v>0.12249999999999998</v>
      </c>
    </row>
    <row r="59" spans="4:45" x14ac:dyDescent="0.3">
      <c r="D59">
        <v>0.8</v>
      </c>
      <c r="E59">
        <v>7.1875</v>
      </c>
      <c r="F59">
        <v>0.6</v>
      </c>
      <c r="G59">
        <v>7.2300000000000003E-2</v>
      </c>
      <c r="J59" s="3">
        <v>0.05</v>
      </c>
      <c r="K59" s="3">
        <v>0.5</v>
      </c>
      <c r="U59">
        <v>15000</v>
      </c>
      <c r="V59">
        <v>0.8</v>
      </c>
      <c r="W59">
        <v>-2.1199999999999999E-3</v>
      </c>
      <c r="Y59">
        <f>13.7*[1]!AtmoRePerFt_fHpMachISAdevCelsius(U59,V59,0)</f>
        <v>50528453.136245757</v>
      </c>
      <c r="AE59" s="8"/>
      <c r="AN59">
        <v>0.4</v>
      </c>
      <c r="AO59">
        <v>1.37E-2</v>
      </c>
      <c r="AP59">
        <f t="shared" si="0"/>
        <v>0.16000000000000003</v>
      </c>
    </row>
    <row r="60" spans="4:45" x14ac:dyDescent="0.3">
      <c r="D60">
        <v>0.8</v>
      </c>
      <c r="E60">
        <v>7.7864000000000004</v>
      </c>
      <c r="F60">
        <v>0.65</v>
      </c>
      <c r="G60">
        <v>8.72E-2</v>
      </c>
      <c r="J60" s="3">
        <v>6.1100000000000002E-2</v>
      </c>
      <c r="K60" s="3">
        <v>0.55000000000000004</v>
      </c>
      <c r="U60">
        <v>15000</v>
      </c>
      <c r="V60">
        <v>0.85</v>
      </c>
      <c r="W60">
        <v>-2.2300000000000002E-3</v>
      </c>
      <c r="Y60">
        <f>13.7*[1]!AtmoRePerFt_fHpMachISAdevCelsius(U60,V60,0)</f>
        <v>53686481.457261115</v>
      </c>
      <c r="AE60" s="8"/>
      <c r="AN60">
        <v>0.45</v>
      </c>
      <c r="AO60">
        <v>1.7299999999999999E-2</v>
      </c>
      <c r="AP60">
        <f t="shared" si="0"/>
        <v>0.20250000000000001</v>
      </c>
    </row>
    <row r="61" spans="4:45" x14ac:dyDescent="0.3">
      <c r="D61">
        <v>0.8</v>
      </c>
      <c r="E61">
        <v>8.3854000000000006</v>
      </c>
      <c r="F61">
        <v>0.7</v>
      </c>
      <c r="G61">
        <v>0.1026</v>
      </c>
      <c r="U61">
        <v>15000</v>
      </c>
      <c r="V61">
        <v>0.875</v>
      </c>
      <c r="W61">
        <v>-2.2799999999999999E-3</v>
      </c>
      <c r="Y61">
        <f>13.7*[1]!AtmoRePerFt_fHpMachISAdevCelsius(U61,V61,0)</f>
        <v>55265495.617768794</v>
      </c>
      <c r="AE61" s="8"/>
      <c r="AN61">
        <v>0.5</v>
      </c>
      <c r="AO61">
        <v>2.1299999999999999E-2</v>
      </c>
      <c r="AP61">
        <f t="shared" si="0"/>
        <v>0.25</v>
      </c>
    </row>
    <row r="62" spans="4:45" x14ac:dyDescent="0.3">
      <c r="D62">
        <v>0.85</v>
      </c>
      <c r="E62">
        <v>0</v>
      </c>
      <c r="F62">
        <v>0</v>
      </c>
      <c r="G62">
        <v>1.66E-2</v>
      </c>
      <c r="U62">
        <v>15000</v>
      </c>
      <c r="V62">
        <v>0.9</v>
      </c>
      <c r="W62">
        <v>-2.33E-3</v>
      </c>
      <c r="Y62">
        <f>13.7*[1]!AtmoRePerFt_fHpMachISAdevCelsius(U62,V62,0)</f>
        <v>56844509.778276481</v>
      </c>
      <c r="AE62" s="8"/>
      <c r="AN62">
        <v>0.55000000000000004</v>
      </c>
      <c r="AO62">
        <v>2.58E-2</v>
      </c>
      <c r="AP62">
        <f t="shared" si="0"/>
        <v>0.30250000000000005</v>
      </c>
    </row>
    <row r="63" spans="4:45" x14ac:dyDescent="0.3">
      <c r="D63">
        <v>0.85</v>
      </c>
      <c r="E63">
        <v>0.58320000000000005</v>
      </c>
      <c r="F63">
        <v>0.05</v>
      </c>
      <c r="G63">
        <v>1.66E-2</v>
      </c>
      <c r="U63">
        <v>15000</v>
      </c>
      <c r="V63">
        <v>0.92500000000000004</v>
      </c>
      <c r="W63">
        <v>-2.3700000000000001E-3</v>
      </c>
      <c r="Y63">
        <f>13.7*[1]!AtmoRePerFt_fHpMachISAdevCelsius(U63,V63,0)</f>
        <v>58423523.93878416</v>
      </c>
      <c r="AE63" s="8"/>
      <c r="AN63">
        <v>0.6</v>
      </c>
      <c r="AO63">
        <v>3.0700000000000002E-2</v>
      </c>
      <c r="AP63">
        <f t="shared" si="0"/>
        <v>0.36</v>
      </c>
    </row>
    <row r="64" spans="4:45" x14ac:dyDescent="0.3">
      <c r="D64">
        <v>0.85</v>
      </c>
      <c r="E64">
        <v>1.1664000000000001</v>
      </c>
      <c r="F64">
        <v>0.1</v>
      </c>
      <c r="G64">
        <v>1.7399999999999999E-2</v>
      </c>
      <c r="U64">
        <v>15000</v>
      </c>
      <c r="V64">
        <v>0.95</v>
      </c>
      <c r="W64">
        <v>-2.4099999999999998E-3</v>
      </c>
      <c r="Y64">
        <f>13.7*[1]!AtmoRePerFt_fHpMachISAdevCelsius(U64,V64,0)</f>
        <v>60002538.099291831</v>
      </c>
      <c r="AE64" s="8"/>
      <c r="AN64">
        <v>0.65</v>
      </c>
      <c r="AO64">
        <v>3.61E-2</v>
      </c>
      <c r="AP64">
        <f t="shared" si="0"/>
        <v>0.42250000000000004</v>
      </c>
    </row>
    <row r="65" spans="4:42" x14ac:dyDescent="0.3">
      <c r="D65">
        <v>0.85</v>
      </c>
      <c r="E65">
        <v>1.7496</v>
      </c>
      <c r="F65">
        <v>0.15</v>
      </c>
      <c r="G65">
        <v>1.8700000000000001E-2</v>
      </c>
      <c r="U65">
        <v>15000</v>
      </c>
      <c r="V65">
        <v>0.97499999999999998</v>
      </c>
      <c r="W65">
        <v>-2.4499999999999999E-3</v>
      </c>
      <c r="Y65">
        <f>13.7*[1]!AtmoRePerFt_fHpMachISAdevCelsius(U65,V65,0)</f>
        <v>61581552.259799518</v>
      </c>
      <c r="AE65" s="8"/>
      <c r="AN65">
        <v>0.7</v>
      </c>
      <c r="AO65">
        <v>4.1799999999999997E-2</v>
      </c>
      <c r="AP65">
        <f t="shared" si="0"/>
        <v>0.48999999999999994</v>
      </c>
    </row>
    <row r="66" spans="4:42" x14ac:dyDescent="0.3">
      <c r="D66">
        <v>0.85</v>
      </c>
      <c r="E66">
        <v>2.3328000000000002</v>
      </c>
      <c r="F66">
        <v>0.2</v>
      </c>
      <c r="G66">
        <v>2.0500000000000001E-2</v>
      </c>
      <c r="U66">
        <v>15000</v>
      </c>
      <c r="V66">
        <v>1.0249999999999999</v>
      </c>
      <c r="W66">
        <v>-2.5300000000000001E-3</v>
      </c>
      <c r="Y66">
        <f>13.7*[1]!AtmoRePerFt_fHpMachISAdevCelsius(U66,V66,0)</f>
        <v>64739580.580814861</v>
      </c>
      <c r="AE66" s="8"/>
    </row>
    <row r="67" spans="4:42" x14ac:dyDescent="0.3">
      <c r="D67">
        <v>0.85</v>
      </c>
      <c r="E67">
        <v>2.9159999999999999</v>
      </c>
      <c r="F67">
        <v>0.25</v>
      </c>
      <c r="G67">
        <v>2.2700000000000001E-2</v>
      </c>
      <c r="U67">
        <v>15000</v>
      </c>
      <c r="V67">
        <v>1.075</v>
      </c>
      <c r="W67">
        <v>-2.5999999999999999E-3</v>
      </c>
      <c r="Y67">
        <f>13.7*[1]!AtmoRePerFt_fHpMachISAdevCelsius(U67,V67,0)</f>
        <v>67897608.901830226</v>
      </c>
      <c r="AE67" s="8"/>
    </row>
    <row r="68" spans="4:42" x14ac:dyDescent="0.3">
      <c r="D68">
        <v>0.85</v>
      </c>
      <c r="E68">
        <v>3.4992000000000001</v>
      </c>
      <c r="F68">
        <v>0.3</v>
      </c>
      <c r="G68">
        <v>2.5600000000000001E-2</v>
      </c>
      <c r="U68">
        <v>15000</v>
      </c>
      <c r="V68">
        <v>1.125</v>
      </c>
      <c r="W68">
        <v>-2.6700000000000001E-3</v>
      </c>
      <c r="Y68">
        <f>13.7*[1]!AtmoRePerFt_fHpMachISAdevCelsius(U68,V68,0)</f>
        <v>71055637.222845584</v>
      </c>
      <c r="AE68" s="8"/>
    </row>
    <row r="69" spans="4:42" x14ac:dyDescent="0.3">
      <c r="D69">
        <v>0.85</v>
      </c>
      <c r="E69">
        <v>4.0823999999999998</v>
      </c>
      <c r="F69">
        <v>0.35</v>
      </c>
      <c r="G69">
        <v>2.9000000000000001E-2</v>
      </c>
      <c r="U69">
        <v>15000</v>
      </c>
      <c r="V69">
        <v>1.3</v>
      </c>
      <c r="W69">
        <v>-2.8500000000000001E-3</v>
      </c>
      <c r="Y69">
        <f>13.7*[1]!AtmoRePerFt_fHpMachISAdevCelsius(U69,V69,0)</f>
        <v>82108736.346399367</v>
      </c>
      <c r="AE69" s="8"/>
    </row>
    <row r="70" spans="4:42" x14ac:dyDescent="0.3">
      <c r="D70">
        <v>0.85</v>
      </c>
      <c r="E70">
        <v>4.6656000000000004</v>
      </c>
      <c r="F70">
        <v>0.4</v>
      </c>
      <c r="G70">
        <v>3.4099999999999998E-2</v>
      </c>
      <c r="U70">
        <v>15000</v>
      </c>
      <c r="V70">
        <v>1.5</v>
      </c>
      <c r="W70">
        <v>-3.0000000000000001E-3</v>
      </c>
      <c r="Y70">
        <f>13.7*[1]!AtmoRePerFt_fHpMachISAdevCelsius(U70,V70,0)</f>
        <v>94740849.630460799</v>
      </c>
      <c r="AE70" s="8"/>
    </row>
    <row r="71" spans="4:42" x14ac:dyDescent="0.3">
      <c r="D71">
        <v>0.85</v>
      </c>
      <c r="E71">
        <v>5.2488000000000001</v>
      </c>
      <c r="F71">
        <v>0.45</v>
      </c>
      <c r="G71">
        <v>4.0899999999999999E-2</v>
      </c>
      <c r="U71">
        <v>15000</v>
      </c>
      <c r="V71">
        <v>1.7</v>
      </c>
      <c r="W71">
        <v>-3.0999999999999999E-3</v>
      </c>
      <c r="Y71">
        <f>13.7*[1]!AtmoRePerFt_fHpMachISAdevCelsius(U71,V71,0)</f>
        <v>107372962.91452223</v>
      </c>
      <c r="AE71" s="8"/>
    </row>
    <row r="72" spans="4:42" x14ac:dyDescent="0.3">
      <c r="D72">
        <v>0.85</v>
      </c>
      <c r="E72">
        <v>5.8319999999999999</v>
      </c>
      <c r="F72">
        <v>0.5</v>
      </c>
      <c r="G72">
        <v>4.9599999999999998E-2</v>
      </c>
      <c r="U72">
        <v>15000</v>
      </c>
      <c r="V72">
        <v>1.9</v>
      </c>
      <c r="W72">
        <v>-3.1700000000000001E-3</v>
      </c>
      <c r="Y72">
        <f>13.7*[1]!AtmoRePerFt_fHpMachISAdevCelsius(U72,V72,0)</f>
        <v>120005076.19858366</v>
      </c>
      <c r="AE72" s="8"/>
    </row>
    <row r="73" spans="4:42" x14ac:dyDescent="0.3">
      <c r="D73">
        <v>0.85</v>
      </c>
      <c r="E73">
        <v>6.4151999999999996</v>
      </c>
      <c r="F73">
        <v>0.55000000000000004</v>
      </c>
      <c r="G73">
        <v>5.8900000000000001E-2</v>
      </c>
      <c r="U73">
        <v>15000</v>
      </c>
      <c r="V73">
        <v>2</v>
      </c>
      <c r="W73">
        <v>-3.2000000000000002E-3</v>
      </c>
      <c r="Y73">
        <f>13.7*[1]!AtmoRePerFt_fHpMachISAdevCelsius(U73,V73,0)</f>
        <v>126321132.84061439</v>
      </c>
      <c r="AE73" s="8"/>
    </row>
    <row r="74" spans="4:42" x14ac:dyDescent="0.3">
      <c r="D74">
        <v>0.85</v>
      </c>
      <c r="E74">
        <v>6.9983000000000004</v>
      </c>
      <c r="F74">
        <v>0.6</v>
      </c>
      <c r="G74">
        <v>7.2499999999999995E-2</v>
      </c>
      <c r="U74">
        <v>20000</v>
      </c>
      <c r="V74">
        <v>0.2</v>
      </c>
      <c r="W74">
        <v>1.47E-3</v>
      </c>
      <c r="Y74">
        <f>13.7*[1]!AtmoRePerFt_fHpMachISAdevCelsius(U74,V74,0)</f>
        <v>10823937.582187783</v>
      </c>
      <c r="AE74" s="8"/>
    </row>
    <row r="75" spans="4:42" x14ac:dyDescent="0.3">
      <c r="D75">
        <v>0.85</v>
      </c>
      <c r="E75">
        <v>7.5815000000000001</v>
      </c>
      <c r="F75">
        <v>0.65</v>
      </c>
      <c r="G75">
        <v>8.7400000000000005E-2</v>
      </c>
      <c r="U75">
        <v>20000</v>
      </c>
      <c r="V75">
        <v>0.4</v>
      </c>
      <c r="W75">
        <v>-3.3E-4</v>
      </c>
      <c r="Y75">
        <f>13.7*[1]!AtmoRePerFt_fHpMachISAdevCelsius(U75,V75,0)</f>
        <v>21647875.164375566</v>
      </c>
      <c r="AE75" s="8"/>
    </row>
    <row r="76" spans="4:42" x14ac:dyDescent="0.3">
      <c r="D76">
        <v>0.85</v>
      </c>
      <c r="E76">
        <v>8.1646999999999998</v>
      </c>
      <c r="F76">
        <v>0.7</v>
      </c>
      <c r="G76">
        <v>0.1027</v>
      </c>
      <c r="U76">
        <v>20000</v>
      </c>
      <c r="V76">
        <v>0.6</v>
      </c>
      <c r="W76">
        <v>-1.24E-3</v>
      </c>
      <c r="Y76">
        <f>13.7*[1]!AtmoRePerFt_fHpMachISAdevCelsius(U76,V76,0)</f>
        <v>32471812.746563349</v>
      </c>
      <c r="AE76" s="8"/>
    </row>
    <row r="77" spans="4:42" x14ac:dyDescent="0.3">
      <c r="D77">
        <v>0.875</v>
      </c>
      <c r="E77">
        <v>0</v>
      </c>
      <c r="F77">
        <v>0</v>
      </c>
      <c r="G77">
        <v>1.6899999999999998E-2</v>
      </c>
      <c r="U77">
        <v>20000</v>
      </c>
      <c r="V77">
        <v>0.8</v>
      </c>
      <c r="W77">
        <v>-1.82E-3</v>
      </c>
      <c r="Y77">
        <f>13.7*[1]!AtmoRePerFt_fHpMachISAdevCelsius(U77,V77,0)</f>
        <v>43295750.328751132</v>
      </c>
      <c r="AE77" s="8"/>
    </row>
    <row r="78" spans="4:42" x14ac:dyDescent="0.3">
      <c r="D78">
        <v>0.875</v>
      </c>
      <c r="E78">
        <v>0.57779999999999998</v>
      </c>
      <c r="F78">
        <v>0.05</v>
      </c>
      <c r="G78">
        <v>1.6799999999999999E-2</v>
      </c>
      <c r="U78">
        <v>20000</v>
      </c>
      <c r="V78">
        <v>0.85</v>
      </c>
      <c r="W78">
        <v>-1.9300000000000001E-3</v>
      </c>
      <c r="Y78">
        <f>13.7*[1]!AtmoRePerFt_fHpMachISAdevCelsius(U78,V78,0)</f>
        <v>46001734.724298075</v>
      </c>
      <c r="AE78" s="8"/>
    </row>
    <row r="79" spans="4:42" x14ac:dyDescent="0.3">
      <c r="D79">
        <v>0.875</v>
      </c>
      <c r="E79">
        <v>1.1556</v>
      </c>
      <c r="F79">
        <v>0.1</v>
      </c>
      <c r="G79">
        <v>1.77E-2</v>
      </c>
      <c r="U79">
        <v>20000</v>
      </c>
      <c r="V79">
        <v>0.875</v>
      </c>
      <c r="W79">
        <v>-1.98E-3</v>
      </c>
      <c r="Y79">
        <f>13.7*[1]!AtmoRePerFt_fHpMachISAdevCelsius(U79,V79,0)</f>
        <v>47354726.922071554</v>
      </c>
      <c r="AE79" s="8"/>
    </row>
    <row r="80" spans="4:42" x14ac:dyDescent="0.3">
      <c r="D80" s="1">
        <v>0.875</v>
      </c>
      <c r="E80" s="1">
        <v>1.7334000000000001</v>
      </c>
      <c r="F80" s="1">
        <v>0.15</v>
      </c>
      <c r="G80" s="1">
        <v>1.9E-2</v>
      </c>
      <c r="U80">
        <v>20000</v>
      </c>
      <c r="V80">
        <v>0.9</v>
      </c>
      <c r="W80">
        <v>-2.0300000000000001E-3</v>
      </c>
      <c r="Y80">
        <f>13.7*[1]!AtmoRePerFt_fHpMachISAdevCelsius(U80,V80,0)</f>
        <v>48707719.119845025</v>
      </c>
      <c r="AE80" s="8"/>
    </row>
    <row r="81" spans="4:45" x14ac:dyDescent="0.3">
      <c r="D81" s="1">
        <v>0.875</v>
      </c>
      <c r="E81" s="1">
        <v>2.3111999999999999</v>
      </c>
      <c r="F81" s="1">
        <v>0.2</v>
      </c>
      <c r="G81" s="1">
        <v>2.0799999999999999E-2</v>
      </c>
      <c r="U81">
        <v>20000</v>
      </c>
      <c r="V81">
        <v>0.92500000000000004</v>
      </c>
      <c r="W81">
        <v>-2.0799999999999998E-3</v>
      </c>
      <c r="Y81">
        <f>13.7*[1]!AtmoRePerFt_fHpMachISAdevCelsius(U81,V81,0)</f>
        <v>50060711.317618497</v>
      </c>
      <c r="AE81" s="8"/>
    </row>
    <row r="82" spans="4:45" x14ac:dyDescent="0.3">
      <c r="D82" s="1">
        <v>0.875</v>
      </c>
      <c r="E82" s="1">
        <v>2.8889999999999998</v>
      </c>
      <c r="F82" s="1">
        <v>0.25</v>
      </c>
      <c r="G82" s="1">
        <v>2.3099999999999999E-2</v>
      </c>
      <c r="U82">
        <v>20000</v>
      </c>
      <c r="V82">
        <v>0.95</v>
      </c>
      <c r="W82">
        <v>-2.1199999999999999E-3</v>
      </c>
      <c r="Y82">
        <f>13.7*[1]!AtmoRePerFt_fHpMachISAdevCelsius(U82,V82,0)</f>
        <v>51413703.515391976</v>
      </c>
      <c r="AE82" s="8"/>
    </row>
    <row r="83" spans="4:45" x14ac:dyDescent="0.3">
      <c r="D83" s="1">
        <v>0.875</v>
      </c>
      <c r="E83" s="1">
        <v>3.4668000000000001</v>
      </c>
      <c r="F83" s="1">
        <v>0.3</v>
      </c>
      <c r="G83" s="1">
        <v>2.5999999999999999E-2</v>
      </c>
      <c r="U83">
        <v>20000</v>
      </c>
      <c r="V83">
        <v>0.97499999999999998</v>
      </c>
      <c r="W83">
        <v>-2.1700000000000001E-3</v>
      </c>
      <c r="Y83">
        <f>13.7*[1]!AtmoRePerFt_fHpMachISAdevCelsius(U83,V83,0)</f>
        <v>52766695.713165447</v>
      </c>
      <c r="AE83" s="8"/>
    </row>
    <row r="84" spans="4:45" x14ac:dyDescent="0.3">
      <c r="D84" s="1">
        <v>0.875</v>
      </c>
      <c r="E84" s="1">
        <v>4.0446999999999997</v>
      </c>
      <c r="F84" s="1">
        <v>0.35</v>
      </c>
      <c r="G84" s="1">
        <v>2.9399999999999999E-2</v>
      </c>
      <c r="U84">
        <v>20000</v>
      </c>
      <c r="V84">
        <v>1.0249999999999999</v>
      </c>
      <c r="W84">
        <v>-2.2499999999999998E-3</v>
      </c>
      <c r="Y84">
        <f>13.7*[1]!AtmoRePerFt_fHpMachISAdevCelsius(U84,V84,0)</f>
        <v>55472680.10871239</v>
      </c>
      <c r="AE84" s="8"/>
    </row>
    <row r="85" spans="4:45" x14ac:dyDescent="0.3">
      <c r="D85" s="1">
        <v>0.875</v>
      </c>
      <c r="E85" s="1">
        <v>4.6224999999999996</v>
      </c>
      <c r="F85" s="1">
        <v>0.4</v>
      </c>
      <c r="G85" s="1">
        <v>3.4700000000000002E-2</v>
      </c>
      <c r="U85">
        <v>20000</v>
      </c>
      <c r="V85">
        <v>1.075</v>
      </c>
      <c r="W85">
        <v>-2.32E-3</v>
      </c>
      <c r="Y85">
        <f>13.7*[1]!AtmoRePerFt_fHpMachISAdevCelsius(U85,V85,0)</f>
        <v>58178664.504259333</v>
      </c>
      <c r="AE85" s="8"/>
    </row>
    <row r="86" spans="4:45" x14ac:dyDescent="0.3">
      <c r="D86" s="1">
        <v>0.875</v>
      </c>
      <c r="E86" s="1">
        <v>5.2003000000000004</v>
      </c>
      <c r="F86" s="1">
        <v>0.45</v>
      </c>
      <c r="G86" s="1">
        <v>4.1500000000000002E-2</v>
      </c>
      <c r="U86">
        <v>20000</v>
      </c>
      <c r="V86">
        <v>1.125</v>
      </c>
      <c r="W86">
        <v>-2.3900000000000002E-3</v>
      </c>
      <c r="Y86">
        <f>13.7*[1]!AtmoRePerFt_fHpMachISAdevCelsius(U86,V86,0)</f>
        <v>60884648.899806283</v>
      </c>
      <c r="AE86" s="8"/>
    </row>
    <row r="87" spans="4:45" x14ac:dyDescent="0.3">
      <c r="D87" s="1">
        <v>0.875</v>
      </c>
      <c r="E87" s="1">
        <v>5.7781000000000002</v>
      </c>
      <c r="F87" s="1">
        <v>0.5</v>
      </c>
      <c r="G87" s="1">
        <v>5.0200000000000002E-2</v>
      </c>
      <c r="U87">
        <v>20000</v>
      </c>
      <c r="V87">
        <v>1.3</v>
      </c>
      <c r="W87">
        <v>-2.5899999999999999E-3</v>
      </c>
      <c r="Y87">
        <f>13.7*[1]!AtmoRePerFt_fHpMachISAdevCelsius(U87,V87,0)</f>
        <v>70355594.284220591</v>
      </c>
      <c r="AE87" s="8"/>
    </row>
    <row r="88" spans="4:45" x14ac:dyDescent="0.3">
      <c r="D88" s="1">
        <v>0.875</v>
      </c>
      <c r="E88" s="1">
        <v>6.3559000000000001</v>
      </c>
      <c r="F88" s="1">
        <v>0.55000000000000004</v>
      </c>
      <c r="G88" s="1">
        <v>5.9400000000000001E-2</v>
      </c>
      <c r="U88">
        <v>20000</v>
      </c>
      <c r="V88">
        <v>1.5</v>
      </c>
      <c r="W88">
        <v>-2.7599999999999999E-3</v>
      </c>
      <c r="Y88">
        <f>13.7*[1]!AtmoRePerFt_fHpMachISAdevCelsius(U88,V88,0)</f>
        <v>81179531.866408363</v>
      </c>
      <c r="AE88" s="8"/>
    </row>
    <row r="89" spans="4:45" x14ac:dyDescent="0.3">
      <c r="D89" s="1">
        <v>0.875</v>
      </c>
      <c r="E89" s="1">
        <v>6.9337</v>
      </c>
      <c r="F89" s="1">
        <v>0.6</v>
      </c>
      <c r="G89" s="1">
        <v>7.3099999999999998E-2</v>
      </c>
      <c r="U89">
        <v>20000</v>
      </c>
      <c r="V89">
        <v>1.7</v>
      </c>
      <c r="W89">
        <v>-2.8700000000000002E-3</v>
      </c>
      <c r="Y89">
        <f>13.7*[1]!AtmoRePerFt_fHpMachISAdevCelsius(U89,V89,0)</f>
        <v>92003469.44859615</v>
      </c>
      <c r="AE89" s="8"/>
    </row>
    <row r="90" spans="4:45" x14ac:dyDescent="0.3">
      <c r="D90" s="1">
        <v>0.875</v>
      </c>
      <c r="E90" s="1">
        <v>7.5114999999999998</v>
      </c>
      <c r="F90" s="1">
        <v>0.65</v>
      </c>
      <c r="G90" s="1">
        <v>8.7900000000000006E-2</v>
      </c>
      <c r="U90">
        <v>20000</v>
      </c>
      <c r="V90">
        <v>1.9</v>
      </c>
      <c r="W90">
        <v>-2.96E-3</v>
      </c>
      <c r="Y90">
        <f>13.7*[1]!AtmoRePerFt_fHpMachISAdevCelsius(U90,V90,0)</f>
        <v>102827407.03078395</v>
      </c>
      <c r="AE90" s="8"/>
    </row>
    <row r="91" spans="4:45" x14ac:dyDescent="0.3">
      <c r="D91" s="1">
        <v>0.875</v>
      </c>
      <c r="E91" s="1">
        <v>8.0892999999999997</v>
      </c>
      <c r="F91" s="1">
        <v>0.7</v>
      </c>
      <c r="G91" s="1">
        <v>0.1032</v>
      </c>
      <c r="K91">
        <v>2</v>
      </c>
      <c r="L91">
        <v>0</v>
      </c>
      <c r="M91">
        <v>1E-4</v>
      </c>
      <c r="U91">
        <v>20000</v>
      </c>
      <c r="V91">
        <v>2</v>
      </c>
      <c r="W91">
        <v>-2.99E-3</v>
      </c>
      <c r="Y91">
        <f>13.7*[1]!AtmoRePerFt_fHpMachISAdevCelsius(U91,V91,0)</f>
        <v>108239375.82187784</v>
      </c>
      <c r="AE91" s="8"/>
      <c r="AN91" t="s">
        <v>52</v>
      </c>
    </row>
    <row r="92" spans="4:45" x14ac:dyDescent="0.3">
      <c r="D92">
        <v>0.9</v>
      </c>
      <c r="E92">
        <v>0</v>
      </c>
      <c r="F92">
        <v>0</v>
      </c>
      <c r="G92">
        <v>1.7399999999999999E-2</v>
      </c>
      <c r="K92">
        <v>0.9</v>
      </c>
      <c r="L92">
        <v>0</v>
      </c>
      <c r="M92">
        <v>0</v>
      </c>
      <c r="N92">
        <v>1.7399999999999999E-2</v>
      </c>
      <c r="U92">
        <v>25000</v>
      </c>
      <c r="V92">
        <v>0.2</v>
      </c>
      <c r="W92">
        <v>1.9300000000000001E-3</v>
      </c>
      <c r="Y92">
        <f>13.7*[1]!AtmoRePerFt_fHpMachISAdevCelsius(U92,V92,0)</f>
        <v>9219671.9903337471</v>
      </c>
      <c r="AE92" s="8"/>
      <c r="AN92" t="s">
        <v>47</v>
      </c>
      <c r="AO92" t="s">
        <v>40</v>
      </c>
      <c r="AP92" t="s">
        <v>48</v>
      </c>
    </row>
    <row r="93" spans="4:45" x14ac:dyDescent="0.3">
      <c r="D93">
        <v>0.9</v>
      </c>
      <c r="E93">
        <v>0.57779999999999998</v>
      </c>
      <c r="F93">
        <v>0.05</v>
      </c>
      <c r="G93">
        <v>1.7299999999999999E-2</v>
      </c>
      <c r="K93">
        <v>0.9</v>
      </c>
      <c r="L93">
        <v>0.70320000000000005</v>
      </c>
      <c r="M93">
        <v>0.05</v>
      </c>
      <c r="N93">
        <v>1.7399999999999999E-2</v>
      </c>
      <c r="U93">
        <v>25000</v>
      </c>
      <c r="V93">
        <v>0.4</v>
      </c>
      <c r="W93">
        <v>6.0000000000000002E-5</v>
      </c>
      <c r="Y93">
        <f>13.7*[1]!AtmoRePerFt_fHpMachISAdevCelsius(U93,V93,0)</f>
        <v>18439343.980667494</v>
      </c>
      <c r="AE93" s="8"/>
      <c r="AN93" t="s">
        <v>49</v>
      </c>
      <c r="AO93" t="s">
        <v>0</v>
      </c>
      <c r="AP93" t="s">
        <v>50</v>
      </c>
      <c r="AR93" t="s">
        <v>56</v>
      </c>
      <c r="AS93" t="s">
        <v>57</v>
      </c>
    </row>
    <row r="94" spans="4:45" x14ac:dyDescent="0.3">
      <c r="D94">
        <v>0.9</v>
      </c>
      <c r="E94">
        <v>1.1556</v>
      </c>
      <c r="F94">
        <v>0.1</v>
      </c>
      <c r="G94">
        <v>1.8200000000000001E-2</v>
      </c>
      <c r="K94">
        <v>0.9</v>
      </c>
      <c r="L94">
        <v>1.4064000000000001</v>
      </c>
      <c r="M94">
        <v>0.1</v>
      </c>
      <c r="N94">
        <v>1.8200000000000001E-2</v>
      </c>
      <c r="U94">
        <v>25000</v>
      </c>
      <c r="V94">
        <v>0.6</v>
      </c>
      <c r="W94">
        <v>-8.8999999999999995E-4</v>
      </c>
      <c r="Y94">
        <f>13.7*[1]!AtmoRePerFt_fHpMachISAdevCelsius(U94,V94,0)</f>
        <v>27659015.971001241</v>
      </c>
      <c r="AE94" s="8"/>
      <c r="AN94">
        <v>0.2</v>
      </c>
      <c r="AO94">
        <v>0</v>
      </c>
      <c r="AP94">
        <v>4.0000000000000002E-4</v>
      </c>
      <c r="AR94">
        <f>AP94+AO51</f>
        <v>4.0000000000000002E-4</v>
      </c>
      <c r="AS94">
        <f>G2-AR94</f>
        <v>1.6399999999999998E-2</v>
      </c>
    </row>
    <row r="95" spans="4:45" x14ac:dyDescent="0.3">
      <c r="D95">
        <v>0.9</v>
      </c>
      <c r="E95">
        <v>1.7334000000000001</v>
      </c>
      <c r="F95">
        <v>0.15</v>
      </c>
      <c r="G95">
        <v>1.95E-2</v>
      </c>
      <c r="K95">
        <v>0.9</v>
      </c>
      <c r="L95">
        <v>2.1095999999999999</v>
      </c>
      <c r="M95">
        <v>0.15</v>
      </c>
      <c r="N95">
        <v>1.95E-2</v>
      </c>
      <c r="U95">
        <v>25000</v>
      </c>
      <c r="V95">
        <v>0.8</v>
      </c>
      <c r="W95">
        <v>-1.49E-3</v>
      </c>
      <c r="Y95">
        <f>13.7*[1]!AtmoRePerFt_fHpMachISAdevCelsius(U95,V95,0)</f>
        <v>36878687.961334988</v>
      </c>
      <c r="AE95" s="8"/>
      <c r="AN95">
        <v>0.2</v>
      </c>
      <c r="AO95">
        <v>0.05</v>
      </c>
      <c r="AP95">
        <v>2.0000000000000001E-4</v>
      </c>
      <c r="AR95">
        <f t="shared" ref="AR95:AR108" si="1">AP95+AO52</f>
        <v>4.0000000000000002E-4</v>
      </c>
      <c r="AS95">
        <f t="shared" ref="AS95:AS121" si="2">G3-AR95</f>
        <v>1.6399999999999998E-2</v>
      </c>
    </row>
    <row r="96" spans="4:45" x14ac:dyDescent="0.3">
      <c r="D96">
        <v>0.9</v>
      </c>
      <c r="E96">
        <v>2.3111999999999999</v>
      </c>
      <c r="F96">
        <v>0.2</v>
      </c>
      <c r="G96">
        <v>2.1399999999999999E-2</v>
      </c>
      <c r="K96">
        <v>0.9</v>
      </c>
      <c r="L96">
        <v>2.8127</v>
      </c>
      <c r="M96">
        <v>0.2</v>
      </c>
      <c r="N96">
        <v>2.1399999999999999E-2</v>
      </c>
      <c r="U96">
        <v>25000</v>
      </c>
      <c r="V96">
        <v>0.85</v>
      </c>
      <c r="W96">
        <v>-1.6100000000000001E-3</v>
      </c>
      <c r="Y96">
        <f>13.7*[1]!AtmoRePerFt_fHpMachISAdevCelsius(U96,V96,0)</f>
        <v>39183605.958918422</v>
      </c>
      <c r="AE96" s="8"/>
      <c r="AN96">
        <v>0.2</v>
      </c>
      <c r="AO96">
        <v>0.1</v>
      </c>
      <c r="AP96">
        <v>4.0000000000000002E-4</v>
      </c>
      <c r="AR96">
        <f t="shared" si="1"/>
        <v>1.2999999999999999E-3</v>
      </c>
      <c r="AS96">
        <f t="shared" si="2"/>
        <v>1.6300000000000002E-2</v>
      </c>
    </row>
    <row r="97" spans="4:45" x14ac:dyDescent="0.3">
      <c r="D97">
        <v>0.9</v>
      </c>
      <c r="E97">
        <v>2.8889999999999998</v>
      </c>
      <c r="F97">
        <v>0.25</v>
      </c>
      <c r="G97">
        <v>2.3800000000000002E-2</v>
      </c>
      <c r="K97">
        <v>0.9</v>
      </c>
      <c r="L97">
        <v>3.5158999999999998</v>
      </c>
      <c r="M97">
        <v>0.25</v>
      </c>
      <c r="N97">
        <v>2.3800000000000002E-2</v>
      </c>
      <c r="U97">
        <v>25000</v>
      </c>
      <c r="V97">
        <v>0.875</v>
      </c>
      <c r="W97">
        <v>-1.66E-3</v>
      </c>
      <c r="Y97">
        <f>13.7*[1]!AtmoRePerFt_fHpMachISAdevCelsius(U97,V97,0)</f>
        <v>40336064.957710139</v>
      </c>
      <c r="AE97" s="8"/>
      <c r="AN97">
        <v>0.2</v>
      </c>
      <c r="AO97">
        <v>0.15</v>
      </c>
      <c r="AP97">
        <v>5.9999999999999995E-4</v>
      </c>
      <c r="AR97">
        <f t="shared" si="1"/>
        <v>2.5000000000000001E-3</v>
      </c>
      <c r="AS97">
        <f t="shared" si="2"/>
        <v>1.6300000000000002E-2</v>
      </c>
    </row>
    <row r="98" spans="4:45" x14ac:dyDescent="0.3">
      <c r="D98">
        <v>0.9</v>
      </c>
      <c r="E98">
        <v>3.4668000000000001</v>
      </c>
      <c r="F98">
        <v>0.3</v>
      </c>
      <c r="G98">
        <v>2.6700000000000002E-2</v>
      </c>
      <c r="K98">
        <v>0.9</v>
      </c>
      <c r="L98">
        <v>4.2191000000000001</v>
      </c>
      <c r="M98">
        <v>0.3</v>
      </c>
      <c r="N98">
        <v>2.6700000000000002E-2</v>
      </c>
      <c r="U98">
        <v>25000</v>
      </c>
      <c r="V98">
        <v>0.9</v>
      </c>
      <c r="W98">
        <v>-1.72E-3</v>
      </c>
      <c r="Y98">
        <f>13.7*[1]!AtmoRePerFt_fHpMachISAdevCelsius(U98,V98,0)</f>
        <v>41488523.956501856</v>
      </c>
      <c r="AE98" s="8"/>
      <c r="AN98">
        <v>0.2</v>
      </c>
      <c r="AO98">
        <v>0.2</v>
      </c>
      <c r="AP98">
        <v>8.0000000000000004E-4</v>
      </c>
      <c r="AR98">
        <f t="shared" si="1"/>
        <v>4.1999999999999997E-3</v>
      </c>
      <c r="AS98">
        <f t="shared" si="2"/>
        <v>1.6400000000000001E-2</v>
      </c>
    </row>
    <row r="99" spans="4:45" x14ac:dyDescent="0.3">
      <c r="D99">
        <v>0.9</v>
      </c>
      <c r="E99">
        <v>4.0446999999999997</v>
      </c>
      <c r="F99">
        <v>0.35</v>
      </c>
      <c r="G99">
        <v>3.0599999999999999E-2</v>
      </c>
      <c r="K99">
        <v>0.9</v>
      </c>
      <c r="L99">
        <v>4.9222999999999999</v>
      </c>
      <c r="M99">
        <v>0.35</v>
      </c>
      <c r="N99">
        <v>3.0599999999999999E-2</v>
      </c>
      <c r="U99">
        <v>25000</v>
      </c>
      <c r="V99">
        <v>0.92500000000000004</v>
      </c>
      <c r="W99">
        <v>-1.7700000000000001E-3</v>
      </c>
      <c r="Y99">
        <f>13.7*[1]!AtmoRePerFt_fHpMachISAdevCelsius(U99,V99,0)</f>
        <v>42640982.955293581</v>
      </c>
      <c r="AE99" s="8"/>
      <c r="AN99">
        <v>0.2</v>
      </c>
      <c r="AO99">
        <v>0.25</v>
      </c>
      <c r="AP99">
        <v>1E-3</v>
      </c>
      <c r="AR99">
        <f t="shared" si="1"/>
        <v>6.3E-3</v>
      </c>
      <c r="AS99">
        <f t="shared" si="2"/>
        <v>1.6400000000000001E-2</v>
      </c>
    </row>
    <row r="100" spans="4:45" x14ac:dyDescent="0.3">
      <c r="D100">
        <v>0.9</v>
      </c>
      <c r="E100">
        <v>4.6224999999999996</v>
      </c>
      <c r="F100">
        <v>0.4</v>
      </c>
      <c r="G100">
        <v>3.61E-2</v>
      </c>
      <c r="K100">
        <v>0.9</v>
      </c>
      <c r="L100">
        <v>5.6254999999999997</v>
      </c>
      <c r="M100">
        <v>0.4</v>
      </c>
      <c r="N100">
        <v>3.61E-2</v>
      </c>
      <c r="U100">
        <v>25000</v>
      </c>
      <c r="V100">
        <v>0.95</v>
      </c>
      <c r="W100">
        <v>-1.81E-3</v>
      </c>
      <c r="Y100">
        <f>13.7*[1]!AtmoRePerFt_fHpMachISAdevCelsius(U100,V100,0)</f>
        <v>43793441.95408529</v>
      </c>
      <c r="AE100" s="8"/>
      <c r="AN100">
        <v>0.2</v>
      </c>
      <c r="AO100">
        <v>0.3</v>
      </c>
      <c r="AP100">
        <v>1.6999999999999999E-3</v>
      </c>
      <c r="AR100">
        <f t="shared" si="1"/>
        <v>9.4000000000000004E-3</v>
      </c>
      <c r="AS100">
        <f t="shared" si="2"/>
        <v>1.6399999999999998E-2</v>
      </c>
    </row>
    <row r="101" spans="4:45" x14ac:dyDescent="0.3">
      <c r="D101">
        <v>0.9</v>
      </c>
      <c r="E101">
        <v>5.2003000000000004</v>
      </c>
      <c r="F101">
        <v>0.45</v>
      </c>
      <c r="G101">
        <v>4.2900000000000001E-2</v>
      </c>
      <c r="K101">
        <v>0.9</v>
      </c>
      <c r="L101">
        <v>6.3287000000000004</v>
      </c>
      <c r="M101">
        <v>0.45</v>
      </c>
      <c r="N101">
        <v>4.2900000000000001E-2</v>
      </c>
      <c r="U101">
        <v>25000</v>
      </c>
      <c r="V101">
        <v>0.97499999999999998</v>
      </c>
      <c r="W101">
        <v>-1.8600000000000001E-3</v>
      </c>
      <c r="Y101">
        <f>13.7*[1]!AtmoRePerFt_fHpMachISAdevCelsius(U101,V101,0)</f>
        <v>44945900.952877015</v>
      </c>
      <c r="AE101" s="8"/>
      <c r="AN101">
        <v>0.2</v>
      </c>
      <c r="AO101">
        <v>0.35</v>
      </c>
      <c r="AP101">
        <v>2.5000000000000001E-3</v>
      </c>
      <c r="AR101">
        <f t="shared" si="1"/>
        <v>1.3000000000000001E-2</v>
      </c>
      <c r="AS101">
        <f t="shared" si="2"/>
        <v>1.6299999999999999E-2</v>
      </c>
    </row>
    <row r="102" spans="4:45" x14ac:dyDescent="0.3">
      <c r="D102">
        <v>0.9</v>
      </c>
      <c r="E102">
        <v>5.7781000000000002</v>
      </c>
      <c r="F102">
        <v>0.5</v>
      </c>
      <c r="G102">
        <v>5.16E-2</v>
      </c>
      <c r="K102">
        <v>0.9</v>
      </c>
      <c r="L102">
        <v>7.0319000000000003</v>
      </c>
      <c r="M102">
        <v>0.5</v>
      </c>
      <c r="N102">
        <v>5.16E-2</v>
      </c>
      <c r="U102">
        <v>25000</v>
      </c>
      <c r="V102">
        <v>1.0249999999999999</v>
      </c>
      <c r="W102">
        <v>-1.9499999999999999E-3</v>
      </c>
      <c r="Y102">
        <f>13.7*[1]!AtmoRePerFt_fHpMachISAdevCelsius(U102,V102,0)</f>
        <v>47250818.950460441</v>
      </c>
      <c r="AE102" s="8"/>
      <c r="AN102">
        <v>0.2</v>
      </c>
      <c r="AO102">
        <v>0.4</v>
      </c>
      <c r="AP102">
        <v>4.1999999999999997E-3</v>
      </c>
      <c r="AR102">
        <f t="shared" si="1"/>
        <v>1.7899999999999999E-2</v>
      </c>
      <c r="AS102">
        <f t="shared" si="2"/>
        <v>1.6300000000000002E-2</v>
      </c>
    </row>
    <row r="103" spans="4:45" x14ac:dyDescent="0.3">
      <c r="D103">
        <v>0.9</v>
      </c>
      <c r="E103">
        <v>6.3559000000000001</v>
      </c>
      <c r="F103">
        <v>0.55000000000000004</v>
      </c>
      <c r="G103">
        <v>6.0999999999999999E-2</v>
      </c>
      <c r="K103">
        <v>0.9</v>
      </c>
      <c r="L103">
        <v>7.7351000000000001</v>
      </c>
      <c r="M103">
        <v>0.55000000000000004</v>
      </c>
      <c r="N103">
        <v>6.0999999999999999E-2</v>
      </c>
      <c r="U103">
        <v>25000</v>
      </c>
      <c r="V103">
        <v>1.075</v>
      </c>
      <c r="W103">
        <v>-2.0300000000000001E-3</v>
      </c>
      <c r="Y103">
        <f>13.7*[1]!AtmoRePerFt_fHpMachISAdevCelsius(U103,V103,0)</f>
        <v>49555736.94804389</v>
      </c>
      <c r="AE103" s="8"/>
      <c r="AN103">
        <v>0.2</v>
      </c>
      <c r="AO103">
        <v>0.45</v>
      </c>
      <c r="AP103">
        <v>7.4000000000000003E-3</v>
      </c>
      <c r="AR103">
        <f t="shared" si="1"/>
        <v>2.47E-2</v>
      </c>
      <c r="AS103">
        <f t="shared" si="2"/>
        <v>1.6300000000000002E-2</v>
      </c>
    </row>
    <row r="104" spans="4:45" x14ac:dyDescent="0.3">
      <c r="D104">
        <v>0.9</v>
      </c>
      <c r="E104">
        <v>6.9337</v>
      </c>
      <c r="F104">
        <v>0.6</v>
      </c>
      <c r="G104">
        <v>7.4700000000000003E-2</v>
      </c>
      <c r="K104">
        <v>0.9</v>
      </c>
      <c r="L104">
        <v>8.4382000000000001</v>
      </c>
      <c r="M104">
        <v>0.6</v>
      </c>
      <c r="N104">
        <v>7.4700000000000003E-2</v>
      </c>
      <c r="U104">
        <v>25000</v>
      </c>
      <c r="V104">
        <v>1.125</v>
      </c>
      <c r="W104">
        <v>-2.0999999999999999E-3</v>
      </c>
      <c r="Y104">
        <f>13.7*[1]!AtmoRePerFt_fHpMachISAdevCelsius(U104,V104,0)</f>
        <v>51860654.945627324</v>
      </c>
      <c r="AE104" s="8"/>
      <c r="AN104">
        <v>0.2</v>
      </c>
      <c r="AO104">
        <v>0.5</v>
      </c>
      <c r="AP104">
        <v>1.21E-2</v>
      </c>
      <c r="AR104">
        <f t="shared" si="1"/>
        <v>3.3399999999999999E-2</v>
      </c>
      <c r="AS104">
        <f t="shared" si="2"/>
        <v>1.6399999999999998E-2</v>
      </c>
    </row>
    <row r="105" spans="4:45" x14ac:dyDescent="0.3">
      <c r="D105">
        <v>0.9</v>
      </c>
      <c r="E105">
        <v>7.5114999999999998</v>
      </c>
      <c r="F105">
        <v>0.65</v>
      </c>
      <c r="G105">
        <v>8.9700000000000002E-2</v>
      </c>
      <c r="K105">
        <v>0.9</v>
      </c>
      <c r="L105">
        <v>9.1414000000000009</v>
      </c>
      <c r="M105">
        <v>0.65</v>
      </c>
      <c r="N105">
        <v>8.9700000000000002E-2</v>
      </c>
      <c r="U105">
        <v>25000</v>
      </c>
      <c r="V105">
        <v>1.3</v>
      </c>
      <c r="W105">
        <v>-2.32E-3</v>
      </c>
      <c r="Y105">
        <f>13.7*[1]!AtmoRePerFt_fHpMachISAdevCelsius(U105,V105,0)</f>
        <v>59927867.937169358</v>
      </c>
      <c r="AE105" s="8"/>
      <c r="AN105">
        <v>0.2</v>
      </c>
      <c r="AO105">
        <v>0.55000000000000004</v>
      </c>
      <c r="AP105">
        <v>1.6899999999999998E-2</v>
      </c>
      <c r="AR105">
        <f t="shared" si="1"/>
        <v>4.2700000000000002E-2</v>
      </c>
      <c r="AS105">
        <f t="shared" si="2"/>
        <v>1.6399999999999998E-2</v>
      </c>
    </row>
    <row r="106" spans="4:45" x14ac:dyDescent="0.3">
      <c r="D106">
        <v>0.9</v>
      </c>
      <c r="E106">
        <v>8.0892999999999997</v>
      </c>
      <c r="F106">
        <v>0.7</v>
      </c>
      <c r="G106">
        <v>0.105</v>
      </c>
      <c r="K106">
        <v>0.9</v>
      </c>
      <c r="L106">
        <v>9.8445999999999998</v>
      </c>
      <c r="M106">
        <v>0.7</v>
      </c>
      <c r="N106">
        <v>0.105</v>
      </c>
      <c r="U106">
        <v>25000</v>
      </c>
      <c r="V106">
        <v>1.5</v>
      </c>
      <c r="W106">
        <v>-2.5000000000000001E-3</v>
      </c>
      <c r="Y106">
        <f>13.7*[1]!AtmoRePerFt_fHpMachISAdevCelsius(U106,V106,0)</f>
        <v>69147539.927503094</v>
      </c>
      <c r="AE106" s="8"/>
      <c r="AN106">
        <v>0.2</v>
      </c>
      <c r="AO106">
        <v>0.6</v>
      </c>
      <c r="AP106">
        <v>2.5700000000000001E-2</v>
      </c>
      <c r="AR106">
        <f t="shared" si="1"/>
        <v>5.6400000000000006E-2</v>
      </c>
      <c r="AS106">
        <f t="shared" si="2"/>
        <v>1.6399999999999998E-2</v>
      </c>
    </row>
    <row r="107" spans="4:45" x14ac:dyDescent="0.3">
      <c r="D107">
        <v>0.92500000000000004</v>
      </c>
      <c r="E107">
        <v>0</v>
      </c>
      <c r="F107">
        <v>0</v>
      </c>
      <c r="G107">
        <v>1.84E-2</v>
      </c>
      <c r="U107">
        <v>25000</v>
      </c>
      <c r="V107">
        <v>1.7</v>
      </c>
      <c r="W107">
        <v>-2.63E-3</v>
      </c>
      <c r="Y107">
        <f>13.7*[1]!AtmoRePerFt_fHpMachISAdevCelsius(U107,V107,0)</f>
        <v>78367211.917836845</v>
      </c>
      <c r="AE107" s="8"/>
      <c r="AN107">
        <v>0.2</v>
      </c>
      <c r="AO107">
        <v>0.65</v>
      </c>
      <c r="AP107">
        <v>3.5200000000000002E-2</v>
      </c>
      <c r="AR107">
        <f t="shared" si="1"/>
        <v>7.1300000000000002E-2</v>
      </c>
      <c r="AS107">
        <f t="shared" si="2"/>
        <v>1.6399999999999998E-2</v>
      </c>
    </row>
    <row r="108" spans="4:45" x14ac:dyDescent="0.3">
      <c r="D108">
        <v>0.92500000000000004</v>
      </c>
      <c r="E108">
        <v>0.57779999999999998</v>
      </c>
      <c r="F108">
        <v>0.05</v>
      </c>
      <c r="G108">
        <v>1.83E-2</v>
      </c>
      <c r="U108">
        <v>25000</v>
      </c>
      <c r="V108">
        <v>1.9</v>
      </c>
      <c r="W108">
        <v>-2.7200000000000002E-3</v>
      </c>
      <c r="Y108">
        <f>13.7*[1]!AtmoRePerFt_fHpMachISAdevCelsius(U108,V108,0)</f>
        <v>87586883.908170581</v>
      </c>
      <c r="AE108" s="8"/>
      <c r="AN108">
        <v>0.2</v>
      </c>
      <c r="AO108">
        <v>0.7</v>
      </c>
      <c r="AP108">
        <v>4.4900000000000002E-2</v>
      </c>
      <c r="AR108">
        <f t="shared" si="1"/>
        <v>8.6699999999999999E-2</v>
      </c>
      <c r="AS108">
        <f t="shared" si="2"/>
        <v>1.6399999999999998E-2</v>
      </c>
    </row>
    <row r="109" spans="4:45" x14ac:dyDescent="0.3">
      <c r="D109">
        <v>0.92500000000000004</v>
      </c>
      <c r="E109">
        <v>1.1556</v>
      </c>
      <c r="F109">
        <v>0.1</v>
      </c>
      <c r="G109">
        <v>1.9199999999999998E-2</v>
      </c>
      <c r="U109">
        <v>25000</v>
      </c>
      <c r="V109">
        <v>2</v>
      </c>
      <c r="W109">
        <v>-2.7599999999999999E-3</v>
      </c>
      <c r="Y109">
        <f>13.7*[1]!AtmoRePerFt_fHpMachISAdevCelsius(U109,V109,0)</f>
        <v>92196719.903337464</v>
      </c>
      <c r="AE109" s="8"/>
      <c r="AN109">
        <v>0.4</v>
      </c>
      <c r="AO109">
        <v>0</v>
      </c>
      <c r="AP109">
        <v>4.0000000000000002E-4</v>
      </c>
      <c r="AR109">
        <f>AP109+AO51</f>
        <v>4.0000000000000002E-4</v>
      </c>
      <c r="AS109">
        <f t="shared" si="2"/>
        <v>1.6299999999999999E-2</v>
      </c>
    </row>
    <row r="110" spans="4:45" x14ac:dyDescent="0.3">
      <c r="D110">
        <v>0.92500000000000004</v>
      </c>
      <c r="E110">
        <v>1.7334000000000001</v>
      </c>
      <c r="F110">
        <v>0.15</v>
      </c>
      <c r="G110">
        <v>2.0500000000000001E-2</v>
      </c>
      <c r="U110">
        <v>30000</v>
      </c>
      <c r="V110">
        <v>0.2</v>
      </c>
      <c r="W110">
        <v>2.4299999999999999E-3</v>
      </c>
      <c r="Y110">
        <f>13.7*[1]!AtmoRePerFt_fHpMachISAdevCelsius(U110,V110,0)</f>
        <v>7802914.3955943221</v>
      </c>
      <c r="AE110" s="8"/>
      <c r="AN110">
        <v>0.4</v>
      </c>
      <c r="AO110">
        <v>0.05</v>
      </c>
      <c r="AP110">
        <v>2.0000000000000001E-4</v>
      </c>
      <c r="AR110">
        <f t="shared" ref="AR110:AR123" si="3">AP110+AO52</f>
        <v>4.0000000000000002E-4</v>
      </c>
      <c r="AS110">
        <f t="shared" si="2"/>
        <v>1.6299999999999999E-2</v>
      </c>
    </row>
    <row r="111" spans="4:45" x14ac:dyDescent="0.3">
      <c r="D111">
        <v>0.92500000000000004</v>
      </c>
      <c r="E111">
        <v>2.3111999999999999</v>
      </c>
      <c r="F111">
        <v>0.2</v>
      </c>
      <c r="G111">
        <v>2.2499999999999999E-2</v>
      </c>
      <c r="U111">
        <v>30000</v>
      </c>
      <c r="V111">
        <v>0.4</v>
      </c>
      <c r="W111">
        <v>4.8000000000000001E-4</v>
      </c>
      <c r="Y111">
        <f>13.7*[1]!AtmoRePerFt_fHpMachISAdevCelsius(U111,V111,0)</f>
        <v>15605828.791188644</v>
      </c>
      <c r="AE111" s="8"/>
      <c r="AN111">
        <v>0.4</v>
      </c>
      <c r="AO111">
        <v>0.1</v>
      </c>
      <c r="AP111">
        <v>4.0000000000000002E-4</v>
      </c>
      <c r="AR111">
        <f t="shared" si="3"/>
        <v>1.2999999999999999E-3</v>
      </c>
      <c r="AS111">
        <f t="shared" si="2"/>
        <v>1.6200000000000003E-2</v>
      </c>
    </row>
    <row r="112" spans="4:45" x14ac:dyDescent="0.3">
      <c r="D112">
        <v>0.92500000000000004</v>
      </c>
      <c r="E112">
        <v>2.8889999999999998</v>
      </c>
      <c r="F112">
        <v>0.25</v>
      </c>
      <c r="G112">
        <v>2.5000000000000001E-2</v>
      </c>
      <c r="U112">
        <v>30000</v>
      </c>
      <c r="V112">
        <v>0.6</v>
      </c>
      <c r="W112">
        <v>-5.1000000000000004E-4</v>
      </c>
      <c r="Y112">
        <f>13.7*[1]!AtmoRePerFt_fHpMachISAdevCelsius(U112,V112,0)</f>
        <v>23408743.186782964</v>
      </c>
      <c r="AE112" s="8"/>
      <c r="AN112">
        <v>0.4</v>
      </c>
      <c r="AO112">
        <v>0.15</v>
      </c>
      <c r="AP112">
        <v>5.9999999999999995E-4</v>
      </c>
      <c r="AR112">
        <f t="shared" si="3"/>
        <v>2.5000000000000001E-3</v>
      </c>
      <c r="AS112">
        <f t="shared" si="2"/>
        <v>1.6200000000000003E-2</v>
      </c>
    </row>
    <row r="113" spans="4:45" x14ac:dyDescent="0.3">
      <c r="D113">
        <v>0.92500000000000004</v>
      </c>
      <c r="E113">
        <v>3.4668000000000001</v>
      </c>
      <c r="F113">
        <v>0.3</v>
      </c>
      <c r="G113">
        <v>2.8199999999999999E-2</v>
      </c>
      <c r="U113">
        <v>30000</v>
      </c>
      <c r="V113">
        <v>0.8</v>
      </c>
      <c r="W113">
        <v>-1.14E-3</v>
      </c>
      <c r="Y113">
        <f>13.7*[1]!AtmoRePerFt_fHpMachISAdevCelsius(U113,V113,0)</f>
        <v>31211657.582377288</v>
      </c>
      <c r="AE113" s="8"/>
      <c r="AN113">
        <v>0.4</v>
      </c>
      <c r="AO113">
        <v>0.2</v>
      </c>
      <c r="AP113">
        <v>8.0000000000000004E-4</v>
      </c>
      <c r="AR113">
        <f t="shared" si="3"/>
        <v>4.1999999999999997E-3</v>
      </c>
      <c r="AS113">
        <f t="shared" si="2"/>
        <v>1.6200000000000003E-2</v>
      </c>
    </row>
    <row r="114" spans="4:45" x14ac:dyDescent="0.3">
      <c r="D114">
        <v>0.92500000000000004</v>
      </c>
      <c r="E114">
        <v>4.0446999999999997</v>
      </c>
      <c r="F114">
        <v>0.35</v>
      </c>
      <c r="G114">
        <v>3.2599999999999997E-2</v>
      </c>
      <c r="U114">
        <v>30000</v>
      </c>
      <c r="V114">
        <v>0.85</v>
      </c>
      <c r="W114">
        <v>-1.2700000000000001E-3</v>
      </c>
      <c r="Y114">
        <f>13.7*[1]!AtmoRePerFt_fHpMachISAdevCelsius(U114,V114,0)</f>
        <v>33162386.181275863</v>
      </c>
      <c r="AE114" s="8"/>
      <c r="AN114">
        <v>0.4</v>
      </c>
      <c r="AO114">
        <v>0.25</v>
      </c>
      <c r="AP114">
        <v>1E-3</v>
      </c>
      <c r="AR114">
        <f t="shared" si="3"/>
        <v>6.3E-3</v>
      </c>
      <c r="AS114">
        <f t="shared" si="2"/>
        <v>1.6299999999999999E-2</v>
      </c>
    </row>
    <row r="115" spans="4:45" x14ac:dyDescent="0.3">
      <c r="D115">
        <v>0.92500000000000004</v>
      </c>
      <c r="E115">
        <v>4.6224999999999996</v>
      </c>
      <c r="F115">
        <v>0.4</v>
      </c>
      <c r="G115">
        <v>3.8199999999999998E-2</v>
      </c>
      <c r="U115">
        <v>30000</v>
      </c>
      <c r="V115">
        <v>0.875</v>
      </c>
      <c r="W115">
        <v>-1.32E-3</v>
      </c>
      <c r="Y115">
        <f>13.7*[1]!AtmoRePerFt_fHpMachISAdevCelsius(U115,V115,0)</f>
        <v>34137750.480725154</v>
      </c>
      <c r="AE115" s="8"/>
      <c r="AN115">
        <v>0.4</v>
      </c>
      <c r="AO115">
        <v>0.3</v>
      </c>
      <c r="AP115">
        <v>1.6999999999999999E-3</v>
      </c>
      <c r="AR115">
        <f t="shared" si="3"/>
        <v>9.4000000000000004E-3</v>
      </c>
      <c r="AS115">
        <f t="shared" si="2"/>
        <v>1.6300000000000002E-2</v>
      </c>
    </row>
    <row r="116" spans="4:45" x14ac:dyDescent="0.3">
      <c r="D116">
        <v>0.92500000000000004</v>
      </c>
      <c r="E116">
        <v>5.2003000000000004</v>
      </c>
      <c r="F116">
        <v>0.45</v>
      </c>
      <c r="G116">
        <v>4.5100000000000001E-2</v>
      </c>
      <c r="U116">
        <v>30000</v>
      </c>
      <c r="V116">
        <v>0.9</v>
      </c>
      <c r="W116">
        <v>-1.3799999999999999E-3</v>
      </c>
      <c r="Y116">
        <f>13.7*[1]!AtmoRePerFt_fHpMachISAdevCelsius(U116,V116,0)</f>
        <v>35113114.780174442</v>
      </c>
      <c r="AE116" s="8"/>
      <c r="AN116">
        <v>0.4</v>
      </c>
      <c r="AO116">
        <v>0.35</v>
      </c>
      <c r="AP116">
        <v>2.5000000000000001E-3</v>
      </c>
      <c r="AR116">
        <f t="shared" si="3"/>
        <v>1.3000000000000001E-2</v>
      </c>
      <c r="AS116">
        <f t="shared" si="2"/>
        <v>1.6199999999999999E-2</v>
      </c>
    </row>
    <row r="117" spans="4:45" x14ac:dyDescent="0.3">
      <c r="D117">
        <v>0.92500000000000004</v>
      </c>
      <c r="E117">
        <v>5.7781000000000002</v>
      </c>
      <c r="F117">
        <v>0.5</v>
      </c>
      <c r="G117">
        <v>5.4100000000000002E-2</v>
      </c>
      <c r="U117">
        <v>30000</v>
      </c>
      <c r="V117">
        <v>0.92500000000000004</v>
      </c>
      <c r="W117">
        <v>-1.4300000000000001E-3</v>
      </c>
      <c r="Y117">
        <f>13.7*[1]!AtmoRePerFt_fHpMachISAdevCelsius(U117,V117,0)</f>
        <v>36088479.079623736</v>
      </c>
      <c r="AE117" s="8"/>
      <c r="AN117">
        <v>0.4</v>
      </c>
      <c r="AO117">
        <v>0.4</v>
      </c>
      <c r="AP117">
        <v>4.1999999999999997E-3</v>
      </c>
      <c r="AR117">
        <f t="shared" si="3"/>
        <v>1.7899999999999999E-2</v>
      </c>
      <c r="AS117">
        <f t="shared" si="2"/>
        <v>1.6199999999999999E-2</v>
      </c>
    </row>
    <row r="118" spans="4:45" x14ac:dyDescent="0.3">
      <c r="D118">
        <v>0.92500000000000004</v>
      </c>
      <c r="E118">
        <v>6.3559000000000001</v>
      </c>
      <c r="F118">
        <v>0.55000000000000004</v>
      </c>
      <c r="G118">
        <v>6.3700000000000007E-2</v>
      </c>
      <c r="U118">
        <v>30000</v>
      </c>
      <c r="V118">
        <v>0.95</v>
      </c>
      <c r="W118">
        <v>-1.48E-3</v>
      </c>
      <c r="Y118">
        <f>13.7*[1]!AtmoRePerFt_fHpMachISAdevCelsius(U118,V118,0)</f>
        <v>37063843.379073024</v>
      </c>
      <c r="AE118" s="8"/>
      <c r="AN118">
        <v>0.4</v>
      </c>
      <c r="AO118">
        <v>0.45</v>
      </c>
      <c r="AP118">
        <v>7.4000000000000003E-3</v>
      </c>
      <c r="AR118">
        <f t="shared" si="3"/>
        <v>2.47E-2</v>
      </c>
      <c r="AS118">
        <f t="shared" si="2"/>
        <v>1.6199999999999999E-2</v>
      </c>
    </row>
    <row r="119" spans="4:45" x14ac:dyDescent="0.3">
      <c r="D119">
        <v>0.92500000000000004</v>
      </c>
      <c r="E119">
        <v>6.9337</v>
      </c>
      <c r="F119">
        <v>0.6</v>
      </c>
      <c r="G119">
        <v>7.7399999999999997E-2</v>
      </c>
      <c r="U119">
        <v>30000</v>
      </c>
      <c r="V119">
        <v>0.97499999999999998</v>
      </c>
      <c r="W119">
        <v>-1.5299999999999999E-3</v>
      </c>
      <c r="Y119">
        <f>13.7*[1]!AtmoRePerFt_fHpMachISAdevCelsius(U119,V119,0)</f>
        <v>38039207.678522311</v>
      </c>
      <c r="AE119" s="8"/>
      <c r="AN119">
        <v>0.4</v>
      </c>
      <c r="AO119">
        <v>0.5</v>
      </c>
      <c r="AP119">
        <v>1.21E-2</v>
      </c>
      <c r="AR119">
        <f t="shared" si="3"/>
        <v>3.3399999999999999E-2</v>
      </c>
      <c r="AS119">
        <f t="shared" si="2"/>
        <v>1.6199999999999999E-2</v>
      </c>
    </row>
    <row r="120" spans="4:45" x14ac:dyDescent="0.3">
      <c r="D120">
        <v>0.92500000000000004</v>
      </c>
      <c r="E120">
        <v>7.5114999999999998</v>
      </c>
      <c r="F120">
        <v>0.65</v>
      </c>
      <c r="G120">
        <v>9.2299999999999993E-2</v>
      </c>
      <c r="U120">
        <v>30000</v>
      </c>
      <c r="V120">
        <v>1.0249999999999999</v>
      </c>
      <c r="W120">
        <v>-1.6199999999999999E-3</v>
      </c>
      <c r="Y120">
        <f>13.7*[1]!AtmoRePerFt_fHpMachISAdevCelsius(U120,V120,0)</f>
        <v>39989936.277420893</v>
      </c>
      <c r="AE120" s="8"/>
      <c r="AN120">
        <v>0.4</v>
      </c>
      <c r="AO120">
        <v>0.55000000000000004</v>
      </c>
      <c r="AP120">
        <v>1.6899999999999998E-2</v>
      </c>
      <c r="AR120">
        <f t="shared" si="3"/>
        <v>4.2700000000000002E-2</v>
      </c>
      <c r="AS120">
        <f t="shared" si="2"/>
        <v>1.6299999999999995E-2</v>
      </c>
    </row>
    <row r="121" spans="4:45" x14ac:dyDescent="0.3">
      <c r="D121">
        <v>0.92500000000000004</v>
      </c>
      <c r="E121">
        <v>8.0892999999999997</v>
      </c>
      <c r="F121">
        <v>0.7</v>
      </c>
      <c r="G121">
        <v>0.1079</v>
      </c>
      <c r="U121">
        <v>30000</v>
      </c>
      <c r="V121">
        <v>1.075</v>
      </c>
      <c r="W121">
        <v>-1.7099999999999999E-3</v>
      </c>
      <c r="Y121">
        <f>13.7*[1]!AtmoRePerFt_fHpMachISAdevCelsius(U121,V121,0)</f>
        <v>41940664.876319475</v>
      </c>
      <c r="AE121" s="8"/>
      <c r="AN121">
        <v>0.4</v>
      </c>
      <c r="AO121">
        <v>0.6</v>
      </c>
      <c r="AP121">
        <v>2.5700000000000001E-2</v>
      </c>
      <c r="AR121">
        <f t="shared" si="3"/>
        <v>5.6400000000000006E-2</v>
      </c>
      <c r="AS121">
        <f t="shared" si="2"/>
        <v>1.6299999999999995E-2</v>
      </c>
    </row>
    <row r="122" spans="4:45" x14ac:dyDescent="0.3">
      <c r="D122">
        <v>0.95</v>
      </c>
      <c r="E122">
        <v>0</v>
      </c>
      <c r="F122">
        <v>0</v>
      </c>
      <c r="G122">
        <v>2.1000000000000001E-2</v>
      </c>
      <c r="U122">
        <v>30000</v>
      </c>
      <c r="V122">
        <v>1.125</v>
      </c>
      <c r="W122">
        <v>-1.7899999999999999E-3</v>
      </c>
      <c r="Y122">
        <f>13.7*[1]!AtmoRePerFt_fHpMachISAdevCelsius(U122,V122,0)</f>
        <v>43891393.475218058</v>
      </c>
      <c r="AE122" s="8"/>
      <c r="AN122">
        <v>0.4</v>
      </c>
      <c r="AO122">
        <v>0.65</v>
      </c>
      <c r="AP122">
        <v>3.5200000000000002E-2</v>
      </c>
      <c r="AR122">
        <f t="shared" si="3"/>
        <v>7.1300000000000002E-2</v>
      </c>
      <c r="AS122">
        <f t="shared" ref="AS122:AS185" si="4">G30-AR122</f>
        <v>1.6299999999999995E-2</v>
      </c>
    </row>
    <row r="123" spans="4:45" x14ac:dyDescent="0.3">
      <c r="D123">
        <v>0.95</v>
      </c>
      <c r="E123">
        <v>0.57779999999999998</v>
      </c>
      <c r="F123">
        <v>0.05</v>
      </c>
      <c r="G123">
        <v>2.0799999999999999E-2</v>
      </c>
      <c r="U123">
        <v>30000</v>
      </c>
      <c r="V123">
        <v>1.3</v>
      </c>
      <c r="W123">
        <v>-2.0200000000000001E-3</v>
      </c>
      <c r="Y123">
        <f>13.7*[1]!AtmoRePerFt_fHpMachISAdevCelsius(U123,V123,0)</f>
        <v>50718943.571363091</v>
      </c>
      <c r="AE123" s="8"/>
      <c r="AN123">
        <v>0.4</v>
      </c>
      <c r="AO123">
        <v>0.7</v>
      </c>
      <c r="AP123">
        <v>4.4900000000000002E-2</v>
      </c>
      <c r="AR123">
        <f t="shared" si="3"/>
        <v>8.6699999999999999E-2</v>
      </c>
      <c r="AS123">
        <f t="shared" si="4"/>
        <v>1.6299999999999995E-2</v>
      </c>
    </row>
    <row r="124" spans="4:45" x14ac:dyDescent="0.3">
      <c r="D124">
        <v>0.95</v>
      </c>
      <c r="E124">
        <v>1.1556</v>
      </c>
      <c r="F124">
        <v>0.1</v>
      </c>
      <c r="G124">
        <v>2.18E-2</v>
      </c>
      <c r="U124">
        <v>30000</v>
      </c>
      <c r="V124">
        <v>1.5</v>
      </c>
      <c r="W124">
        <v>-2.2200000000000002E-3</v>
      </c>
      <c r="Y124">
        <f>13.7*[1]!AtmoRePerFt_fHpMachISAdevCelsius(U124,V124,0)</f>
        <v>58521857.966957413</v>
      </c>
      <c r="AE124" s="8"/>
      <c r="AN124">
        <v>0.6</v>
      </c>
      <c r="AO124">
        <v>0</v>
      </c>
      <c r="AP124">
        <v>4.0000000000000002E-4</v>
      </c>
      <c r="AR124">
        <f>AP124+AO51</f>
        <v>4.0000000000000002E-4</v>
      </c>
      <c r="AS124">
        <f t="shared" si="4"/>
        <v>1.61E-2</v>
      </c>
    </row>
    <row r="125" spans="4:45" x14ac:dyDescent="0.3">
      <c r="D125">
        <v>0.95</v>
      </c>
      <c r="E125">
        <v>1.7334000000000001</v>
      </c>
      <c r="F125">
        <v>0.15</v>
      </c>
      <c r="G125">
        <v>2.3300000000000001E-2</v>
      </c>
      <c r="U125">
        <v>30000</v>
      </c>
      <c r="V125">
        <v>1.7</v>
      </c>
      <c r="W125">
        <v>-2.3600000000000001E-3</v>
      </c>
      <c r="Y125">
        <f>13.7*[1]!AtmoRePerFt_fHpMachISAdevCelsius(U125,V125,0)</f>
        <v>66324772.362551726</v>
      </c>
      <c r="AE125" s="8"/>
      <c r="AN125">
        <v>0.6</v>
      </c>
      <c r="AO125">
        <v>0.05</v>
      </c>
      <c r="AP125">
        <v>2.0000000000000001E-4</v>
      </c>
      <c r="AR125">
        <f t="shared" ref="AR125:AR138" si="5">AP125+AO52</f>
        <v>4.0000000000000002E-4</v>
      </c>
      <c r="AS125">
        <f t="shared" si="4"/>
        <v>1.61E-2</v>
      </c>
    </row>
    <row r="126" spans="4:45" x14ac:dyDescent="0.3">
      <c r="D126">
        <v>0.95</v>
      </c>
      <c r="E126">
        <v>2.3111999999999999</v>
      </c>
      <c r="F126">
        <v>0.2</v>
      </c>
      <c r="G126">
        <v>2.53E-2</v>
      </c>
      <c r="U126">
        <v>30000</v>
      </c>
      <c r="V126">
        <v>1.9</v>
      </c>
      <c r="W126">
        <v>-2.47E-3</v>
      </c>
      <c r="Y126">
        <f>13.7*[1]!AtmoRePerFt_fHpMachISAdevCelsius(U126,V126,0)</f>
        <v>74127686.758146048</v>
      </c>
      <c r="AE126" s="8"/>
      <c r="AN126">
        <v>0.6</v>
      </c>
      <c r="AO126">
        <v>0.1</v>
      </c>
      <c r="AP126">
        <v>4.0000000000000002E-4</v>
      </c>
      <c r="AR126">
        <f t="shared" si="5"/>
        <v>1.2999999999999999E-3</v>
      </c>
      <c r="AS126">
        <f t="shared" si="4"/>
        <v>1.6E-2</v>
      </c>
    </row>
    <row r="127" spans="4:45" x14ac:dyDescent="0.3">
      <c r="D127">
        <v>0.95</v>
      </c>
      <c r="E127">
        <v>2.8889999999999998</v>
      </c>
      <c r="F127">
        <v>0.25</v>
      </c>
      <c r="G127">
        <v>2.7699999999999999E-2</v>
      </c>
      <c r="U127">
        <v>30000</v>
      </c>
      <c r="V127">
        <v>2</v>
      </c>
      <c r="W127">
        <v>-2.5200000000000001E-3</v>
      </c>
      <c r="Y127">
        <f>13.7*[1]!AtmoRePerFt_fHpMachISAdevCelsius(U127,V127,0)</f>
        <v>78029143.955943212</v>
      </c>
      <c r="AE127" s="8"/>
      <c r="AN127">
        <v>0.6</v>
      </c>
      <c r="AO127">
        <v>0.15</v>
      </c>
      <c r="AP127">
        <v>5.9999999999999995E-4</v>
      </c>
      <c r="AR127">
        <f t="shared" si="5"/>
        <v>2.5000000000000001E-3</v>
      </c>
      <c r="AS127">
        <f t="shared" si="4"/>
        <v>1.6E-2</v>
      </c>
    </row>
    <row r="128" spans="4:45" x14ac:dyDescent="0.3">
      <c r="D128">
        <v>0.95</v>
      </c>
      <c r="E128">
        <v>3.4668000000000001</v>
      </c>
      <c r="F128">
        <v>0.3</v>
      </c>
      <c r="G128">
        <v>3.15E-2</v>
      </c>
      <c r="U128">
        <v>35000</v>
      </c>
      <c r="V128">
        <v>0.2</v>
      </c>
      <c r="W128">
        <v>2.96E-3</v>
      </c>
      <c r="Y128">
        <f>13.7*[1]!AtmoRePerFt_fHpMachISAdevCelsius(U128,V128,0)</f>
        <v>6558018.206935537</v>
      </c>
      <c r="AE128" s="8"/>
      <c r="AN128">
        <v>0.6</v>
      </c>
      <c r="AO128">
        <v>0.2</v>
      </c>
      <c r="AP128">
        <v>8.0000000000000004E-4</v>
      </c>
      <c r="AR128">
        <f t="shared" si="5"/>
        <v>4.1999999999999997E-3</v>
      </c>
      <c r="AS128">
        <f t="shared" si="4"/>
        <v>1.6E-2</v>
      </c>
    </row>
    <row r="129" spans="4:45" x14ac:dyDescent="0.3">
      <c r="D129">
        <v>0.95</v>
      </c>
      <c r="E129">
        <v>4.0446999999999997</v>
      </c>
      <c r="F129">
        <v>0.35</v>
      </c>
      <c r="G129">
        <v>3.6299999999999999E-2</v>
      </c>
      <c r="U129">
        <v>35000</v>
      </c>
      <c r="V129">
        <v>0.4</v>
      </c>
      <c r="W129">
        <v>9.3000000000000005E-4</v>
      </c>
      <c r="Y129">
        <f>13.7*[1]!AtmoRePerFt_fHpMachISAdevCelsius(U129,V129,0)</f>
        <v>13116036.413871074</v>
      </c>
      <c r="AE129" s="8"/>
      <c r="AN129">
        <v>0.6</v>
      </c>
      <c r="AO129">
        <v>0.25</v>
      </c>
      <c r="AP129">
        <v>1E-3</v>
      </c>
      <c r="AR129">
        <f t="shared" si="5"/>
        <v>6.3E-3</v>
      </c>
      <c r="AS129">
        <f t="shared" si="4"/>
        <v>1.61E-2</v>
      </c>
    </row>
    <row r="130" spans="4:45" x14ac:dyDescent="0.3">
      <c r="D130">
        <v>0.95</v>
      </c>
      <c r="E130">
        <v>4.6224999999999996</v>
      </c>
      <c r="F130">
        <v>0.4</v>
      </c>
      <c r="G130">
        <v>4.2500000000000003E-2</v>
      </c>
      <c r="U130">
        <v>35000</v>
      </c>
      <c r="V130">
        <v>0.6</v>
      </c>
      <c r="W130">
        <v>-1E-4</v>
      </c>
      <c r="Y130">
        <f>13.7*[1]!AtmoRePerFt_fHpMachISAdevCelsius(U130,V130,0)</f>
        <v>19674054.620806608</v>
      </c>
      <c r="AE130" s="8"/>
      <c r="AN130">
        <v>0.6</v>
      </c>
      <c r="AO130">
        <v>0.3</v>
      </c>
      <c r="AP130">
        <v>1.6999999999999999E-3</v>
      </c>
      <c r="AR130">
        <f t="shared" si="5"/>
        <v>9.4000000000000004E-3</v>
      </c>
      <c r="AS130">
        <f t="shared" si="4"/>
        <v>1.6099999999999996E-2</v>
      </c>
    </row>
    <row r="131" spans="4:45" x14ac:dyDescent="0.3">
      <c r="D131">
        <v>0.95</v>
      </c>
      <c r="E131">
        <v>5.2003000000000004</v>
      </c>
      <c r="F131">
        <v>0.45</v>
      </c>
      <c r="G131">
        <v>4.9599999999999998E-2</v>
      </c>
      <c r="U131">
        <v>35000</v>
      </c>
      <c r="V131">
        <v>0.8</v>
      </c>
      <c r="W131">
        <v>-7.6000000000000004E-4</v>
      </c>
      <c r="Y131">
        <f>13.7*[1]!AtmoRePerFt_fHpMachISAdevCelsius(U131,V131,0)</f>
        <v>26232072.827742148</v>
      </c>
      <c r="AE131" s="8"/>
      <c r="AN131">
        <v>0.6</v>
      </c>
      <c r="AO131">
        <v>0.35</v>
      </c>
      <c r="AP131">
        <v>2.5000000000000001E-3</v>
      </c>
      <c r="AR131">
        <f t="shared" si="5"/>
        <v>1.3000000000000001E-2</v>
      </c>
      <c r="AS131">
        <f t="shared" si="4"/>
        <v>1.6E-2</v>
      </c>
    </row>
    <row r="132" spans="4:45" x14ac:dyDescent="0.3">
      <c r="D132">
        <v>0.95</v>
      </c>
      <c r="E132">
        <v>5.7781000000000002</v>
      </c>
      <c r="F132">
        <v>0.5</v>
      </c>
      <c r="G132">
        <v>5.8900000000000001E-2</v>
      </c>
      <c r="U132">
        <v>35000</v>
      </c>
      <c r="V132">
        <v>0.85</v>
      </c>
      <c r="W132">
        <v>-8.8999999999999995E-4</v>
      </c>
      <c r="Y132">
        <f>13.7*[1]!AtmoRePerFt_fHpMachISAdevCelsius(U132,V132,0)</f>
        <v>27871577.379476026</v>
      </c>
      <c r="AE132" s="8"/>
      <c r="AN132">
        <v>0.6</v>
      </c>
      <c r="AO132">
        <v>0.4</v>
      </c>
      <c r="AP132">
        <v>4.1999999999999997E-3</v>
      </c>
      <c r="AR132">
        <f t="shared" si="5"/>
        <v>1.7899999999999999E-2</v>
      </c>
      <c r="AS132">
        <f t="shared" si="4"/>
        <v>1.6E-2</v>
      </c>
    </row>
    <row r="133" spans="4:45" x14ac:dyDescent="0.3">
      <c r="D133">
        <v>0.95</v>
      </c>
      <c r="E133">
        <v>6.3559000000000001</v>
      </c>
      <c r="F133">
        <v>0.55000000000000004</v>
      </c>
      <c r="G133">
        <v>6.88E-2</v>
      </c>
      <c r="U133">
        <v>35000</v>
      </c>
      <c r="V133">
        <v>0.875</v>
      </c>
      <c r="W133">
        <v>-9.5E-4</v>
      </c>
      <c r="Y133">
        <f>13.7*[1]!AtmoRePerFt_fHpMachISAdevCelsius(U133,V133,0)</f>
        <v>28691329.65534297</v>
      </c>
      <c r="AE133" s="8"/>
      <c r="AN133">
        <v>0.6</v>
      </c>
      <c r="AO133">
        <v>0.45</v>
      </c>
      <c r="AP133">
        <v>7.4000000000000003E-3</v>
      </c>
      <c r="AR133">
        <f t="shared" si="5"/>
        <v>2.47E-2</v>
      </c>
      <c r="AS133">
        <f t="shared" si="4"/>
        <v>1.6E-2</v>
      </c>
    </row>
    <row r="134" spans="4:45" x14ac:dyDescent="0.3">
      <c r="D134">
        <v>0.95</v>
      </c>
      <c r="E134">
        <v>6.9337</v>
      </c>
      <c r="F134">
        <v>0.6</v>
      </c>
      <c r="G134">
        <v>8.2400000000000001E-2</v>
      </c>
      <c r="U134">
        <v>35000</v>
      </c>
      <c r="V134">
        <v>0.9</v>
      </c>
      <c r="W134">
        <v>-1.01E-3</v>
      </c>
      <c r="Y134">
        <f>13.7*[1]!AtmoRePerFt_fHpMachISAdevCelsius(U134,V134,0)</f>
        <v>29511081.931209918</v>
      </c>
      <c r="AE134" s="8"/>
      <c r="AN134">
        <v>0.6</v>
      </c>
      <c r="AO134">
        <v>0.5</v>
      </c>
      <c r="AP134">
        <v>1.21E-2</v>
      </c>
      <c r="AR134">
        <f t="shared" si="5"/>
        <v>3.3399999999999999E-2</v>
      </c>
      <c r="AS134">
        <f t="shared" si="4"/>
        <v>1.6E-2</v>
      </c>
    </row>
    <row r="135" spans="4:45" x14ac:dyDescent="0.3">
      <c r="D135">
        <v>0.95</v>
      </c>
      <c r="E135">
        <v>7.5114999999999998</v>
      </c>
      <c r="F135">
        <v>0.65</v>
      </c>
      <c r="G135">
        <v>9.74E-2</v>
      </c>
      <c r="U135">
        <v>35000</v>
      </c>
      <c r="V135">
        <v>0.92500000000000004</v>
      </c>
      <c r="W135">
        <v>-1.07E-3</v>
      </c>
      <c r="Y135">
        <f>13.7*[1]!AtmoRePerFt_fHpMachISAdevCelsius(U135,V135,0)</f>
        <v>30330834.207076859</v>
      </c>
      <c r="AE135" s="8"/>
      <c r="AN135">
        <v>0.6</v>
      </c>
      <c r="AO135">
        <v>0.55000000000000004</v>
      </c>
      <c r="AP135">
        <v>1.6899999999999998E-2</v>
      </c>
      <c r="AR135">
        <f t="shared" si="5"/>
        <v>4.2700000000000002E-2</v>
      </c>
      <c r="AS135">
        <f t="shared" si="4"/>
        <v>1.6099999999999996E-2</v>
      </c>
    </row>
    <row r="136" spans="4:45" x14ac:dyDescent="0.3">
      <c r="D136">
        <v>0.95</v>
      </c>
      <c r="E136">
        <v>8.0892999999999997</v>
      </c>
      <c r="F136">
        <v>0.7</v>
      </c>
      <c r="G136">
        <v>0.1134</v>
      </c>
      <c r="U136">
        <v>35000</v>
      </c>
      <c r="V136">
        <v>0.95</v>
      </c>
      <c r="W136">
        <v>-1.1199999999999999E-3</v>
      </c>
      <c r="Y136">
        <f>13.7*[1]!AtmoRePerFt_fHpMachISAdevCelsius(U136,V136,0)</f>
        <v>31150586.482943796</v>
      </c>
      <c r="AE136" s="8"/>
      <c r="AN136">
        <v>0.6</v>
      </c>
      <c r="AO136">
        <v>0.6</v>
      </c>
      <c r="AP136">
        <v>2.5700000000000001E-2</v>
      </c>
      <c r="AR136">
        <f t="shared" si="5"/>
        <v>5.6400000000000006E-2</v>
      </c>
      <c r="AS136">
        <f t="shared" si="4"/>
        <v>1.6099999999999989E-2</v>
      </c>
    </row>
    <row r="137" spans="4:45" x14ac:dyDescent="0.3">
      <c r="D137">
        <v>0.97499999999999998</v>
      </c>
      <c r="E137">
        <v>0</v>
      </c>
      <c r="F137">
        <v>0</v>
      </c>
      <c r="G137">
        <v>3.0099999999999998E-2</v>
      </c>
      <c r="U137">
        <v>35000</v>
      </c>
      <c r="V137">
        <v>0.97499999999999998</v>
      </c>
      <c r="W137">
        <v>-1.17E-3</v>
      </c>
      <c r="Y137">
        <f>13.7*[1]!AtmoRePerFt_fHpMachISAdevCelsius(U137,V137,0)</f>
        <v>31970338.75881074</v>
      </c>
      <c r="AE137" s="8"/>
      <c r="AN137">
        <v>0.6</v>
      </c>
      <c r="AO137">
        <v>0.65</v>
      </c>
      <c r="AP137">
        <v>3.5200000000000002E-2</v>
      </c>
      <c r="AR137">
        <f t="shared" si="5"/>
        <v>7.1300000000000002E-2</v>
      </c>
      <c r="AS137">
        <f t="shared" si="4"/>
        <v>1.6E-2</v>
      </c>
    </row>
    <row r="138" spans="4:45" x14ac:dyDescent="0.3">
      <c r="D138">
        <v>0.97499999999999998</v>
      </c>
      <c r="E138">
        <v>0.57779999999999998</v>
      </c>
      <c r="F138">
        <v>0.05</v>
      </c>
      <c r="G138">
        <v>2.9600000000000001E-2</v>
      </c>
      <c r="U138">
        <v>35000</v>
      </c>
      <c r="V138">
        <v>1.0249999999999999</v>
      </c>
      <c r="W138">
        <v>-1.2700000000000001E-3</v>
      </c>
      <c r="Y138">
        <f>13.7*[1]!AtmoRePerFt_fHpMachISAdevCelsius(U138,V138,0)</f>
        <v>33609843.310544617</v>
      </c>
      <c r="AE138" s="8"/>
      <c r="AN138">
        <v>0.6</v>
      </c>
      <c r="AO138">
        <v>0.7</v>
      </c>
      <c r="AP138">
        <v>4.4900000000000002E-2</v>
      </c>
      <c r="AR138">
        <f t="shared" si="5"/>
        <v>8.6699999999999999E-2</v>
      </c>
      <c r="AS138">
        <f t="shared" si="4"/>
        <v>1.6100000000000003E-2</v>
      </c>
    </row>
    <row r="139" spans="4:45" x14ac:dyDescent="0.3">
      <c r="D139">
        <v>0.97499999999999998</v>
      </c>
      <c r="E139">
        <v>1.1556</v>
      </c>
      <c r="F139">
        <v>0.1</v>
      </c>
      <c r="G139">
        <v>3.0700000000000002E-2</v>
      </c>
      <c r="U139">
        <v>35000</v>
      </c>
      <c r="V139">
        <v>1.075</v>
      </c>
      <c r="W139">
        <v>-1.3600000000000001E-3</v>
      </c>
      <c r="Y139">
        <f>13.7*[1]!AtmoRePerFt_fHpMachISAdevCelsius(U139,V139,0)</f>
        <v>35249347.862278506</v>
      </c>
      <c r="AE139" s="8"/>
      <c r="AN139">
        <v>0.8</v>
      </c>
      <c r="AO139">
        <v>0</v>
      </c>
      <c r="AP139">
        <v>4.0000000000000002E-4</v>
      </c>
      <c r="AR139">
        <f>AP139+AO51</f>
        <v>4.0000000000000002E-4</v>
      </c>
      <c r="AS139">
        <f t="shared" si="4"/>
        <v>1.5899999999999997E-2</v>
      </c>
    </row>
    <row r="140" spans="4:45" x14ac:dyDescent="0.3">
      <c r="D140">
        <v>0.97499999999999998</v>
      </c>
      <c r="E140">
        <v>1.7334000000000001</v>
      </c>
      <c r="F140">
        <v>0.15</v>
      </c>
      <c r="G140">
        <v>3.2399999999999998E-2</v>
      </c>
      <c r="U140">
        <v>35000</v>
      </c>
      <c r="V140">
        <v>1.125</v>
      </c>
      <c r="W140">
        <v>-1.4499999999999999E-3</v>
      </c>
      <c r="Y140">
        <f>13.7*[1]!AtmoRePerFt_fHpMachISAdevCelsius(U140,V140,0)</f>
        <v>36888852.414012395</v>
      </c>
      <c r="AE140" s="8"/>
      <c r="AN140">
        <v>0.8</v>
      </c>
      <c r="AO140">
        <v>0.05</v>
      </c>
      <c r="AP140">
        <v>2.0000000000000001E-4</v>
      </c>
      <c r="AR140">
        <f t="shared" ref="AR140:AR153" si="6">AP140+AO52</f>
        <v>4.0000000000000002E-4</v>
      </c>
      <c r="AS140">
        <f t="shared" si="4"/>
        <v>1.5899999999999997E-2</v>
      </c>
    </row>
    <row r="141" spans="4:45" x14ac:dyDescent="0.3">
      <c r="D141">
        <v>0.97499999999999998</v>
      </c>
      <c r="E141">
        <v>2.3111999999999999</v>
      </c>
      <c r="F141">
        <v>0.2</v>
      </c>
      <c r="G141">
        <v>3.4500000000000003E-2</v>
      </c>
      <c r="U141">
        <v>35000</v>
      </c>
      <c r="V141">
        <v>1.3</v>
      </c>
      <c r="W141">
        <v>-1.6900000000000001E-3</v>
      </c>
      <c r="Y141">
        <f>13.7*[1]!AtmoRePerFt_fHpMachISAdevCelsius(U141,V141,0)</f>
        <v>42627118.345080987</v>
      </c>
      <c r="AE141" s="8"/>
      <c r="AN141">
        <v>0.8</v>
      </c>
      <c r="AO141">
        <v>0.1</v>
      </c>
      <c r="AP141">
        <v>4.0000000000000002E-4</v>
      </c>
      <c r="AR141">
        <f t="shared" si="6"/>
        <v>1.2999999999999999E-3</v>
      </c>
      <c r="AS141">
        <f t="shared" si="4"/>
        <v>1.5800000000000002E-2</v>
      </c>
    </row>
    <row r="142" spans="4:45" x14ac:dyDescent="0.3">
      <c r="D142">
        <v>0.97499999999999998</v>
      </c>
      <c r="E142">
        <v>2.8889999999999998</v>
      </c>
      <c r="F142">
        <v>0.25</v>
      </c>
      <c r="G142">
        <v>3.6999999999999998E-2</v>
      </c>
      <c r="U142">
        <v>35000</v>
      </c>
      <c r="V142">
        <v>1.5</v>
      </c>
      <c r="W142">
        <v>-1.91E-3</v>
      </c>
      <c r="Y142">
        <f>13.7*[1]!AtmoRePerFt_fHpMachISAdevCelsius(U142,V142,0)</f>
        <v>49185136.552016526</v>
      </c>
      <c r="AE142" s="8"/>
      <c r="AN142">
        <v>0.8</v>
      </c>
      <c r="AO142">
        <v>0.15</v>
      </c>
      <c r="AP142">
        <v>5.9999999999999995E-4</v>
      </c>
      <c r="AR142">
        <f t="shared" si="6"/>
        <v>2.5000000000000001E-3</v>
      </c>
      <c r="AS142">
        <f t="shared" si="4"/>
        <v>1.5900000000000001E-2</v>
      </c>
    </row>
    <row r="143" spans="4:45" x14ac:dyDescent="0.3">
      <c r="D143">
        <v>0.97499999999999998</v>
      </c>
      <c r="E143">
        <v>3.4668000000000001</v>
      </c>
      <c r="F143">
        <v>0.3</v>
      </c>
      <c r="G143">
        <v>4.1399999999999999E-2</v>
      </c>
      <c r="U143">
        <v>35000</v>
      </c>
      <c r="V143">
        <v>1.7</v>
      </c>
      <c r="W143">
        <v>-2.0699999999999998E-3</v>
      </c>
      <c r="Y143">
        <f>13.7*[1]!AtmoRePerFt_fHpMachISAdevCelsius(U143,V143,0)</f>
        <v>55743154.758952051</v>
      </c>
      <c r="AE143" s="8"/>
      <c r="AN143">
        <v>0.8</v>
      </c>
      <c r="AO143">
        <v>0.2</v>
      </c>
      <c r="AP143">
        <v>8.0000000000000004E-4</v>
      </c>
      <c r="AR143">
        <f t="shared" si="6"/>
        <v>4.1999999999999997E-3</v>
      </c>
      <c r="AS143">
        <f t="shared" si="4"/>
        <v>1.6E-2</v>
      </c>
    </row>
    <row r="144" spans="4:45" x14ac:dyDescent="0.3">
      <c r="D144">
        <v>0.97499999999999998</v>
      </c>
      <c r="E144">
        <v>4.0446999999999997</v>
      </c>
      <c r="F144">
        <v>0.35</v>
      </c>
      <c r="G144">
        <v>4.7600000000000003E-2</v>
      </c>
      <c r="U144">
        <v>35000</v>
      </c>
      <c r="V144">
        <v>1.9</v>
      </c>
      <c r="W144">
        <v>-2.2000000000000001E-3</v>
      </c>
      <c r="Y144">
        <f>13.7*[1]!AtmoRePerFt_fHpMachISAdevCelsius(U144,V144,0)</f>
        <v>62301172.965887591</v>
      </c>
      <c r="AE144" s="8"/>
      <c r="AN144">
        <v>0.8</v>
      </c>
      <c r="AO144">
        <v>0.25</v>
      </c>
      <c r="AP144">
        <v>1.1000000000000001E-3</v>
      </c>
      <c r="AR144">
        <f t="shared" si="6"/>
        <v>6.4000000000000003E-3</v>
      </c>
      <c r="AS144">
        <f t="shared" si="4"/>
        <v>1.6E-2</v>
      </c>
    </row>
    <row r="145" spans="4:45" x14ac:dyDescent="0.3">
      <c r="D145">
        <v>0.97499999999999998</v>
      </c>
      <c r="E145">
        <v>4.6224999999999996</v>
      </c>
      <c r="F145">
        <v>0.4</v>
      </c>
      <c r="G145">
        <v>5.45E-2</v>
      </c>
      <c r="U145">
        <v>35000</v>
      </c>
      <c r="V145">
        <v>2</v>
      </c>
      <c r="W145">
        <v>-2.2499999999999998E-3</v>
      </c>
      <c r="Y145">
        <f>13.7*[1]!AtmoRePerFt_fHpMachISAdevCelsius(U145,V145,0)</f>
        <v>65580182.069355369</v>
      </c>
      <c r="AE145" s="8"/>
      <c r="AN145">
        <v>0.8</v>
      </c>
      <c r="AO145">
        <v>0.3</v>
      </c>
      <c r="AP145">
        <v>1.6999999999999999E-3</v>
      </c>
      <c r="AR145">
        <f t="shared" si="6"/>
        <v>9.4000000000000004E-3</v>
      </c>
      <c r="AS145">
        <f t="shared" si="4"/>
        <v>1.5899999999999997E-2</v>
      </c>
    </row>
    <row r="146" spans="4:45" x14ac:dyDescent="0.3">
      <c r="D146">
        <v>0.97499999999999998</v>
      </c>
      <c r="E146">
        <v>5.2003000000000004</v>
      </c>
      <c r="F146">
        <v>0.45</v>
      </c>
      <c r="G146">
        <v>6.1899999999999997E-2</v>
      </c>
      <c r="Q146" t="s">
        <v>22</v>
      </c>
      <c r="U146">
        <v>40000</v>
      </c>
      <c r="V146">
        <v>0.2</v>
      </c>
      <c r="W146">
        <v>3.7000000000000002E-3</v>
      </c>
      <c r="Y146">
        <f>13.7*[1]!AtmoRePerFt_fHpMachISAdevCelsius(U146,V146,0)</f>
        <v>5226874.3004349135</v>
      </c>
      <c r="AE146" s="8"/>
      <c r="AN146">
        <v>0.8</v>
      </c>
      <c r="AO146">
        <v>0.35</v>
      </c>
      <c r="AP146">
        <v>2.5000000000000001E-3</v>
      </c>
      <c r="AR146">
        <f t="shared" si="6"/>
        <v>1.3000000000000001E-2</v>
      </c>
      <c r="AS146">
        <f t="shared" si="4"/>
        <v>1.5899999999999997E-2</v>
      </c>
    </row>
    <row r="147" spans="4:45" x14ac:dyDescent="0.3">
      <c r="D147">
        <v>0.97499999999999998</v>
      </c>
      <c r="E147">
        <v>5.7781000000000002</v>
      </c>
      <c r="F147">
        <v>0.5</v>
      </c>
      <c r="G147">
        <v>7.1199999999999999E-2</v>
      </c>
      <c r="M147">
        <v>2</v>
      </c>
      <c r="N147">
        <v>0</v>
      </c>
      <c r="O147">
        <v>4.0000000000000002E-4</v>
      </c>
      <c r="Q147" t="s">
        <v>0</v>
      </c>
      <c r="R147" t="s">
        <v>20</v>
      </c>
      <c r="S147" t="s">
        <v>1</v>
      </c>
      <c r="U147">
        <v>40000</v>
      </c>
      <c r="V147">
        <v>0.4</v>
      </c>
      <c r="W147">
        <v>1.5499999999999999E-3</v>
      </c>
      <c r="Y147">
        <f>13.7*[1]!AtmoRePerFt_fHpMachISAdevCelsius(U147,V147,0)</f>
        <v>10453748.600869827</v>
      </c>
      <c r="AE147" s="8"/>
      <c r="AN147">
        <v>0.8</v>
      </c>
      <c r="AO147">
        <v>0.4</v>
      </c>
      <c r="AP147">
        <v>4.1999999999999997E-3</v>
      </c>
      <c r="AR147">
        <f t="shared" si="6"/>
        <v>1.7899999999999999E-2</v>
      </c>
      <c r="AS147">
        <f t="shared" si="4"/>
        <v>1.5899999999999997E-2</v>
      </c>
    </row>
    <row r="148" spans="4:45" x14ac:dyDescent="0.3">
      <c r="D148">
        <v>0.97499999999999998</v>
      </c>
      <c r="E148">
        <v>6.3559000000000001</v>
      </c>
      <c r="F148">
        <v>0.55000000000000004</v>
      </c>
      <c r="G148">
        <v>8.1100000000000005E-2</v>
      </c>
      <c r="M148">
        <v>2</v>
      </c>
      <c r="N148">
        <v>0.05</v>
      </c>
      <c r="O148">
        <v>8.0000000000000004E-4</v>
      </c>
      <c r="Q148">
        <v>6.5000000000000002E-2</v>
      </c>
      <c r="R148">
        <v>9.5E-4</v>
      </c>
      <c r="S148">
        <v>3.236E-2</v>
      </c>
      <c r="U148">
        <v>40000</v>
      </c>
      <c r="V148">
        <v>0.6</v>
      </c>
      <c r="W148">
        <v>4.6000000000000001E-4</v>
      </c>
      <c r="Y148">
        <f>13.7*[1]!AtmoRePerFt_fHpMachISAdevCelsius(U148,V148,0)</f>
        <v>15680622.901304739</v>
      </c>
      <c r="AE148" s="8"/>
      <c r="AN148">
        <v>0.8</v>
      </c>
      <c r="AO148">
        <v>0.45</v>
      </c>
      <c r="AP148">
        <v>7.4000000000000003E-3</v>
      </c>
      <c r="AR148">
        <f t="shared" si="6"/>
        <v>2.47E-2</v>
      </c>
      <c r="AS148">
        <f t="shared" si="4"/>
        <v>1.5899999999999997E-2</v>
      </c>
    </row>
    <row r="149" spans="4:45" x14ac:dyDescent="0.3">
      <c r="D149">
        <v>0.97499999999999998</v>
      </c>
      <c r="E149">
        <v>6.9337</v>
      </c>
      <c r="F149">
        <v>0.6</v>
      </c>
      <c r="G149">
        <v>9.4799999999999995E-2</v>
      </c>
      <c r="M149">
        <v>2</v>
      </c>
      <c r="N149">
        <v>0.1</v>
      </c>
      <c r="O149">
        <v>3.3999999999999998E-3</v>
      </c>
      <c r="Q149">
        <v>0.16500000000000001</v>
      </c>
      <c r="R149">
        <v>7.43E-3</v>
      </c>
      <c r="S149">
        <v>4.0800000000000003E-2</v>
      </c>
      <c r="U149">
        <v>40000</v>
      </c>
      <c r="V149">
        <v>0.8</v>
      </c>
      <c r="W149">
        <v>-2.5000000000000001E-4</v>
      </c>
      <c r="Y149">
        <f>13.7*[1]!AtmoRePerFt_fHpMachISAdevCelsius(U149,V149,0)</f>
        <v>20907497.201739654</v>
      </c>
      <c r="AE149" s="8"/>
      <c r="AN149">
        <v>0.8</v>
      </c>
      <c r="AO149">
        <v>0.5</v>
      </c>
      <c r="AP149">
        <v>1.21E-2</v>
      </c>
      <c r="AR149">
        <f t="shared" si="6"/>
        <v>3.3399999999999999E-2</v>
      </c>
      <c r="AS149">
        <f t="shared" si="4"/>
        <v>1.5899999999999997E-2</v>
      </c>
    </row>
    <row r="150" spans="4:45" x14ac:dyDescent="0.3">
      <c r="D150">
        <v>0.97499999999999998</v>
      </c>
      <c r="E150">
        <v>7.5114999999999998</v>
      </c>
      <c r="F150">
        <v>0.65</v>
      </c>
      <c r="G150">
        <v>0.1099</v>
      </c>
      <c r="M150">
        <v>2</v>
      </c>
      <c r="N150">
        <v>0.15</v>
      </c>
      <c r="O150">
        <v>6.3E-3</v>
      </c>
      <c r="Q150">
        <v>0.26500000000000001</v>
      </c>
      <c r="R150">
        <v>1.711E-2</v>
      </c>
      <c r="S150">
        <v>5.4149999999999997E-2</v>
      </c>
      <c r="U150">
        <v>40000</v>
      </c>
      <c r="V150">
        <v>0.85</v>
      </c>
      <c r="W150">
        <v>-3.8999999999999999E-4</v>
      </c>
      <c r="Y150">
        <f>13.7*[1]!AtmoRePerFt_fHpMachISAdevCelsius(U150,V150,0)</f>
        <v>22214215.77684838</v>
      </c>
      <c r="AE150" s="8"/>
      <c r="AN150">
        <v>0.8</v>
      </c>
      <c r="AO150">
        <v>0.55000000000000004</v>
      </c>
      <c r="AP150">
        <v>1.6899999999999998E-2</v>
      </c>
      <c r="AR150">
        <f t="shared" si="6"/>
        <v>4.2700000000000002E-2</v>
      </c>
      <c r="AS150">
        <f t="shared" si="4"/>
        <v>1.6E-2</v>
      </c>
    </row>
    <row r="151" spans="4:45" x14ac:dyDescent="0.3">
      <c r="D151">
        <v>0.97499999999999998</v>
      </c>
      <c r="E151">
        <v>8.0892999999999997</v>
      </c>
      <c r="F151">
        <v>0.7</v>
      </c>
      <c r="G151">
        <v>0.126</v>
      </c>
      <c r="M151">
        <v>2</v>
      </c>
      <c r="N151">
        <v>0.2</v>
      </c>
      <c r="O151">
        <v>1.1299999999999999E-2</v>
      </c>
      <c r="Q151">
        <v>0.315</v>
      </c>
      <c r="R151">
        <v>2.87E-2</v>
      </c>
      <c r="S151">
        <v>6.8220000000000003E-2</v>
      </c>
      <c r="U151">
        <v>40000</v>
      </c>
      <c r="V151">
        <v>0.875</v>
      </c>
      <c r="W151">
        <v>-4.4999999999999999E-4</v>
      </c>
      <c r="Y151">
        <f>13.7*[1]!AtmoRePerFt_fHpMachISAdevCelsius(U151,V151,0)</f>
        <v>22867575.064402744</v>
      </c>
      <c r="AE151" s="8"/>
      <c r="AN151">
        <v>0.8</v>
      </c>
      <c r="AO151">
        <v>0.6</v>
      </c>
      <c r="AP151">
        <v>2.5700000000000001E-2</v>
      </c>
      <c r="AR151">
        <f t="shared" si="6"/>
        <v>5.6400000000000006E-2</v>
      </c>
      <c r="AS151">
        <f t="shared" si="4"/>
        <v>1.5899999999999997E-2</v>
      </c>
    </row>
    <row r="152" spans="4:45" x14ac:dyDescent="0.3">
      <c r="D152">
        <v>1.0249999999999999</v>
      </c>
      <c r="E152">
        <v>0</v>
      </c>
      <c r="F152">
        <v>0</v>
      </c>
      <c r="G152">
        <v>3.2199999999999999E-2</v>
      </c>
      <c r="M152">
        <v>2</v>
      </c>
      <c r="N152">
        <v>0.25</v>
      </c>
      <c r="O152">
        <v>1.66E-2</v>
      </c>
      <c r="Q152">
        <v>0.36499999999999999</v>
      </c>
      <c r="R152">
        <v>3.9379999999999998E-2</v>
      </c>
      <c r="S152">
        <v>8.1799999999999998E-2</v>
      </c>
      <c r="U152">
        <v>40000</v>
      </c>
      <c r="V152">
        <v>0.9</v>
      </c>
      <c r="W152">
        <v>-5.1999999999999995E-4</v>
      </c>
      <c r="Y152">
        <f>13.7*[1]!AtmoRePerFt_fHpMachISAdevCelsius(U152,V152,0)</f>
        <v>23520934.351957109</v>
      </c>
      <c r="AE152" s="8"/>
      <c r="AN152">
        <v>0.8</v>
      </c>
      <c r="AO152">
        <v>0.65</v>
      </c>
      <c r="AP152">
        <v>3.5200000000000002E-2</v>
      </c>
      <c r="AR152">
        <f t="shared" si="6"/>
        <v>7.1300000000000002E-2</v>
      </c>
      <c r="AS152">
        <f t="shared" si="4"/>
        <v>1.5899999999999997E-2</v>
      </c>
    </row>
    <row r="153" spans="4:45" x14ac:dyDescent="0.3">
      <c r="D153">
        <v>1.0249999999999999</v>
      </c>
      <c r="E153">
        <v>0.57779999999999998</v>
      </c>
      <c r="F153">
        <v>0.05</v>
      </c>
      <c r="G153">
        <v>3.2599999999999997E-2</v>
      </c>
      <c r="M153">
        <v>2</v>
      </c>
      <c r="N153">
        <v>0.3</v>
      </c>
      <c r="O153">
        <v>2.5700000000000001E-2</v>
      </c>
      <c r="Q153">
        <v>0.41499999999999998</v>
      </c>
      <c r="R153">
        <v>5.1520000000000003E-2</v>
      </c>
      <c r="S153">
        <v>9.7269999999999995E-2</v>
      </c>
      <c r="U153">
        <v>40000</v>
      </c>
      <c r="V153">
        <v>0.92500000000000004</v>
      </c>
      <c r="W153">
        <v>-5.8E-4</v>
      </c>
      <c r="Y153">
        <f>13.7*[1]!AtmoRePerFt_fHpMachISAdevCelsius(U153,V153,0)</f>
        <v>24174293.639511473</v>
      </c>
      <c r="AE153" s="8"/>
      <c r="AN153">
        <v>0.8</v>
      </c>
      <c r="AO153">
        <v>0.7</v>
      </c>
      <c r="AP153">
        <v>4.4900000000000002E-2</v>
      </c>
      <c r="AR153">
        <f t="shared" si="6"/>
        <v>8.6699999999999999E-2</v>
      </c>
      <c r="AS153">
        <f t="shared" si="4"/>
        <v>1.5899999999999997E-2</v>
      </c>
    </row>
    <row r="154" spans="4:45" x14ac:dyDescent="0.3">
      <c r="D154">
        <v>1.0249999999999999</v>
      </c>
      <c r="E154">
        <v>1.1556</v>
      </c>
      <c r="F154">
        <v>0.1</v>
      </c>
      <c r="G154">
        <v>3.3799999999999997E-2</v>
      </c>
      <c r="M154">
        <v>2</v>
      </c>
      <c r="N154">
        <v>0.35</v>
      </c>
      <c r="O154">
        <v>3.5499999999999997E-2</v>
      </c>
      <c r="Q154">
        <v>0.46500000000000002</v>
      </c>
      <c r="R154">
        <v>5.8139999999999997E-2</v>
      </c>
      <c r="S154">
        <v>0.10764</v>
      </c>
      <c r="U154">
        <v>40000</v>
      </c>
      <c r="V154">
        <v>0.95</v>
      </c>
      <c r="W154">
        <v>-6.3000000000000003E-4</v>
      </c>
      <c r="Y154">
        <f>13.7*[1]!AtmoRePerFt_fHpMachISAdevCelsius(U154,V154,0)</f>
        <v>24827652.927065834</v>
      </c>
      <c r="AE154" s="8"/>
      <c r="AN154">
        <v>0.85</v>
      </c>
      <c r="AO154">
        <v>0</v>
      </c>
      <c r="AP154">
        <v>4.0000000000000002E-4</v>
      </c>
      <c r="AR154">
        <f>AP154+AO51</f>
        <v>4.0000000000000002E-4</v>
      </c>
      <c r="AS154">
        <f t="shared" si="4"/>
        <v>1.6199999999999999E-2</v>
      </c>
    </row>
    <row r="155" spans="4:45" x14ac:dyDescent="0.3">
      <c r="D155">
        <v>1.0249999999999999</v>
      </c>
      <c r="E155">
        <v>1.7334000000000001</v>
      </c>
      <c r="F155">
        <v>0.15</v>
      </c>
      <c r="G155">
        <v>3.5499999999999997E-2</v>
      </c>
      <c r="M155">
        <v>2</v>
      </c>
      <c r="N155">
        <v>0.4</v>
      </c>
      <c r="O155">
        <v>4.5900000000000003E-2</v>
      </c>
      <c r="U155">
        <v>40000</v>
      </c>
      <c r="V155">
        <v>0.97499999999999998</v>
      </c>
      <c r="W155">
        <v>-6.8999999999999997E-4</v>
      </c>
      <c r="Y155">
        <f>13.7*[1]!AtmoRePerFt_fHpMachISAdevCelsius(U155,V155,0)</f>
        <v>25481012.214620199</v>
      </c>
      <c r="AE155" s="8"/>
      <c r="AN155">
        <v>0.85</v>
      </c>
      <c r="AO155">
        <v>0.05</v>
      </c>
      <c r="AP155">
        <v>2.0000000000000001E-4</v>
      </c>
      <c r="AR155">
        <f t="shared" ref="AR155:AR168" si="7">AP155+AO52</f>
        <v>4.0000000000000002E-4</v>
      </c>
      <c r="AS155">
        <f t="shared" si="4"/>
        <v>1.6199999999999999E-2</v>
      </c>
    </row>
    <row r="156" spans="4:45" x14ac:dyDescent="0.3">
      <c r="D156">
        <v>1.0249999999999999</v>
      </c>
      <c r="E156">
        <v>2.3111999999999999</v>
      </c>
      <c r="F156">
        <v>0.2</v>
      </c>
      <c r="G156">
        <v>3.8300000000000001E-2</v>
      </c>
      <c r="M156">
        <v>2</v>
      </c>
      <c r="N156">
        <v>0.45</v>
      </c>
      <c r="O156">
        <v>5.5800000000000002E-2</v>
      </c>
      <c r="U156">
        <v>40000</v>
      </c>
      <c r="V156">
        <v>1.0249999999999999</v>
      </c>
      <c r="W156">
        <v>-8.0000000000000004E-4</v>
      </c>
      <c r="Y156">
        <f>13.7*[1]!AtmoRePerFt_fHpMachISAdevCelsius(U156,V156,0)</f>
        <v>26787730.789728928</v>
      </c>
      <c r="AE156" s="8"/>
      <c r="AN156">
        <v>0.85</v>
      </c>
      <c r="AO156">
        <v>0.1</v>
      </c>
      <c r="AP156">
        <v>4.0000000000000002E-4</v>
      </c>
      <c r="AR156">
        <f t="shared" si="7"/>
        <v>1.2999999999999999E-3</v>
      </c>
      <c r="AS156">
        <f t="shared" si="4"/>
        <v>1.61E-2</v>
      </c>
    </row>
    <row r="157" spans="4:45" x14ac:dyDescent="0.3">
      <c r="D157">
        <v>1.0249999999999999</v>
      </c>
      <c r="E157">
        <v>2.8889999999999998</v>
      </c>
      <c r="F157">
        <v>0.25</v>
      </c>
      <c r="G157">
        <v>4.1599999999999998E-2</v>
      </c>
      <c r="M157">
        <v>2</v>
      </c>
      <c r="N157">
        <v>0.5</v>
      </c>
      <c r="O157">
        <v>7.9799999999999996E-2</v>
      </c>
      <c r="U157">
        <v>40000</v>
      </c>
      <c r="V157">
        <v>1.075</v>
      </c>
      <c r="W157">
        <v>-8.8999999999999995E-4</v>
      </c>
      <c r="Y157">
        <f>13.7*[1]!AtmoRePerFt_fHpMachISAdevCelsius(U157,V157,0)</f>
        <v>28094449.364837658</v>
      </c>
      <c r="AE157" s="8"/>
      <c r="AN157">
        <v>0.85</v>
      </c>
      <c r="AO157">
        <v>0.15</v>
      </c>
      <c r="AP157">
        <v>5.9999999999999995E-4</v>
      </c>
      <c r="AR157">
        <f t="shared" si="7"/>
        <v>2.5000000000000001E-3</v>
      </c>
      <c r="AS157">
        <f t="shared" si="4"/>
        <v>1.6200000000000003E-2</v>
      </c>
    </row>
    <row r="158" spans="4:45" x14ac:dyDescent="0.3">
      <c r="D158">
        <v>1.0249999999999999</v>
      </c>
      <c r="E158">
        <v>3.4668000000000001</v>
      </c>
      <c r="F158">
        <v>0.3</v>
      </c>
      <c r="G158">
        <v>4.53E-2</v>
      </c>
      <c r="M158">
        <v>2</v>
      </c>
      <c r="N158">
        <v>0.55000000000000004</v>
      </c>
      <c r="O158">
        <v>0.1062</v>
      </c>
      <c r="U158">
        <v>40000</v>
      </c>
      <c r="V158">
        <v>1.125</v>
      </c>
      <c r="W158">
        <v>-9.8999999999999999E-4</v>
      </c>
      <c r="Y158">
        <f>13.7*[1]!AtmoRePerFt_fHpMachISAdevCelsius(U158,V158,0)</f>
        <v>29401167.939946391</v>
      </c>
      <c r="AE158" s="8"/>
      <c r="AN158">
        <v>0.85</v>
      </c>
      <c r="AO158">
        <v>0.2</v>
      </c>
      <c r="AP158">
        <v>8.9999999999999998E-4</v>
      </c>
      <c r="AR158">
        <f t="shared" si="7"/>
        <v>4.3E-3</v>
      </c>
      <c r="AS158">
        <f t="shared" si="4"/>
        <v>1.6199999999999999E-2</v>
      </c>
    </row>
    <row r="159" spans="4:45" x14ac:dyDescent="0.3">
      <c r="D159">
        <v>1.0249999999999999</v>
      </c>
      <c r="E159">
        <v>4.0446999999999997</v>
      </c>
      <c r="F159">
        <v>0.35</v>
      </c>
      <c r="G159">
        <v>5.0599999999999999E-2</v>
      </c>
      <c r="M159">
        <v>2</v>
      </c>
      <c r="N159">
        <v>0.6</v>
      </c>
      <c r="O159">
        <v>0.15160000000000001</v>
      </c>
      <c r="U159">
        <v>40000</v>
      </c>
      <c r="V159">
        <v>1.3</v>
      </c>
      <c r="W159">
        <v>-1.2600000000000001E-3</v>
      </c>
      <c r="Y159">
        <f>13.7*[1]!AtmoRePerFt_fHpMachISAdevCelsius(U159,V159,0)</f>
        <v>33974682.952826932</v>
      </c>
      <c r="AE159" s="8"/>
      <c r="AN159">
        <v>0.85</v>
      </c>
      <c r="AO159">
        <v>0.25</v>
      </c>
      <c r="AP159">
        <v>1.1999999999999999E-3</v>
      </c>
      <c r="AR159">
        <f t="shared" si="7"/>
        <v>6.4999999999999997E-3</v>
      </c>
      <c r="AS159">
        <f t="shared" si="4"/>
        <v>1.6200000000000003E-2</v>
      </c>
    </row>
    <row r="160" spans="4:45" x14ac:dyDescent="0.3">
      <c r="D160">
        <v>1.0249999999999999</v>
      </c>
      <c r="E160">
        <v>4.6224999999999996</v>
      </c>
      <c r="F160">
        <v>0.4</v>
      </c>
      <c r="G160">
        <v>5.7000000000000002E-2</v>
      </c>
      <c r="M160">
        <v>2</v>
      </c>
      <c r="N160">
        <v>0.65</v>
      </c>
      <c r="O160">
        <v>0.20019999999999999</v>
      </c>
      <c r="U160">
        <v>40000</v>
      </c>
      <c r="V160">
        <v>1.5</v>
      </c>
      <c r="W160">
        <v>-1.5E-3</v>
      </c>
      <c r="Y160">
        <f>13.7*[1]!AtmoRePerFt_fHpMachISAdevCelsius(U160,V160,0)</f>
        <v>39201557.253261849</v>
      </c>
      <c r="AE160" s="8"/>
      <c r="AN160">
        <v>0.85</v>
      </c>
      <c r="AO160">
        <v>0.3</v>
      </c>
      <c r="AP160">
        <v>1.8E-3</v>
      </c>
      <c r="AR160">
        <f t="shared" si="7"/>
        <v>9.4999999999999998E-3</v>
      </c>
      <c r="AS160">
        <f t="shared" si="4"/>
        <v>1.6100000000000003E-2</v>
      </c>
    </row>
    <row r="161" spans="4:45" x14ac:dyDescent="0.3">
      <c r="D161">
        <v>1.0249999999999999</v>
      </c>
      <c r="E161">
        <v>5.2003000000000004</v>
      </c>
      <c r="F161">
        <v>0.45</v>
      </c>
      <c r="G161">
        <v>6.4199999999999993E-2</v>
      </c>
      <c r="M161">
        <v>2</v>
      </c>
      <c r="N161">
        <v>0.7</v>
      </c>
      <c r="O161">
        <v>0.24879999999999999</v>
      </c>
      <c r="U161">
        <v>40000</v>
      </c>
      <c r="V161">
        <v>1.7</v>
      </c>
      <c r="W161">
        <v>-1.6800000000000001E-3</v>
      </c>
      <c r="Y161">
        <f>13.7*[1]!AtmoRePerFt_fHpMachISAdevCelsius(U161,V161,0)</f>
        <v>44428431.553696759</v>
      </c>
      <c r="AE161" s="8"/>
      <c r="AN161">
        <v>0.85</v>
      </c>
      <c r="AO161">
        <v>0.35</v>
      </c>
      <c r="AP161">
        <v>2.3999999999999998E-3</v>
      </c>
      <c r="AR161">
        <f t="shared" si="7"/>
        <v>1.29E-2</v>
      </c>
      <c r="AS161">
        <f t="shared" si="4"/>
        <v>1.6100000000000003E-2</v>
      </c>
    </row>
    <row r="162" spans="4:45" x14ac:dyDescent="0.3">
      <c r="D162">
        <v>1.0249999999999999</v>
      </c>
      <c r="E162">
        <v>5.7781000000000002</v>
      </c>
      <c r="F162">
        <v>0.5</v>
      </c>
      <c r="G162">
        <v>7.2300000000000003E-2</v>
      </c>
      <c r="U162">
        <v>40000</v>
      </c>
      <c r="V162">
        <v>1.9</v>
      </c>
      <c r="W162">
        <v>-1.83E-3</v>
      </c>
      <c r="Y162">
        <f>13.7*[1]!AtmoRePerFt_fHpMachISAdevCelsius(U162,V162,0)</f>
        <v>49655305.854131669</v>
      </c>
      <c r="AE162" s="8"/>
      <c r="AN162">
        <v>0.85</v>
      </c>
      <c r="AO162">
        <v>0.4</v>
      </c>
      <c r="AP162">
        <v>4.3E-3</v>
      </c>
      <c r="AR162">
        <f t="shared" si="7"/>
        <v>1.8000000000000002E-2</v>
      </c>
      <c r="AS162">
        <f t="shared" si="4"/>
        <v>1.6099999999999996E-2</v>
      </c>
    </row>
    <row r="163" spans="4:45" x14ac:dyDescent="0.3">
      <c r="D163">
        <v>1.0249999999999999</v>
      </c>
      <c r="E163">
        <v>6.3559000000000001</v>
      </c>
      <c r="F163">
        <v>0.55000000000000004</v>
      </c>
      <c r="G163">
        <v>8.0799999999999997E-2</v>
      </c>
      <c r="U163">
        <v>40000</v>
      </c>
      <c r="V163">
        <v>2</v>
      </c>
      <c r="W163">
        <v>-1.89E-3</v>
      </c>
      <c r="Y163">
        <f>13.7*[1]!AtmoRePerFt_fHpMachISAdevCelsius(U163,V163,0)</f>
        <v>52268743.004349135</v>
      </c>
      <c r="AE163" s="8"/>
      <c r="AN163">
        <v>0.85</v>
      </c>
      <c r="AO163">
        <v>0.45</v>
      </c>
      <c r="AP163">
        <v>7.4999999999999997E-3</v>
      </c>
      <c r="AR163">
        <f t="shared" si="7"/>
        <v>2.4799999999999999E-2</v>
      </c>
      <c r="AS163">
        <f t="shared" si="4"/>
        <v>1.61E-2</v>
      </c>
    </row>
    <row r="164" spans="4:45" x14ac:dyDescent="0.3">
      <c r="D164">
        <v>1.0249999999999999</v>
      </c>
      <c r="E164">
        <v>6.9337</v>
      </c>
      <c r="F164">
        <v>0.6</v>
      </c>
      <c r="G164">
        <v>9.3399999999999997E-2</v>
      </c>
      <c r="U164">
        <v>45000</v>
      </c>
      <c r="V164">
        <v>0.2</v>
      </c>
      <c r="W164">
        <v>4.5300000000000002E-3</v>
      </c>
      <c r="Y164">
        <f>13.7*[1]!AtmoRePerFt_fHpMachISAdevCelsius(U164,V164,0)</f>
        <v>4110295.6133610462</v>
      </c>
      <c r="AE164" s="8"/>
      <c r="AN164">
        <v>0.85</v>
      </c>
      <c r="AO164">
        <v>0.5</v>
      </c>
      <c r="AP164">
        <v>1.21E-2</v>
      </c>
      <c r="AR164">
        <f t="shared" si="7"/>
        <v>3.3399999999999999E-2</v>
      </c>
      <c r="AS164">
        <f t="shared" si="4"/>
        <v>1.6199999999999999E-2</v>
      </c>
    </row>
    <row r="165" spans="4:45" x14ac:dyDescent="0.3">
      <c r="D165">
        <v>1.0249999999999999</v>
      </c>
      <c r="E165">
        <v>7.5114999999999998</v>
      </c>
      <c r="F165">
        <v>0.65</v>
      </c>
      <c r="G165">
        <v>0.1071</v>
      </c>
      <c r="U165">
        <v>45000</v>
      </c>
      <c r="V165">
        <v>0.4</v>
      </c>
      <c r="W165">
        <v>2.2499999999999998E-3</v>
      </c>
      <c r="Y165">
        <f>13.7*[1]!AtmoRePerFt_fHpMachISAdevCelsius(U165,V165,0)</f>
        <v>8220591.2267220924</v>
      </c>
      <c r="AE165" s="8"/>
      <c r="AN165">
        <v>0.85</v>
      </c>
      <c r="AO165">
        <v>0.55000000000000004</v>
      </c>
      <c r="AP165">
        <v>1.7000000000000001E-2</v>
      </c>
      <c r="AR165">
        <f t="shared" si="7"/>
        <v>4.2800000000000005E-2</v>
      </c>
      <c r="AS165">
        <f t="shared" si="4"/>
        <v>1.6099999999999996E-2</v>
      </c>
    </row>
    <row r="166" spans="4:45" x14ac:dyDescent="0.3">
      <c r="D166">
        <v>1.0249999999999999</v>
      </c>
      <c r="E166">
        <v>8.0892999999999997</v>
      </c>
      <c r="F166">
        <v>0.7</v>
      </c>
      <c r="G166">
        <v>0.1211</v>
      </c>
      <c r="U166">
        <v>45000</v>
      </c>
      <c r="V166">
        <v>0.6</v>
      </c>
      <c r="W166">
        <v>1.09E-3</v>
      </c>
      <c r="Y166">
        <f>13.7*[1]!AtmoRePerFt_fHpMachISAdevCelsius(U166,V166,0)</f>
        <v>12330886.840083137</v>
      </c>
      <c r="AE166" s="8"/>
      <c r="AN166">
        <v>0.85</v>
      </c>
      <c r="AO166">
        <v>0.6</v>
      </c>
      <c r="AP166">
        <v>2.5700000000000001E-2</v>
      </c>
      <c r="AR166">
        <f t="shared" si="7"/>
        <v>5.6400000000000006E-2</v>
      </c>
      <c r="AS166">
        <f t="shared" si="4"/>
        <v>1.6099999999999989E-2</v>
      </c>
    </row>
    <row r="167" spans="4:45" x14ac:dyDescent="0.3">
      <c r="D167">
        <v>1.075</v>
      </c>
      <c r="E167">
        <v>0</v>
      </c>
      <c r="F167">
        <v>0</v>
      </c>
      <c r="G167">
        <v>3.3700000000000001E-2</v>
      </c>
      <c r="U167">
        <v>45000</v>
      </c>
      <c r="V167">
        <v>0.8</v>
      </c>
      <c r="W167">
        <v>3.3E-4</v>
      </c>
      <c r="Y167">
        <f>13.7*[1]!AtmoRePerFt_fHpMachISAdevCelsius(U167,V167,0)</f>
        <v>16441182.453444185</v>
      </c>
      <c r="AE167" s="8"/>
      <c r="AN167">
        <v>0.85</v>
      </c>
      <c r="AO167">
        <v>0.65</v>
      </c>
      <c r="AP167">
        <v>3.5200000000000002E-2</v>
      </c>
      <c r="AR167">
        <f t="shared" si="7"/>
        <v>7.1300000000000002E-2</v>
      </c>
      <c r="AS167">
        <f t="shared" si="4"/>
        <v>1.6100000000000003E-2</v>
      </c>
    </row>
    <row r="168" spans="4:45" x14ac:dyDescent="0.3">
      <c r="D168">
        <v>1.075</v>
      </c>
      <c r="E168">
        <v>0.57779999999999998</v>
      </c>
      <c r="F168">
        <v>0.05</v>
      </c>
      <c r="G168">
        <v>3.4099999999999998E-2</v>
      </c>
      <c r="U168">
        <v>45000</v>
      </c>
      <c r="V168">
        <v>0.85</v>
      </c>
      <c r="W168">
        <v>1.8000000000000001E-4</v>
      </c>
      <c r="Y168">
        <f>13.7*[1]!AtmoRePerFt_fHpMachISAdevCelsius(U168,V168,0)</f>
        <v>17468756.356784444</v>
      </c>
      <c r="AE168" s="8"/>
      <c r="AN168">
        <v>0.85</v>
      </c>
      <c r="AO168">
        <v>0.7</v>
      </c>
      <c r="AP168">
        <v>4.4699999999999997E-2</v>
      </c>
      <c r="AR168">
        <f t="shared" si="7"/>
        <v>8.6499999999999994E-2</v>
      </c>
      <c r="AS168">
        <f t="shared" si="4"/>
        <v>1.6200000000000006E-2</v>
      </c>
    </row>
    <row r="169" spans="4:45" x14ac:dyDescent="0.3">
      <c r="D169">
        <v>1.075</v>
      </c>
      <c r="E169">
        <v>1.1556</v>
      </c>
      <c r="F169">
        <v>0.1</v>
      </c>
      <c r="G169">
        <v>3.5400000000000001E-2</v>
      </c>
      <c r="U169">
        <v>45000</v>
      </c>
      <c r="V169">
        <v>0.875</v>
      </c>
      <c r="W169">
        <v>1.1E-4</v>
      </c>
      <c r="Y169">
        <f>13.7*[1]!AtmoRePerFt_fHpMachISAdevCelsius(U169,V169,0)</f>
        <v>17982543.308454577</v>
      </c>
      <c r="AE169" s="8"/>
      <c r="AN169">
        <v>0.875</v>
      </c>
      <c r="AO169">
        <v>0</v>
      </c>
      <c r="AP169">
        <v>5.0000000000000001E-4</v>
      </c>
      <c r="AR169">
        <f>AP169+AO51</f>
        <v>5.0000000000000001E-4</v>
      </c>
      <c r="AS169">
        <f t="shared" si="4"/>
        <v>1.6399999999999998E-2</v>
      </c>
    </row>
    <row r="170" spans="4:45" x14ac:dyDescent="0.3">
      <c r="D170">
        <v>1.075</v>
      </c>
      <c r="E170">
        <v>1.7334000000000001</v>
      </c>
      <c r="F170">
        <v>0.15</v>
      </c>
      <c r="G170">
        <v>3.73E-2</v>
      </c>
      <c r="U170">
        <v>45000</v>
      </c>
      <c r="V170">
        <v>0.9</v>
      </c>
      <c r="W170">
        <v>4.0000000000000003E-5</v>
      </c>
      <c r="Y170">
        <f>13.7*[1]!AtmoRePerFt_fHpMachISAdevCelsius(U170,V170,0)</f>
        <v>18496330.260124706</v>
      </c>
      <c r="AE170" s="8"/>
      <c r="AN170">
        <v>0.875</v>
      </c>
      <c r="AO170">
        <v>0.05</v>
      </c>
      <c r="AP170">
        <v>2.0000000000000001E-4</v>
      </c>
      <c r="AR170">
        <f t="shared" ref="AR170:AR183" si="8">AP170+AO52</f>
        <v>4.0000000000000002E-4</v>
      </c>
      <c r="AS170">
        <f t="shared" si="4"/>
        <v>1.6399999999999998E-2</v>
      </c>
    </row>
    <row r="171" spans="4:45" x14ac:dyDescent="0.3">
      <c r="D171">
        <v>1.075</v>
      </c>
      <c r="E171">
        <v>2.3111999999999999</v>
      </c>
      <c r="F171">
        <v>0.2</v>
      </c>
      <c r="G171">
        <v>4.02E-2</v>
      </c>
      <c r="U171">
        <v>45000</v>
      </c>
      <c r="V171">
        <v>0.92500000000000004</v>
      </c>
      <c r="W171">
        <v>-2.0000000000000002E-5</v>
      </c>
      <c r="Y171">
        <f>13.7*[1]!AtmoRePerFt_fHpMachISAdevCelsius(U171,V171,0)</f>
        <v>19010117.211794838</v>
      </c>
      <c r="AE171" s="8"/>
      <c r="AN171">
        <v>0.875</v>
      </c>
      <c r="AO171">
        <v>0.1</v>
      </c>
      <c r="AP171">
        <v>4.0000000000000002E-4</v>
      </c>
      <c r="AR171">
        <f t="shared" si="8"/>
        <v>1.2999999999999999E-3</v>
      </c>
      <c r="AS171">
        <f t="shared" si="4"/>
        <v>1.6400000000000001E-2</v>
      </c>
    </row>
    <row r="172" spans="4:45" x14ac:dyDescent="0.3">
      <c r="D172">
        <v>1.075</v>
      </c>
      <c r="E172">
        <v>2.8889999999999998</v>
      </c>
      <c r="F172">
        <v>0.25</v>
      </c>
      <c r="G172">
        <v>4.36E-2</v>
      </c>
      <c r="U172">
        <v>45000</v>
      </c>
      <c r="V172">
        <v>0.95</v>
      </c>
      <c r="W172">
        <v>-9.0000000000000006E-5</v>
      </c>
      <c r="Y172">
        <f>13.7*[1]!AtmoRePerFt_fHpMachISAdevCelsius(U172,V172,0)</f>
        <v>19523904.163464971</v>
      </c>
      <c r="AE172" s="8"/>
      <c r="AN172">
        <v>0.875</v>
      </c>
      <c r="AO172">
        <v>0.15</v>
      </c>
      <c r="AP172">
        <v>5.9999999999999995E-4</v>
      </c>
      <c r="AR172">
        <f t="shared" si="8"/>
        <v>2.5000000000000001E-3</v>
      </c>
      <c r="AS172">
        <f t="shared" si="4"/>
        <v>1.6500000000000001E-2</v>
      </c>
    </row>
    <row r="173" spans="4:45" x14ac:dyDescent="0.3">
      <c r="D173">
        <v>1.075</v>
      </c>
      <c r="E173">
        <v>3.4668000000000001</v>
      </c>
      <c r="F173">
        <v>0.3</v>
      </c>
      <c r="G173">
        <v>4.7699999999999999E-2</v>
      </c>
      <c r="U173">
        <v>45000</v>
      </c>
      <c r="V173">
        <v>0.97499999999999998</v>
      </c>
      <c r="W173">
        <v>-1.4999999999999999E-4</v>
      </c>
      <c r="Y173">
        <f>13.7*[1]!AtmoRePerFt_fHpMachISAdevCelsius(U173,V173,0)</f>
        <v>20037691.115135096</v>
      </c>
      <c r="AE173" s="8"/>
      <c r="AN173">
        <v>0.875</v>
      </c>
      <c r="AO173">
        <v>0.2</v>
      </c>
      <c r="AP173">
        <v>1E-3</v>
      </c>
      <c r="AR173">
        <f t="shared" si="8"/>
        <v>4.3999999999999994E-3</v>
      </c>
      <c r="AS173">
        <f t="shared" si="4"/>
        <v>1.6399999999999998E-2</v>
      </c>
    </row>
    <row r="174" spans="4:45" x14ac:dyDescent="0.3">
      <c r="D174">
        <v>1.075</v>
      </c>
      <c r="E174">
        <v>4.0446999999999997</v>
      </c>
      <c r="F174">
        <v>0.35</v>
      </c>
      <c r="G174">
        <v>5.3100000000000001E-2</v>
      </c>
      <c r="U174">
        <v>45000</v>
      </c>
      <c r="V174">
        <v>1.0249999999999999</v>
      </c>
      <c r="W174">
        <v>-2.5999999999999998E-4</v>
      </c>
      <c r="Y174">
        <f>13.7*[1]!AtmoRePerFt_fHpMachISAdevCelsius(U174,V174,0)</f>
        <v>21065265.018475361</v>
      </c>
      <c r="AE174" s="8"/>
      <c r="AN174">
        <v>0.875</v>
      </c>
      <c r="AO174">
        <v>0.25</v>
      </c>
      <c r="AP174">
        <v>1.4E-3</v>
      </c>
      <c r="AR174">
        <f t="shared" si="8"/>
        <v>6.7000000000000002E-3</v>
      </c>
      <c r="AS174">
        <f t="shared" si="4"/>
        <v>1.6399999999999998E-2</v>
      </c>
    </row>
    <row r="175" spans="4:45" x14ac:dyDescent="0.3">
      <c r="D175">
        <v>1.075</v>
      </c>
      <c r="E175">
        <v>4.6224999999999996</v>
      </c>
      <c r="F175">
        <v>0.4</v>
      </c>
      <c r="G175">
        <v>5.96E-2</v>
      </c>
      <c r="U175">
        <v>45000</v>
      </c>
      <c r="V175">
        <v>1.075</v>
      </c>
      <c r="W175">
        <v>-3.6999999999999999E-4</v>
      </c>
      <c r="Y175">
        <f>13.7*[1]!AtmoRePerFt_fHpMachISAdevCelsius(U175,V175,0)</f>
        <v>22092838.921815619</v>
      </c>
      <c r="AE175" s="8"/>
      <c r="AN175">
        <v>0.875</v>
      </c>
      <c r="AO175">
        <v>0.3</v>
      </c>
      <c r="AP175">
        <v>1.9E-3</v>
      </c>
      <c r="AR175">
        <f t="shared" si="8"/>
        <v>9.6000000000000009E-3</v>
      </c>
      <c r="AS175">
        <f t="shared" si="4"/>
        <v>1.6399999999999998E-2</v>
      </c>
    </row>
    <row r="176" spans="4:45" x14ac:dyDescent="0.3">
      <c r="D176">
        <v>1.075</v>
      </c>
      <c r="E176">
        <v>5.2003000000000004</v>
      </c>
      <c r="F176">
        <v>0.45</v>
      </c>
      <c r="G176">
        <v>6.7400000000000002E-2</v>
      </c>
      <c r="U176">
        <v>45000</v>
      </c>
      <c r="V176">
        <v>1.125</v>
      </c>
      <c r="W176">
        <v>-4.6999999999999999E-4</v>
      </c>
      <c r="Y176">
        <f>13.7*[1]!AtmoRePerFt_fHpMachISAdevCelsius(U176,V176,0)</f>
        <v>23120412.825155884</v>
      </c>
      <c r="AE176" s="8"/>
      <c r="AN176">
        <v>0.875</v>
      </c>
      <c r="AO176">
        <v>0.35</v>
      </c>
      <c r="AP176">
        <v>2.5999999999999999E-3</v>
      </c>
      <c r="AR176">
        <f t="shared" si="8"/>
        <v>1.3100000000000001E-2</v>
      </c>
      <c r="AS176">
        <f t="shared" si="4"/>
        <v>1.6299999999999999E-2</v>
      </c>
    </row>
    <row r="177" spans="4:45" x14ac:dyDescent="0.3">
      <c r="D177">
        <v>1.075</v>
      </c>
      <c r="E177">
        <v>5.7781000000000002</v>
      </c>
      <c r="F177">
        <v>0.5</v>
      </c>
      <c r="G177">
        <v>7.5499999999999998E-2</v>
      </c>
      <c r="U177">
        <v>45000</v>
      </c>
      <c r="V177">
        <v>1.3</v>
      </c>
      <c r="W177">
        <v>-7.6999999999999996E-4</v>
      </c>
      <c r="Y177">
        <f>13.7*[1]!AtmoRePerFt_fHpMachISAdevCelsius(U177,V177,0)</f>
        <v>26716921.486846797</v>
      </c>
      <c r="AE177" s="8"/>
      <c r="AN177">
        <v>0.875</v>
      </c>
      <c r="AO177">
        <v>0.4</v>
      </c>
      <c r="AP177">
        <v>4.7000000000000002E-3</v>
      </c>
      <c r="AR177">
        <f t="shared" si="8"/>
        <v>1.84E-2</v>
      </c>
      <c r="AS177">
        <f t="shared" si="4"/>
        <v>1.6300000000000002E-2</v>
      </c>
    </row>
    <row r="178" spans="4:45" x14ac:dyDescent="0.3">
      <c r="D178">
        <v>1.075</v>
      </c>
      <c r="E178">
        <v>6.3559000000000001</v>
      </c>
      <c r="F178">
        <v>0.55000000000000004</v>
      </c>
      <c r="G178">
        <v>8.3900000000000002E-2</v>
      </c>
      <c r="U178">
        <v>45000</v>
      </c>
      <c r="V178">
        <v>1.5</v>
      </c>
      <c r="W178">
        <v>-1.0399999999999999E-3</v>
      </c>
      <c r="Y178">
        <f>13.7*[1]!AtmoRePerFt_fHpMachISAdevCelsius(U178,V178,0)</f>
        <v>30827217.100207843</v>
      </c>
      <c r="AE178" s="8"/>
      <c r="AN178">
        <v>0.875</v>
      </c>
      <c r="AO178">
        <v>0.45</v>
      </c>
      <c r="AP178">
        <v>7.9000000000000008E-3</v>
      </c>
      <c r="AR178">
        <f t="shared" si="8"/>
        <v>2.52E-2</v>
      </c>
      <c r="AS178">
        <f t="shared" si="4"/>
        <v>1.6300000000000002E-2</v>
      </c>
    </row>
    <row r="179" spans="4:45" x14ac:dyDescent="0.3">
      <c r="D179">
        <v>1.075</v>
      </c>
      <c r="E179">
        <v>6.9337</v>
      </c>
      <c r="F179">
        <v>0.6</v>
      </c>
      <c r="G179">
        <v>9.7000000000000003E-2</v>
      </c>
      <c r="U179">
        <v>45000</v>
      </c>
      <c r="V179">
        <v>1.7</v>
      </c>
      <c r="W179">
        <v>-1.25E-3</v>
      </c>
      <c r="Y179">
        <f>13.7*[1]!AtmoRePerFt_fHpMachISAdevCelsius(U179,V179,0)</f>
        <v>34937512.713568889</v>
      </c>
      <c r="AE179" s="8"/>
      <c r="AN179">
        <v>0.875</v>
      </c>
      <c r="AO179">
        <v>0.5</v>
      </c>
      <c r="AP179">
        <v>1.24E-2</v>
      </c>
      <c r="AR179">
        <f t="shared" si="8"/>
        <v>3.3700000000000001E-2</v>
      </c>
      <c r="AS179">
        <f t="shared" si="4"/>
        <v>1.6500000000000001E-2</v>
      </c>
    </row>
    <row r="180" spans="4:45" x14ac:dyDescent="0.3">
      <c r="D180">
        <v>1.075</v>
      </c>
      <c r="E180">
        <v>7.5114999999999998</v>
      </c>
      <c r="F180">
        <v>0.65</v>
      </c>
      <c r="G180">
        <v>0.1113</v>
      </c>
      <c r="U180">
        <v>45000</v>
      </c>
      <c r="V180">
        <v>1.9</v>
      </c>
      <c r="W180">
        <v>-1.42E-3</v>
      </c>
      <c r="Y180">
        <f>13.7*[1]!AtmoRePerFt_fHpMachISAdevCelsius(U180,V180,0)</f>
        <v>39047808.326929942</v>
      </c>
      <c r="AE180" s="8"/>
      <c r="AN180">
        <v>0.875</v>
      </c>
      <c r="AO180">
        <v>0.55000000000000004</v>
      </c>
      <c r="AP180">
        <v>1.72E-2</v>
      </c>
      <c r="AR180">
        <f t="shared" si="8"/>
        <v>4.2999999999999997E-2</v>
      </c>
      <c r="AS180">
        <f t="shared" si="4"/>
        <v>1.6400000000000005E-2</v>
      </c>
    </row>
    <row r="181" spans="4:45" x14ac:dyDescent="0.3">
      <c r="D181">
        <v>1.075</v>
      </c>
      <c r="E181">
        <v>8.0892999999999997</v>
      </c>
      <c r="F181">
        <v>0.7</v>
      </c>
      <c r="G181">
        <v>0.126</v>
      </c>
      <c r="U181">
        <v>45000</v>
      </c>
      <c r="V181">
        <v>2</v>
      </c>
      <c r="W181">
        <v>-1.49E-3</v>
      </c>
      <c r="Y181">
        <f>13.7*[1]!AtmoRePerFt_fHpMachISAdevCelsius(U181,V181,0)</f>
        <v>41102956.133610457</v>
      </c>
      <c r="AE181" s="8"/>
      <c r="AN181">
        <v>0.875</v>
      </c>
      <c r="AO181">
        <v>0.6</v>
      </c>
      <c r="AP181">
        <v>2.5899999999999999E-2</v>
      </c>
      <c r="AR181">
        <f t="shared" si="8"/>
        <v>5.6599999999999998E-2</v>
      </c>
      <c r="AS181">
        <f t="shared" si="4"/>
        <v>1.6500000000000001E-2</v>
      </c>
    </row>
    <row r="182" spans="4:45" x14ac:dyDescent="0.3">
      <c r="D182">
        <v>1.125</v>
      </c>
      <c r="E182">
        <v>0</v>
      </c>
      <c r="F182">
        <v>0</v>
      </c>
      <c r="G182">
        <v>3.4099999999999998E-2</v>
      </c>
      <c r="U182">
        <v>50000</v>
      </c>
      <c r="V182">
        <v>0.2</v>
      </c>
      <c r="W182">
        <v>5.4200000000000003E-3</v>
      </c>
      <c r="Y182">
        <f>13.7*[1]!AtmoRePerFt_fHpMachISAdevCelsius(U182,V182,0)</f>
        <v>3232243.413201903</v>
      </c>
      <c r="AE182" s="8"/>
      <c r="AN182">
        <v>0.875</v>
      </c>
      <c r="AO182">
        <v>0.65</v>
      </c>
      <c r="AP182">
        <v>3.5400000000000001E-2</v>
      </c>
      <c r="AR182">
        <f t="shared" si="8"/>
        <v>7.1500000000000008E-2</v>
      </c>
      <c r="AS182">
        <f t="shared" si="4"/>
        <v>1.6399999999999998E-2</v>
      </c>
    </row>
    <row r="183" spans="4:45" x14ac:dyDescent="0.3">
      <c r="D183">
        <v>1.125</v>
      </c>
      <c r="E183">
        <v>0.57779999999999998</v>
      </c>
      <c r="F183">
        <v>0.05</v>
      </c>
      <c r="G183">
        <v>3.4500000000000003E-2</v>
      </c>
      <c r="U183">
        <v>50000</v>
      </c>
      <c r="V183">
        <v>0.4</v>
      </c>
      <c r="W183">
        <v>2.99E-3</v>
      </c>
      <c r="Y183">
        <f>13.7*[1]!AtmoRePerFt_fHpMachISAdevCelsius(U183,V183,0)</f>
        <v>6464486.826403806</v>
      </c>
      <c r="AE183" s="8"/>
      <c r="AN183">
        <v>0.875</v>
      </c>
      <c r="AO183">
        <v>0.7</v>
      </c>
      <c r="AP183">
        <v>4.4999999999999998E-2</v>
      </c>
      <c r="AR183">
        <f t="shared" si="8"/>
        <v>8.6799999999999988E-2</v>
      </c>
      <c r="AS183">
        <f t="shared" si="4"/>
        <v>1.6400000000000012E-2</v>
      </c>
    </row>
    <row r="184" spans="4:45" x14ac:dyDescent="0.3">
      <c r="D184">
        <v>1.125</v>
      </c>
      <c r="E184">
        <v>1.1556</v>
      </c>
      <c r="F184">
        <v>0.1</v>
      </c>
      <c r="G184">
        <v>3.5900000000000001E-2</v>
      </c>
      <c r="U184">
        <v>50000</v>
      </c>
      <c r="V184">
        <v>0.6</v>
      </c>
      <c r="W184">
        <v>1.75E-3</v>
      </c>
      <c r="Y184">
        <f>13.7*[1]!AtmoRePerFt_fHpMachISAdevCelsius(U184,V184,0)</f>
        <v>9696730.239605708</v>
      </c>
      <c r="AE184" s="8"/>
      <c r="AN184">
        <v>0.9</v>
      </c>
      <c r="AO184">
        <v>0</v>
      </c>
      <c r="AP184">
        <v>5.0000000000000001E-4</v>
      </c>
      <c r="AR184">
        <f>AP184+AO51</f>
        <v>5.0000000000000001E-4</v>
      </c>
      <c r="AS184">
        <f t="shared" si="4"/>
        <v>1.6899999999999998E-2</v>
      </c>
    </row>
    <row r="185" spans="4:45" x14ac:dyDescent="0.3">
      <c r="D185">
        <v>1.125</v>
      </c>
      <c r="E185">
        <v>1.7334000000000001</v>
      </c>
      <c r="F185">
        <v>0.15</v>
      </c>
      <c r="G185">
        <v>3.7999999999999999E-2</v>
      </c>
      <c r="U185">
        <v>50000</v>
      </c>
      <c r="V185">
        <v>0.8</v>
      </c>
      <c r="W185">
        <v>9.3999999999999997E-4</v>
      </c>
      <c r="Y185">
        <f>13.7*[1]!AtmoRePerFt_fHpMachISAdevCelsius(U185,V185,0)</f>
        <v>12928973.652807612</v>
      </c>
      <c r="AE185" s="8"/>
      <c r="AN185">
        <v>0.9</v>
      </c>
      <c r="AO185">
        <v>0.05</v>
      </c>
      <c r="AP185">
        <v>2.0000000000000001E-4</v>
      </c>
      <c r="AR185">
        <f t="shared" ref="AR185:AR198" si="9">AP185+AO52</f>
        <v>4.0000000000000002E-4</v>
      </c>
      <c r="AS185">
        <f t="shared" si="4"/>
        <v>1.6899999999999998E-2</v>
      </c>
    </row>
    <row r="186" spans="4:45" x14ac:dyDescent="0.3">
      <c r="D186">
        <v>1.125</v>
      </c>
      <c r="E186">
        <v>2.3111999999999999</v>
      </c>
      <c r="F186">
        <v>0.2</v>
      </c>
      <c r="G186">
        <v>4.0899999999999999E-2</v>
      </c>
      <c r="U186">
        <v>50000</v>
      </c>
      <c r="V186">
        <v>0.85</v>
      </c>
      <c r="W186">
        <v>7.7999999999999999E-4</v>
      </c>
      <c r="Y186">
        <f>13.7*[1]!AtmoRePerFt_fHpMachISAdevCelsius(U186,V186,0)</f>
        <v>13737034.506108085</v>
      </c>
      <c r="AE186" s="8"/>
      <c r="AN186">
        <v>0.9</v>
      </c>
      <c r="AO186">
        <v>0.1</v>
      </c>
      <c r="AP186">
        <v>4.0000000000000002E-4</v>
      </c>
      <c r="AR186">
        <f t="shared" si="9"/>
        <v>1.2999999999999999E-3</v>
      </c>
      <c r="AS186">
        <f t="shared" ref="AS186:AS249" si="10">G94-AR186</f>
        <v>1.6900000000000002E-2</v>
      </c>
    </row>
    <row r="187" spans="4:45" x14ac:dyDescent="0.3">
      <c r="D187">
        <v>1.125</v>
      </c>
      <c r="E187">
        <v>2.8889999999999998</v>
      </c>
      <c r="F187">
        <v>0.25</v>
      </c>
      <c r="G187">
        <v>4.4299999999999999E-2</v>
      </c>
      <c r="U187">
        <v>50000</v>
      </c>
      <c r="V187">
        <v>0.875</v>
      </c>
      <c r="W187">
        <v>7.1000000000000002E-4</v>
      </c>
      <c r="Y187">
        <f>13.7*[1]!AtmoRePerFt_fHpMachISAdevCelsius(U187,V187,0)</f>
        <v>14141064.932758324</v>
      </c>
      <c r="AE187" s="8"/>
      <c r="AN187">
        <v>0.9</v>
      </c>
      <c r="AO187">
        <v>0.15</v>
      </c>
      <c r="AP187">
        <v>6.9999999999999999E-4</v>
      </c>
      <c r="AR187">
        <f t="shared" si="9"/>
        <v>2.5999999999999999E-3</v>
      </c>
      <c r="AS187">
        <f t="shared" si="10"/>
        <v>1.6899999999999998E-2</v>
      </c>
    </row>
    <row r="188" spans="4:45" x14ac:dyDescent="0.3">
      <c r="D188">
        <v>1.125</v>
      </c>
      <c r="E188">
        <v>3.4668000000000001</v>
      </c>
      <c r="F188">
        <v>0.3</v>
      </c>
      <c r="G188">
        <v>4.8500000000000001E-2</v>
      </c>
      <c r="U188">
        <v>50000</v>
      </c>
      <c r="V188">
        <v>0.9</v>
      </c>
      <c r="W188">
        <v>6.3000000000000003E-4</v>
      </c>
      <c r="Y188">
        <f>13.7*[1]!AtmoRePerFt_fHpMachISAdevCelsius(U188,V188,0)</f>
        <v>14545095.359408561</v>
      </c>
      <c r="AE188" s="8"/>
      <c r="AN188">
        <v>0.9</v>
      </c>
      <c r="AO188">
        <v>0.2</v>
      </c>
      <c r="AP188">
        <v>1.1000000000000001E-3</v>
      </c>
      <c r="AR188">
        <f t="shared" si="9"/>
        <v>4.4999999999999997E-3</v>
      </c>
      <c r="AS188">
        <f t="shared" si="10"/>
        <v>1.6899999999999998E-2</v>
      </c>
    </row>
    <row r="189" spans="4:45" x14ac:dyDescent="0.3">
      <c r="D189">
        <v>1.125</v>
      </c>
      <c r="E189">
        <v>4.0446999999999997</v>
      </c>
      <c r="F189">
        <v>0.35</v>
      </c>
      <c r="G189">
        <v>5.4199999999999998E-2</v>
      </c>
      <c r="U189">
        <v>50000</v>
      </c>
      <c r="V189">
        <v>0.92500000000000004</v>
      </c>
      <c r="W189">
        <v>5.5999999999999995E-4</v>
      </c>
      <c r="Y189">
        <f>13.7*[1]!AtmoRePerFt_fHpMachISAdevCelsius(U189,V189,0)</f>
        <v>14949125.7860588</v>
      </c>
      <c r="AE189" s="8"/>
      <c r="AN189">
        <v>0.9</v>
      </c>
      <c r="AO189">
        <v>0.25</v>
      </c>
      <c r="AP189">
        <v>1.6000000000000001E-3</v>
      </c>
      <c r="AR189">
        <f t="shared" si="9"/>
        <v>6.8999999999999999E-3</v>
      </c>
      <c r="AS189">
        <f t="shared" si="10"/>
        <v>1.6900000000000002E-2</v>
      </c>
    </row>
    <row r="190" spans="4:45" x14ac:dyDescent="0.3">
      <c r="D190">
        <v>1.125</v>
      </c>
      <c r="E190">
        <v>4.6224999999999996</v>
      </c>
      <c r="F190">
        <v>0.4</v>
      </c>
      <c r="G190">
        <v>6.0999999999999999E-2</v>
      </c>
      <c r="U190">
        <v>50000</v>
      </c>
      <c r="V190">
        <v>0.95</v>
      </c>
      <c r="W190">
        <v>4.8999999999999998E-4</v>
      </c>
      <c r="Y190">
        <f>13.7*[1]!AtmoRePerFt_fHpMachISAdevCelsius(U190,V190,0)</f>
        <v>15353156.212709038</v>
      </c>
      <c r="AE190" s="8"/>
      <c r="AN190">
        <v>0.9</v>
      </c>
      <c r="AO190">
        <v>0.3</v>
      </c>
      <c r="AP190">
        <v>2.0999999999999999E-3</v>
      </c>
      <c r="AR190">
        <f t="shared" si="9"/>
        <v>9.7999999999999997E-3</v>
      </c>
      <c r="AS190">
        <f t="shared" si="10"/>
        <v>1.6900000000000002E-2</v>
      </c>
    </row>
    <row r="191" spans="4:45" x14ac:dyDescent="0.3">
      <c r="D191">
        <v>1.125</v>
      </c>
      <c r="E191">
        <v>5.2003000000000004</v>
      </c>
      <c r="F191">
        <v>0.45</v>
      </c>
      <c r="G191">
        <v>6.9199999999999998E-2</v>
      </c>
      <c r="U191">
        <v>50000</v>
      </c>
      <c r="V191">
        <v>0.97499999999999998</v>
      </c>
      <c r="W191">
        <v>4.2999999999999999E-4</v>
      </c>
      <c r="Y191">
        <f>13.7*[1]!AtmoRePerFt_fHpMachISAdevCelsius(U191,V191,0)</f>
        <v>15757186.639359275</v>
      </c>
      <c r="AE191" s="8"/>
      <c r="AN191">
        <v>0.9</v>
      </c>
      <c r="AO191">
        <v>0.35</v>
      </c>
      <c r="AP191">
        <v>3.2000000000000002E-3</v>
      </c>
      <c r="AR191">
        <f t="shared" si="9"/>
        <v>1.37E-2</v>
      </c>
      <c r="AS191">
        <f t="shared" si="10"/>
        <v>1.6899999999999998E-2</v>
      </c>
    </row>
    <row r="192" spans="4:45" x14ac:dyDescent="0.3">
      <c r="D192">
        <v>1.125</v>
      </c>
      <c r="E192">
        <v>5.7781000000000002</v>
      </c>
      <c r="F192">
        <v>0.5</v>
      </c>
      <c r="G192">
        <v>7.7499999999999999E-2</v>
      </c>
      <c r="U192">
        <v>50000</v>
      </c>
      <c r="V192">
        <v>1.0249999999999999</v>
      </c>
      <c r="W192">
        <v>2.9999999999999997E-4</v>
      </c>
      <c r="Y192">
        <f>13.7*[1]!AtmoRePerFt_fHpMachISAdevCelsius(U192,V192,0)</f>
        <v>16565247.492659751</v>
      </c>
      <c r="AE192" s="8"/>
      <c r="AN192">
        <v>0.9</v>
      </c>
      <c r="AO192">
        <v>0.4</v>
      </c>
      <c r="AP192">
        <v>5.5999999999999999E-3</v>
      </c>
      <c r="AR192">
        <f t="shared" si="9"/>
        <v>1.9300000000000001E-2</v>
      </c>
      <c r="AS192">
        <f t="shared" si="10"/>
        <v>1.6799999999999999E-2</v>
      </c>
    </row>
    <row r="193" spans="4:45" x14ac:dyDescent="0.3">
      <c r="D193">
        <v>1.125</v>
      </c>
      <c r="E193">
        <v>6.3559000000000001</v>
      </c>
      <c r="F193">
        <v>0.55000000000000004</v>
      </c>
      <c r="G193">
        <v>8.6099999999999996E-2</v>
      </c>
      <c r="U193">
        <v>50000</v>
      </c>
      <c r="V193">
        <v>1.075</v>
      </c>
      <c r="W193">
        <v>1.9000000000000001E-4</v>
      </c>
      <c r="Y193">
        <f>13.7*[1]!AtmoRePerFt_fHpMachISAdevCelsius(U193,V193,0)</f>
        <v>17373308.345960226</v>
      </c>
      <c r="AE193" s="8"/>
      <c r="AN193">
        <v>0.9</v>
      </c>
      <c r="AO193">
        <v>0.45</v>
      </c>
      <c r="AP193">
        <v>8.6999999999999994E-3</v>
      </c>
      <c r="AR193">
        <f t="shared" si="9"/>
        <v>2.5999999999999999E-2</v>
      </c>
      <c r="AS193">
        <f t="shared" si="10"/>
        <v>1.6900000000000002E-2</v>
      </c>
    </row>
    <row r="194" spans="4:45" x14ac:dyDescent="0.3">
      <c r="D194">
        <v>1.125</v>
      </c>
      <c r="E194">
        <v>6.9337</v>
      </c>
      <c r="F194">
        <v>0.6</v>
      </c>
      <c r="G194">
        <v>0.10009999999999999</v>
      </c>
      <c r="U194">
        <v>50000</v>
      </c>
      <c r="V194">
        <v>1.125</v>
      </c>
      <c r="W194">
        <v>8.0000000000000007E-5</v>
      </c>
      <c r="Y194">
        <f>13.7*[1]!AtmoRePerFt_fHpMachISAdevCelsius(U194,V194,0)</f>
        <v>18181369.199260704</v>
      </c>
      <c r="AE194" s="8"/>
      <c r="AN194">
        <v>0.9</v>
      </c>
      <c r="AO194">
        <v>0.5</v>
      </c>
      <c r="AP194">
        <v>1.34E-2</v>
      </c>
      <c r="AR194">
        <f t="shared" si="9"/>
        <v>3.4700000000000002E-2</v>
      </c>
      <c r="AS194">
        <f t="shared" si="10"/>
        <v>1.6899999999999998E-2</v>
      </c>
    </row>
    <row r="195" spans="4:45" x14ac:dyDescent="0.3">
      <c r="D195">
        <v>1.125</v>
      </c>
      <c r="E195">
        <v>7.5114999999999998</v>
      </c>
      <c r="F195">
        <v>0.65</v>
      </c>
      <c r="G195">
        <v>0.1154</v>
      </c>
      <c r="U195">
        <v>50000</v>
      </c>
      <c r="V195">
        <v>1.3</v>
      </c>
      <c r="W195">
        <v>-2.5000000000000001E-4</v>
      </c>
      <c r="Y195">
        <f>13.7*[1]!AtmoRePerFt_fHpMachISAdevCelsius(U195,V195,0)</f>
        <v>21009582.185812365</v>
      </c>
      <c r="AE195" s="8"/>
      <c r="AN195">
        <v>0.9</v>
      </c>
      <c r="AO195">
        <v>0.55000000000000004</v>
      </c>
      <c r="AP195">
        <v>1.83E-2</v>
      </c>
      <c r="AR195">
        <f t="shared" si="9"/>
        <v>4.41E-2</v>
      </c>
      <c r="AS195">
        <f t="shared" si="10"/>
        <v>1.6899999999999998E-2</v>
      </c>
    </row>
    <row r="196" spans="4:45" x14ac:dyDescent="0.3">
      <c r="D196">
        <v>1.125</v>
      </c>
      <c r="E196">
        <v>8.0892999999999997</v>
      </c>
      <c r="F196">
        <v>0.7</v>
      </c>
      <c r="G196">
        <v>0.13120000000000001</v>
      </c>
      <c r="U196">
        <v>50000</v>
      </c>
      <c r="V196">
        <v>1.5</v>
      </c>
      <c r="W196">
        <v>-5.5000000000000003E-4</v>
      </c>
      <c r="Y196">
        <f>13.7*[1]!AtmoRePerFt_fHpMachISAdevCelsius(U196,V196,0)</f>
        <v>24241825.599014271</v>
      </c>
      <c r="AE196" s="8"/>
      <c r="AN196">
        <v>0.9</v>
      </c>
      <c r="AO196">
        <v>0.6</v>
      </c>
      <c r="AP196">
        <v>2.7099999999999999E-2</v>
      </c>
      <c r="AR196">
        <f t="shared" si="9"/>
        <v>5.7800000000000004E-2</v>
      </c>
      <c r="AS196">
        <f t="shared" si="10"/>
        <v>1.6899999999999998E-2</v>
      </c>
    </row>
    <row r="197" spans="4:45" x14ac:dyDescent="0.3">
      <c r="D197">
        <v>1.3</v>
      </c>
      <c r="E197">
        <v>0</v>
      </c>
      <c r="F197">
        <v>0</v>
      </c>
      <c r="G197">
        <v>3.2899999999999999E-2</v>
      </c>
      <c r="U197">
        <v>50000</v>
      </c>
      <c r="V197">
        <v>1.7</v>
      </c>
      <c r="W197">
        <v>-7.9000000000000001E-4</v>
      </c>
      <c r="Y197">
        <f>13.7*[1]!AtmoRePerFt_fHpMachISAdevCelsius(U197,V197,0)</f>
        <v>27474069.012216169</v>
      </c>
      <c r="AE197" s="8"/>
      <c r="AN197">
        <v>0.9</v>
      </c>
      <c r="AO197">
        <v>0.65</v>
      </c>
      <c r="AP197">
        <v>3.6700000000000003E-2</v>
      </c>
      <c r="AR197">
        <f t="shared" si="9"/>
        <v>7.2800000000000004E-2</v>
      </c>
      <c r="AS197">
        <f t="shared" si="10"/>
        <v>1.6899999999999998E-2</v>
      </c>
    </row>
    <row r="198" spans="4:45" x14ac:dyDescent="0.3">
      <c r="D198">
        <v>1.3</v>
      </c>
      <c r="E198">
        <v>0.33329999999999999</v>
      </c>
      <c r="F198">
        <v>0.05</v>
      </c>
      <c r="G198">
        <v>3.3399999999999999E-2</v>
      </c>
      <c r="U198">
        <v>50000</v>
      </c>
      <c r="V198">
        <v>1.9</v>
      </c>
      <c r="W198">
        <v>-9.7999999999999997E-4</v>
      </c>
      <c r="Y198">
        <f>13.7*[1]!AtmoRePerFt_fHpMachISAdevCelsius(U198,V198,0)</f>
        <v>30706312.425418075</v>
      </c>
      <c r="AE198" s="8"/>
      <c r="AN198">
        <v>0.9</v>
      </c>
      <c r="AO198">
        <v>0.7</v>
      </c>
      <c r="AP198">
        <v>4.6300000000000001E-2</v>
      </c>
      <c r="AR198">
        <f t="shared" si="9"/>
        <v>8.8099999999999998E-2</v>
      </c>
      <c r="AS198">
        <f t="shared" si="10"/>
        <v>1.6899999999999998E-2</v>
      </c>
    </row>
    <row r="199" spans="4:45" x14ac:dyDescent="0.3">
      <c r="D199">
        <v>1.3</v>
      </c>
      <c r="E199">
        <v>0.66669999999999996</v>
      </c>
      <c r="F199">
        <v>0.1</v>
      </c>
      <c r="G199">
        <v>3.5099999999999999E-2</v>
      </c>
      <c r="U199">
        <v>50000</v>
      </c>
      <c r="V199">
        <v>2</v>
      </c>
      <c r="W199">
        <v>-1.07E-3</v>
      </c>
      <c r="Y199">
        <f>13.7*[1]!AtmoRePerFt_fHpMachISAdevCelsius(U199,V199,0)</f>
        <v>32322434.132019028</v>
      </c>
      <c r="AE199" s="8"/>
      <c r="AN199">
        <v>0.92500000000000004</v>
      </c>
      <c r="AO199">
        <v>0</v>
      </c>
      <c r="AP199">
        <v>5.0000000000000001E-4</v>
      </c>
      <c r="AR199">
        <f>AP199+AO51</f>
        <v>5.0000000000000001E-4</v>
      </c>
      <c r="AS199">
        <f t="shared" si="10"/>
        <v>1.7899999999999999E-2</v>
      </c>
    </row>
    <row r="200" spans="4:45" x14ac:dyDescent="0.3">
      <c r="D200">
        <v>1.3</v>
      </c>
      <c r="E200">
        <v>1</v>
      </c>
      <c r="F200">
        <v>0.15</v>
      </c>
      <c r="G200">
        <v>3.7400000000000003E-2</v>
      </c>
      <c r="U200">
        <v>55000</v>
      </c>
      <c r="V200">
        <v>0.2</v>
      </c>
      <c r="W200">
        <v>6.3699999999999998E-3</v>
      </c>
      <c r="Y200">
        <f>13.7*[1]!AtmoRePerFt_fHpMachISAdevCelsius(U200,V200,0)</f>
        <v>2541763.0421097879</v>
      </c>
      <c r="AE200" s="8"/>
      <c r="AN200">
        <v>0.92500000000000004</v>
      </c>
      <c r="AO200">
        <v>0.05</v>
      </c>
      <c r="AP200">
        <v>2.0000000000000001E-4</v>
      </c>
      <c r="AR200">
        <f t="shared" ref="AR200:AR213" si="11">AP200+AO52</f>
        <v>4.0000000000000002E-4</v>
      </c>
      <c r="AS200">
        <f t="shared" si="10"/>
        <v>1.7899999999999999E-2</v>
      </c>
    </row>
    <row r="201" spans="4:45" x14ac:dyDescent="0.3">
      <c r="D201">
        <v>1.3</v>
      </c>
      <c r="E201">
        <v>1.3332999999999999</v>
      </c>
      <c r="F201">
        <v>0.2</v>
      </c>
      <c r="G201">
        <v>4.1000000000000002E-2</v>
      </c>
      <c r="U201">
        <v>55000</v>
      </c>
      <c r="V201">
        <v>0.4</v>
      </c>
      <c r="W201">
        <v>3.7799999999999999E-3</v>
      </c>
      <c r="Y201">
        <f>13.7*[1]!AtmoRePerFt_fHpMachISAdevCelsius(U201,V201,0)</f>
        <v>5083526.0842195759</v>
      </c>
      <c r="AE201" s="8"/>
      <c r="AN201">
        <v>0.92500000000000004</v>
      </c>
      <c r="AO201">
        <v>0.1</v>
      </c>
      <c r="AP201">
        <v>5.0000000000000001E-4</v>
      </c>
      <c r="AR201">
        <f t="shared" si="11"/>
        <v>1.4E-3</v>
      </c>
      <c r="AS201">
        <f t="shared" si="10"/>
        <v>1.78E-2</v>
      </c>
    </row>
    <row r="202" spans="4:45" x14ac:dyDescent="0.3">
      <c r="D202">
        <v>1.3</v>
      </c>
      <c r="E202">
        <v>1.6667000000000001</v>
      </c>
      <c r="F202">
        <v>0.25</v>
      </c>
      <c r="G202">
        <v>4.5100000000000001E-2</v>
      </c>
      <c r="U202">
        <v>55000</v>
      </c>
      <c r="V202">
        <v>0.6</v>
      </c>
      <c r="W202">
        <v>2.4499999999999999E-3</v>
      </c>
      <c r="Y202">
        <f>13.7*[1]!AtmoRePerFt_fHpMachISAdevCelsius(U202,V202,0)</f>
        <v>7625289.1263293633</v>
      </c>
      <c r="AE202" s="8"/>
      <c r="AN202">
        <v>0.92500000000000004</v>
      </c>
      <c r="AO202">
        <v>0.15</v>
      </c>
      <c r="AP202">
        <v>8.0000000000000004E-4</v>
      </c>
      <c r="AR202">
        <f t="shared" si="11"/>
        <v>2.7000000000000001E-3</v>
      </c>
      <c r="AS202">
        <f t="shared" si="10"/>
        <v>1.78E-2</v>
      </c>
    </row>
    <row r="203" spans="4:45" x14ac:dyDescent="0.3">
      <c r="D203">
        <v>1.3</v>
      </c>
      <c r="E203">
        <v>2</v>
      </c>
      <c r="F203">
        <v>0.3</v>
      </c>
      <c r="G203">
        <v>5.04E-2</v>
      </c>
      <c r="U203">
        <v>55000</v>
      </c>
      <c r="V203">
        <v>0.8</v>
      </c>
      <c r="W203">
        <v>1.5900000000000001E-3</v>
      </c>
      <c r="Y203">
        <f>13.7*[1]!AtmoRePerFt_fHpMachISAdevCelsius(U203,V203,0)</f>
        <v>10167052.168439152</v>
      </c>
      <c r="AE203" s="8"/>
      <c r="AN203">
        <v>0.92500000000000004</v>
      </c>
      <c r="AO203">
        <v>0.2</v>
      </c>
      <c r="AP203">
        <v>1.2999999999999999E-3</v>
      </c>
      <c r="AR203">
        <f t="shared" si="11"/>
        <v>4.6999999999999993E-3</v>
      </c>
      <c r="AS203">
        <f t="shared" si="10"/>
        <v>1.78E-2</v>
      </c>
    </row>
    <row r="204" spans="4:45" x14ac:dyDescent="0.3">
      <c r="D204">
        <v>1.3</v>
      </c>
      <c r="E204">
        <v>2.3332999999999999</v>
      </c>
      <c r="F204">
        <v>0.35</v>
      </c>
      <c r="G204">
        <v>5.74E-2</v>
      </c>
      <c r="U204">
        <v>55000</v>
      </c>
      <c r="V204">
        <v>0.85</v>
      </c>
      <c r="W204">
        <v>1.41E-3</v>
      </c>
      <c r="Y204">
        <f>13.7*[1]!AtmoRePerFt_fHpMachISAdevCelsius(U204,V204,0)</f>
        <v>10802492.928966597</v>
      </c>
      <c r="AE204" s="8"/>
      <c r="AN204">
        <v>0.92500000000000004</v>
      </c>
      <c r="AO204">
        <v>0.25</v>
      </c>
      <c r="AP204">
        <v>1.8E-3</v>
      </c>
      <c r="AR204">
        <f t="shared" si="11"/>
        <v>7.1000000000000004E-3</v>
      </c>
      <c r="AS204">
        <f t="shared" si="10"/>
        <v>1.7899999999999999E-2</v>
      </c>
    </row>
    <row r="205" spans="4:45" x14ac:dyDescent="0.3">
      <c r="D205">
        <v>1.3</v>
      </c>
      <c r="E205">
        <v>2.6667000000000001</v>
      </c>
      <c r="F205">
        <v>0.4</v>
      </c>
      <c r="G205">
        <v>6.5299999999999997E-2</v>
      </c>
      <c r="U205">
        <v>55000</v>
      </c>
      <c r="V205">
        <v>0.875</v>
      </c>
      <c r="W205">
        <v>1.33E-3</v>
      </c>
      <c r="Y205">
        <f>13.7*[1]!AtmoRePerFt_fHpMachISAdevCelsius(U205,V205,0)</f>
        <v>11120213.309230322</v>
      </c>
      <c r="AE205" s="8"/>
      <c r="AN205">
        <v>0.92500000000000004</v>
      </c>
      <c r="AO205">
        <v>0.3</v>
      </c>
      <c r="AP205">
        <v>2.7000000000000001E-3</v>
      </c>
      <c r="AR205">
        <f t="shared" si="11"/>
        <v>1.04E-2</v>
      </c>
      <c r="AS205">
        <f t="shared" si="10"/>
        <v>1.78E-2</v>
      </c>
    </row>
    <row r="206" spans="4:45" x14ac:dyDescent="0.3">
      <c r="D206">
        <v>1.3</v>
      </c>
      <c r="E206">
        <v>3</v>
      </c>
      <c r="F206">
        <v>0.45</v>
      </c>
      <c r="G206">
        <v>7.4399999999999994E-2</v>
      </c>
      <c r="U206">
        <v>55000</v>
      </c>
      <c r="V206">
        <v>0.9</v>
      </c>
      <c r="W206">
        <v>1.25E-3</v>
      </c>
      <c r="Y206">
        <f>13.7*[1]!AtmoRePerFt_fHpMachISAdevCelsius(U206,V206,0)</f>
        <v>11437933.689494045</v>
      </c>
      <c r="AE206" s="8"/>
      <c r="AN206">
        <v>0.92500000000000004</v>
      </c>
      <c r="AO206">
        <v>0.35</v>
      </c>
      <c r="AP206">
        <v>4.3E-3</v>
      </c>
      <c r="AR206">
        <f t="shared" si="11"/>
        <v>1.4800000000000001E-2</v>
      </c>
      <c r="AS206">
        <f t="shared" si="10"/>
        <v>1.7799999999999996E-2</v>
      </c>
    </row>
    <row r="207" spans="4:45" x14ac:dyDescent="0.3">
      <c r="D207">
        <v>1.3</v>
      </c>
      <c r="E207">
        <v>3.3332999999999999</v>
      </c>
      <c r="F207">
        <v>0.5</v>
      </c>
      <c r="G207">
        <v>8.4199999999999997E-2</v>
      </c>
      <c r="U207">
        <v>55000</v>
      </c>
      <c r="V207">
        <v>0.92500000000000004</v>
      </c>
      <c r="W207">
        <v>1.1800000000000001E-3</v>
      </c>
      <c r="Y207">
        <f>13.7*[1]!AtmoRePerFt_fHpMachISAdevCelsius(U207,V207,0)</f>
        <v>11755654.069757769</v>
      </c>
      <c r="AE207" s="8"/>
      <c r="AN207">
        <v>0.92500000000000004</v>
      </c>
      <c r="AO207">
        <v>0.4</v>
      </c>
      <c r="AP207">
        <v>6.7000000000000002E-3</v>
      </c>
      <c r="AR207">
        <f t="shared" si="11"/>
        <v>2.0400000000000001E-2</v>
      </c>
      <c r="AS207">
        <f t="shared" si="10"/>
        <v>1.7799999999999996E-2</v>
      </c>
    </row>
    <row r="208" spans="4:45" x14ac:dyDescent="0.3">
      <c r="D208">
        <v>1.3</v>
      </c>
      <c r="E208">
        <v>3.6667000000000001</v>
      </c>
      <c r="F208">
        <v>0.55000000000000004</v>
      </c>
      <c r="G208">
        <v>9.4399999999999998E-2</v>
      </c>
      <c r="U208">
        <v>55000</v>
      </c>
      <c r="V208">
        <v>0.95</v>
      </c>
      <c r="W208">
        <v>1.1000000000000001E-3</v>
      </c>
      <c r="Y208">
        <f>13.7*[1]!AtmoRePerFt_fHpMachISAdevCelsius(U208,V208,0)</f>
        <v>12073374.450021492</v>
      </c>
      <c r="AE208" s="8"/>
      <c r="AN208">
        <v>0.92500000000000004</v>
      </c>
      <c r="AO208">
        <v>0.45</v>
      </c>
      <c r="AP208">
        <v>0.01</v>
      </c>
      <c r="AR208">
        <f t="shared" si="11"/>
        <v>2.7299999999999998E-2</v>
      </c>
      <c r="AS208">
        <f t="shared" si="10"/>
        <v>1.7800000000000003E-2</v>
      </c>
    </row>
    <row r="209" spans="4:45" x14ac:dyDescent="0.3">
      <c r="D209">
        <v>1.3</v>
      </c>
      <c r="E209">
        <v>4</v>
      </c>
      <c r="F209">
        <v>0.6</v>
      </c>
      <c r="G209">
        <v>0.1139</v>
      </c>
      <c r="U209">
        <v>55000</v>
      </c>
      <c r="V209">
        <v>0.97499999999999998</v>
      </c>
      <c r="W209">
        <v>1.0300000000000001E-3</v>
      </c>
      <c r="Y209">
        <f>13.7*[1]!AtmoRePerFt_fHpMachISAdevCelsius(U209,V209,0)</f>
        <v>12391094.830285216</v>
      </c>
      <c r="AE209" s="8"/>
      <c r="AN209">
        <v>0.92500000000000004</v>
      </c>
      <c r="AO209">
        <v>0.5</v>
      </c>
      <c r="AP209">
        <v>1.4999999999999999E-2</v>
      </c>
      <c r="AR209">
        <f t="shared" si="11"/>
        <v>3.6299999999999999E-2</v>
      </c>
      <c r="AS209">
        <f t="shared" si="10"/>
        <v>1.7800000000000003E-2</v>
      </c>
    </row>
    <row r="210" spans="4:45" x14ac:dyDescent="0.3">
      <c r="D210">
        <v>1.3</v>
      </c>
      <c r="E210">
        <v>4.3333000000000004</v>
      </c>
      <c r="F210">
        <v>0.65</v>
      </c>
      <c r="G210">
        <v>0.13539999999999999</v>
      </c>
      <c r="U210">
        <v>55000</v>
      </c>
      <c r="V210">
        <v>1.0249999999999999</v>
      </c>
      <c r="W210">
        <v>8.9999999999999998E-4</v>
      </c>
      <c r="Y210">
        <f>13.7*[1]!AtmoRePerFt_fHpMachISAdevCelsius(U210,V210,0)</f>
        <v>13026535.590812661</v>
      </c>
      <c r="AE210" s="8"/>
      <c r="AN210">
        <v>0.92500000000000004</v>
      </c>
      <c r="AO210">
        <v>0.55000000000000004</v>
      </c>
      <c r="AP210">
        <v>0.02</v>
      </c>
      <c r="AR210">
        <f t="shared" si="11"/>
        <v>4.58E-2</v>
      </c>
      <c r="AS210">
        <f t="shared" si="10"/>
        <v>1.7900000000000006E-2</v>
      </c>
    </row>
    <row r="211" spans="4:45" x14ac:dyDescent="0.3">
      <c r="D211">
        <v>1.3</v>
      </c>
      <c r="E211">
        <v>4.6666999999999996</v>
      </c>
      <c r="F211">
        <v>0.7</v>
      </c>
      <c r="G211">
        <v>0.1573</v>
      </c>
      <c r="U211">
        <v>55000</v>
      </c>
      <c r="V211">
        <v>1.075</v>
      </c>
      <c r="W211">
        <v>7.6999999999999996E-4</v>
      </c>
      <c r="Y211">
        <f>13.7*[1]!AtmoRePerFt_fHpMachISAdevCelsius(U211,V211,0)</f>
        <v>13661976.351340109</v>
      </c>
      <c r="AE211" s="8"/>
      <c r="AN211">
        <v>0.92500000000000004</v>
      </c>
      <c r="AO211">
        <v>0.6</v>
      </c>
      <c r="AP211">
        <v>2.8799999999999999E-2</v>
      </c>
      <c r="AR211">
        <f t="shared" si="11"/>
        <v>5.9499999999999997E-2</v>
      </c>
      <c r="AS211">
        <f t="shared" si="10"/>
        <v>1.7899999999999999E-2</v>
      </c>
    </row>
    <row r="212" spans="4:45" x14ac:dyDescent="0.3">
      <c r="D212">
        <v>1.5</v>
      </c>
      <c r="E212">
        <v>0</v>
      </c>
      <c r="F212">
        <v>0</v>
      </c>
      <c r="G212">
        <v>3.2300000000000002E-2</v>
      </c>
      <c r="U212">
        <v>55000</v>
      </c>
      <c r="V212">
        <v>1.125</v>
      </c>
      <c r="W212">
        <v>6.6E-4</v>
      </c>
      <c r="Y212">
        <f>13.7*[1]!AtmoRePerFt_fHpMachISAdevCelsius(U212,V212,0)</f>
        <v>14297417.111867558</v>
      </c>
      <c r="AE212" s="8"/>
      <c r="AN212">
        <v>0.92500000000000004</v>
      </c>
      <c r="AO212">
        <v>0.65</v>
      </c>
      <c r="AP212">
        <v>3.8399999999999997E-2</v>
      </c>
      <c r="AR212">
        <f t="shared" si="11"/>
        <v>7.4499999999999997E-2</v>
      </c>
      <c r="AS212">
        <f t="shared" si="10"/>
        <v>1.7799999999999996E-2</v>
      </c>
    </row>
    <row r="213" spans="4:45" x14ac:dyDescent="0.3">
      <c r="D213">
        <v>1.5</v>
      </c>
      <c r="E213">
        <v>0.46200000000000002</v>
      </c>
      <c r="F213">
        <v>0.05</v>
      </c>
      <c r="G213">
        <v>3.2800000000000003E-2</v>
      </c>
      <c r="U213">
        <v>55000</v>
      </c>
      <c r="V213">
        <v>1.3</v>
      </c>
      <c r="W213">
        <v>2.9999999999999997E-4</v>
      </c>
      <c r="Y213">
        <f>13.7*[1]!AtmoRePerFt_fHpMachISAdevCelsius(U213,V213,0)</f>
        <v>16521459.77371362</v>
      </c>
      <c r="AE213" s="8"/>
      <c r="AN213">
        <v>0.92500000000000004</v>
      </c>
      <c r="AO213">
        <v>0.7</v>
      </c>
      <c r="AP213">
        <v>4.82E-2</v>
      </c>
      <c r="AR213">
        <f t="shared" si="11"/>
        <v>0.09</v>
      </c>
      <c r="AS213">
        <f t="shared" si="10"/>
        <v>1.7899999999999999E-2</v>
      </c>
    </row>
    <row r="214" spans="4:45" x14ac:dyDescent="0.3">
      <c r="D214">
        <v>1.5</v>
      </c>
      <c r="E214">
        <v>0.92410000000000003</v>
      </c>
      <c r="F214">
        <v>0.1</v>
      </c>
      <c r="G214">
        <v>3.5000000000000003E-2</v>
      </c>
      <c r="U214">
        <v>55000</v>
      </c>
      <c r="V214">
        <v>1.5</v>
      </c>
      <c r="W214">
        <v>-3.0000000000000001E-5</v>
      </c>
      <c r="Y214">
        <f>13.7*[1]!AtmoRePerFt_fHpMachISAdevCelsius(U214,V214,0)</f>
        <v>19063222.81582341</v>
      </c>
      <c r="AE214" s="8"/>
      <c r="AN214">
        <v>0.95</v>
      </c>
      <c r="AO214">
        <v>0</v>
      </c>
      <c r="AP214">
        <v>6.9999999999999999E-4</v>
      </c>
      <c r="AR214">
        <f>AP214+AO51</f>
        <v>6.9999999999999999E-4</v>
      </c>
      <c r="AS214">
        <f t="shared" si="10"/>
        <v>2.0300000000000002E-2</v>
      </c>
    </row>
    <row r="215" spans="4:45" x14ac:dyDescent="0.3">
      <c r="D215">
        <v>1.5</v>
      </c>
      <c r="E215">
        <v>1.3861000000000001</v>
      </c>
      <c r="F215">
        <v>0.15</v>
      </c>
      <c r="G215">
        <v>3.78E-2</v>
      </c>
      <c r="U215">
        <v>55000</v>
      </c>
      <c r="V215">
        <v>1.7</v>
      </c>
      <c r="W215">
        <v>-2.9999999999999997E-4</v>
      </c>
      <c r="Y215">
        <f>13.7*[1]!AtmoRePerFt_fHpMachISAdevCelsius(U215,V215,0)</f>
        <v>21604985.857933193</v>
      </c>
      <c r="AE215" s="8"/>
      <c r="AN215">
        <v>0.95</v>
      </c>
      <c r="AO215">
        <v>0.05</v>
      </c>
      <c r="AP215">
        <v>2.9999999999999997E-4</v>
      </c>
      <c r="AR215">
        <f t="shared" ref="AR215:AR228" si="12">AP215+AO52</f>
        <v>5.0000000000000001E-4</v>
      </c>
      <c r="AS215">
        <f t="shared" si="10"/>
        <v>2.0299999999999999E-2</v>
      </c>
    </row>
    <row r="216" spans="4:45" x14ac:dyDescent="0.3">
      <c r="D216">
        <v>1.5</v>
      </c>
      <c r="E216">
        <v>1.8481000000000001</v>
      </c>
      <c r="F216">
        <v>0.2</v>
      </c>
      <c r="G216">
        <v>4.2099999999999999E-2</v>
      </c>
      <c r="U216">
        <v>55000</v>
      </c>
      <c r="V216">
        <v>1.9</v>
      </c>
      <c r="W216">
        <v>-5.1999999999999995E-4</v>
      </c>
      <c r="Y216">
        <f>13.7*[1]!AtmoRePerFt_fHpMachISAdevCelsius(U216,V216,0)</f>
        <v>24146748.900042985</v>
      </c>
      <c r="AE216" s="8"/>
      <c r="AN216">
        <v>0.95</v>
      </c>
      <c r="AO216">
        <v>0.1</v>
      </c>
      <c r="AP216">
        <v>5.9999999999999995E-4</v>
      </c>
      <c r="AR216">
        <f t="shared" si="12"/>
        <v>1.5E-3</v>
      </c>
      <c r="AS216">
        <f t="shared" si="10"/>
        <v>2.0299999999999999E-2</v>
      </c>
    </row>
    <row r="217" spans="4:45" x14ac:dyDescent="0.3">
      <c r="D217">
        <v>1.5</v>
      </c>
      <c r="E217">
        <v>2.3100999999999998</v>
      </c>
      <c r="F217">
        <v>0.25</v>
      </c>
      <c r="G217">
        <v>4.7E-2</v>
      </c>
      <c r="U217">
        <v>55000</v>
      </c>
      <c r="V217">
        <v>2</v>
      </c>
      <c r="W217">
        <v>-6.0999999999999997E-4</v>
      </c>
      <c r="Y217">
        <f>13.7*[1]!AtmoRePerFt_fHpMachISAdevCelsius(U217,V217,0)</f>
        <v>25417630.421097878</v>
      </c>
      <c r="AE217" s="8"/>
      <c r="AN217">
        <v>0.95</v>
      </c>
      <c r="AO217">
        <v>0.15</v>
      </c>
      <c r="AP217">
        <v>1E-3</v>
      </c>
      <c r="AR217">
        <f t="shared" si="12"/>
        <v>2.8999999999999998E-3</v>
      </c>
      <c r="AS217">
        <f t="shared" si="10"/>
        <v>2.0400000000000001E-2</v>
      </c>
    </row>
    <row r="218" spans="4:45" x14ac:dyDescent="0.3">
      <c r="D218">
        <v>1.5</v>
      </c>
      <c r="E218">
        <v>2.7722000000000002</v>
      </c>
      <c r="F218">
        <v>0.3</v>
      </c>
      <c r="G218">
        <v>5.3900000000000003E-2</v>
      </c>
      <c r="U218">
        <v>60000</v>
      </c>
      <c r="V218">
        <v>0.2</v>
      </c>
      <c r="W218">
        <v>7.3699999999999998E-3</v>
      </c>
      <c r="Y218">
        <f>13.7*[1]!AtmoRePerFt_fHpMachISAdevCelsius(U218,V218,0)</f>
        <v>1998784.9107673757</v>
      </c>
      <c r="AE218" s="8"/>
      <c r="AN218">
        <v>0.95</v>
      </c>
      <c r="AO218">
        <v>0.2</v>
      </c>
      <c r="AP218">
        <v>1.5E-3</v>
      </c>
      <c r="AR218">
        <f t="shared" si="12"/>
        <v>4.8999999999999998E-3</v>
      </c>
      <c r="AS218">
        <f t="shared" si="10"/>
        <v>2.0400000000000001E-2</v>
      </c>
    </row>
    <row r="219" spans="4:45" x14ac:dyDescent="0.3">
      <c r="D219">
        <v>1.5</v>
      </c>
      <c r="E219">
        <v>3.2342</v>
      </c>
      <c r="F219">
        <v>0.35</v>
      </c>
      <c r="G219">
        <v>6.2199999999999998E-2</v>
      </c>
      <c r="U219">
        <v>60000</v>
      </c>
      <c r="V219">
        <v>0.4</v>
      </c>
      <c r="W219">
        <v>4.6100000000000004E-3</v>
      </c>
      <c r="Y219">
        <f>13.7*[1]!AtmoRePerFt_fHpMachISAdevCelsius(U219,V219,0)</f>
        <v>3997569.8215347514</v>
      </c>
      <c r="AE219" s="8"/>
      <c r="AN219">
        <v>0.95</v>
      </c>
      <c r="AO219">
        <v>0.25</v>
      </c>
      <c r="AP219">
        <v>2.0999999999999999E-3</v>
      </c>
      <c r="AR219">
        <f t="shared" si="12"/>
        <v>7.4000000000000003E-3</v>
      </c>
      <c r="AS219">
        <f t="shared" si="10"/>
        <v>2.0299999999999999E-2</v>
      </c>
    </row>
    <row r="220" spans="4:45" x14ac:dyDescent="0.3">
      <c r="D220">
        <v>1.5</v>
      </c>
      <c r="E220">
        <v>3.6962000000000002</v>
      </c>
      <c r="F220">
        <v>0.4</v>
      </c>
      <c r="G220">
        <v>7.17E-2</v>
      </c>
      <c r="U220">
        <v>60000</v>
      </c>
      <c r="V220">
        <v>0.6</v>
      </c>
      <c r="W220">
        <v>3.2000000000000002E-3</v>
      </c>
      <c r="Y220">
        <f>13.7*[1]!AtmoRePerFt_fHpMachISAdevCelsius(U220,V220,0)</f>
        <v>5996354.7323021274</v>
      </c>
      <c r="AE220" s="8"/>
      <c r="AN220">
        <v>0.95</v>
      </c>
      <c r="AO220">
        <v>0.3</v>
      </c>
      <c r="AP220">
        <v>3.5000000000000001E-3</v>
      </c>
      <c r="AR220">
        <f t="shared" si="12"/>
        <v>1.12E-2</v>
      </c>
      <c r="AS220">
        <f t="shared" si="10"/>
        <v>2.0299999999999999E-2</v>
      </c>
    </row>
    <row r="221" spans="4:45" x14ac:dyDescent="0.3">
      <c r="D221">
        <v>1.5</v>
      </c>
      <c r="E221">
        <v>4.1582999999999997</v>
      </c>
      <c r="F221">
        <v>0.45</v>
      </c>
      <c r="G221">
        <v>8.3500000000000005E-2</v>
      </c>
      <c r="U221">
        <v>60000</v>
      </c>
      <c r="V221">
        <v>0.8</v>
      </c>
      <c r="W221">
        <v>2.2699999999999999E-3</v>
      </c>
      <c r="Y221">
        <f>13.7*[1]!AtmoRePerFt_fHpMachISAdevCelsius(U221,V221,0)</f>
        <v>7995139.6430695029</v>
      </c>
      <c r="AE221" s="8"/>
      <c r="AN221">
        <v>0.95</v>
      </c>
      <c r="AO221">
        <v>0.35</v>
      </c>
      <c r="AP221">
        <v>5.5999999999999999E-3</v>
      </c>
      <c r="AR221">
        <f t="shared" si="12"/>
        <v>1.61E-2</v>
      </c>
      <c r="AS221">
        <f t="shared" si="10"/>
        <v>2.0199999999999999E-2</v>
      </c>
    </row>
    <row r="222" spans="4:45" x14ac:dyDescent="0.3">
      <c r="D222">
        <v>1.5</v>
      </c>
      <c r="E222">
        <v>4.6203000000000003</v>
      </c>
      <c r="F222">
        <v>0.5</v>
      </c>
      <c r="G222">
        <v>9.69E-2</v>
      </c>
      <c r="U222">
        <v>60000</v>
      </c>
      <c r="V222">
        <v>0.85</v>
      </c>
      <c r="W222">
        <v>2.0899999999999998E-3</v>
      </c>
      <c r="Y222">
        <f>13.7*[1]!AtmoRePerFt_fHpMachISAdevCelsius(U222,V222,0)</f>
        <v>8494835.8707613461</v>
      </c>
      <c r="AE222" s="8"/>
      <c r="AN222">
        <v>0.95</v>
      </c>
      <c r="AO222">
        <v>0.4</v>
      </c>
      <c r="AP222">
        <v>8.6E-3</v>
      </c>
      <c r="AR222">
        <f t="shared" si="12"/>
        <v>2.23E-2</v>
      </c>
      <c r="AS222">
        <f t="shared" si="10"/>
        <v>2.0200000000000003E-2</v>
      </c>
    </row>
    <row r="223" spans="4:45" x14ac:dyDescent="0.3">
      <c r="D223">
        <v>1.5</v>
      </c>
      <c r="E223">
        <v>5.0823</v>
      </c>
      <c r="F223">
        <v>0.55000000000000004</v>
      </c>
      <c r="G223">
        <v>0.1108</v>
      </c>
      <c r="U223">
        <v>60000</v>
      </c>
      <c r="V223">
        <v>0.875</v>
      </c>
      <c r="W223">
        <v>2E-3</v>
      </c>
      <c r="Y223">
        <f>13.7*[1]!AtmoRePerFt_fHpMachISAdevCelsius(U223,V223,0)</f>
        <v>8744683.9846072681</v>
      </c>
      <c r="AE223" s="8"/>
      <c r="AN223">
        <v>0.95</v>
      </c>
      <c r="AO223">
        <v>0.45</v>
      </c>
      <c r="AP223">
        <v>1.2E-2</v>
      </c>
      <c r="AR223">
        <f t="shared" si="12"/>
        <v>2.93E-2</v>
      </c>
      <c r="AS223">
        <f t="shared" si="10"/>
        <v>2.0299999999999999E-2</v>
      </c>
    </row>
    <row r="224" spans="4:45" x14ac:dyDescent="0.3">
      <c r="D224">
        <v>1.5</v>
      </c>
      <c r="E224">
        <v>5.5442999999999998</v>
      </c>
      <c r="F224">
        <v>0.6</v>
      </c>
      <c r="G224">
        <v>0.13919999999999999</v>
      </c>
      <c r="U224">
        <v>60000</v>
      </c>
      <c r="V224">
        <v>0.9</v>
      </c>
      <c r="W224">
        <v>1.91E-3</v>
      </c>
      <c r="Y224">
        <f>13.7*[1]!AtmoRePerFt_fHpMachISAdevCelsius(U224,V224,0)</f>
        <v>8994532.0984531902</v>
      </c>
      <c r="AE224" s="8"/>
      <c r="AN224">
        <v>0.95</v>
      </c>
      <c r="AO224">
        <v>0.5</v>
      </c>
      <c r="AP224">
        <v>1.72E-2</v>
      </c>
      <c r="AR224">
        <f t="shared" si="12"/>
        <v>3.85E-2</v>
      </c>
      <c r="AS224">
        <f t="shared" si="10"/>
        <v>2.0400000000000001E-2</v>
      </c>
    </row>
    <row r="225" spans="4:45" x14ac:dyDescent="0.3">
      <c r="D225">
        <v>1.5</v>
      </c>
      <c r="E225">
        <v>6.0064000000000002</v>
      </c>
      <c r="F225">
        <v>0.65</v>
      </c>
      <c r="G225">
        <v>0.1704</v>
      </c>
      <c r="U225">
        <v>60000</v>
      </c>
      <c r="V225">
        <v>0.92500000000000004</v>
      </c>
      <c r="W225">
        <v>1.83E-3</v>
      </c>
      <c r="Y225">
        <f>13.7*[1]!AtmoRePerFt_fHpMachISAdevCelsius(U225,V225,0)</f>
        <v>9244380.2122991122</v>
      </c>
      <c r="AE225" s="8"/>
      <c r="AN225">
        <v>0.95</v>
      </c>
      <c r="AO225">
        <v>0.55000000000000004</v>
      </c>
      <c r="AP225">
        <v>2.2700000000000001E-2</v>
      </c>
      <c r="AR225">
        <f t="shared" si="12"/>
        <v>4.8500000000000001E-2</v>
      </c>
      <c r="AS225">
        <f t="shared" si="10"/>
        <v>2.0299999999999999E-2</v>
      </c>
    </row>
    <row r="226" spans="4:45" x14ac:dyDescent="0.3">
      <c r="D226">
        <v>1.5</v>
      </c>
      <c r="E226">
        <v>6.4683999999999999</v>
      </c>
      <c r="F226">
        <v>0.7</v>
      </c>
      <c r="G226">
        <v>0.2021</v>
      </c>
      <c r="U226">
        <v>60000</v>
      </c>
      <c r="V226">
        <v>0.95</v>
      </c>
      <c r="W226">
        <v>1.75E-3</v>
      </c>
      <c r="Y226">
        <f>13.7*[1]!AtmoRePerFt_fHpMachISAdevCelsius(U226,V226,0)</f>
        <v>9494228.3261450343</v>
      </c>
      <c r="AE226" s="8"/>
      <c r="AN226">
        <v>0.95</v>
      </c>
      <c r="AO226">
        <v>0.6</v>
      </c>
      <c r="AP226">
        <v>3.1399999999999997E-2</v>
      </c>
      <c r="AR226">
        <f t="shared" si="12"/>
        <v>6.2100000000000002E-2</v>
      </c>
      <c r="AS226">
        <f t="shared" si="10"/>
        <v>2.0299999999999999E-2</v>
      </c>
    </row>
    <row r="227" spans="4:45" x14ac:dyDescent="0.3">
      <c r="D227">
        <v>1.7</v>
      </c>
      <c r="E227">
        <v>0</v>
      </c>
      <c r="F227">
        <v>0</v>
      </c>
      <c r="G227">
        <v>3.2000000000000001E-2</v>
      </c>
      <c r="U227">
        <v>60000</v>
      </c>
      <c r="V227">
        <v>0.97499999999999998</v>
      </c>
      <c r="W227">
        <v>1.6800000000000001E-3</v>
      </c>
      <c r="Y227">
        <f>13.7*[1]!AtmoRePerFt_fHpMachISAdevCelsius(U227,V227,0)</f>
        <v>9744076.4399909563</v>
      </c>
      <c r="AE227" s="8"/>
      <c r="AN227">
        <v>0.95</v>
      </c>
      <c r="AO227">
        <v>0.65</v>
      </c>
      <c r="AP227">
        <v>4.1099999999999998E-2</v>
      </c>
      <c r="AR227">
        <f t="shared" si="12"/>
        <v>7.7199999999999991E-2</v>
      </c>
      <c r="AS227">
        <f t="shared" si="10"/>
        <v>2.020000000000001E-2</v>
      </c>
    </row>
    <row r="228" spans="4:45" x14ac:dyDescent="0.3">
      <c r="D228">
        <v>1.7</v>
      </c>
      <c r="E228">
        <v>0.64810000000000001</v>
      </c>
      <c r="F228">
        <v>0.05</v>
      </c>
      <c r="G228">
        <v>3.2599999999999997E-2</v>
      </c>
      <c r="U228">
        <v>60000</v>
      </c>
      <c r="V228">
        <v>1.0249999999999999</v>
      </c>
      <c r="W228">
        <v>1.5299999999999999E-3</v>
      </c>
      <c r="Y228">
        <f>13.7*[1]!AtmoRePerFt_fHpMachISAdevCelsius(U228,V228,0)</f>
        <v>10243772.6676828</v>
      </c>
      <c r="AE228" s="8"/>
      <c r="AN228">
        <v>0.95</v>
      </c>
      <c r="AO228">
        <v>0.7</v>
      </c>
      <c r="AP228">
        <v>5.1200000000000002E-2</v>
      </c>
      <c r="AR228">
        <f t="shared" si="12"/>
        <v>9.2999999999999999E-2</v>
      </c>
      <c r="AS228">
        <f t="shared" si="10"/>
        <v>2.0400000000000001E-2</v>
      </c>
    </row>
    <row r="229" spans="4:45" x14ac:dyDescent="0.3">
      <c r="D229">
        <v>1.7</v>
      </c>
      <c r="E229">
        <v>1.2963</v>
      </c>
      <c r="F229">
        <v>0.1</v>
      </c>
      <c r="G229">
        <v>3.5200000000000002E-2</v>
      </c>
      <c r="U229">
        <v>60000</v>
      </c>
      <c r="V229">
        <v>1.075</v>
      </c>
      <c r="W229">
        <v>1.4E-3</v>
      </c>
      <c r="Y229">
        <f>13.7*[1]!AtmoRePerFt_fHpMachISAdevCelsius(U229,V229,0)</f>
        <v>10743468.895374645</v>
      </c>
      <c r="AE229" s="8"/>
      <c r="AN229">
        <v>0.97499999999999998</v>
      </c>
      <c r="AO229">
        <v>0</v>
      </c>
      <c r="AP229">
        <v>1E-3</v>
      </c>
      <c r="AR229">
        <f>AP229+AO51</f>
        <v>1E-3</v>
      </c>
      <c r="AS229">
        <f t="shared" si="10"/>
        <v>2.9099999999999997E-2</v>
      </c>
    </row>
    <row r="230" spans="4:45" x14ac:dyDescent="0.3">
      <c r="D230">
        <v>1.7</v>
      </c>
      <c r="E230">
        <v>1.9443999999999999</v>
      </c>
      <c r="F230">
        <v>0.15</v>
      </c>
      <c r="G230">
        <v>3.85E-2</v>
      </c>
      <c r="U230">
        <v>60000</v>
      </c>
      <c r="V230">
        <v>1.125</v>
      </c>
      <c r="W230">
        <v>1.2700000000000001E-3</v>
      </c>
      <c r="Y230">
        <f>13.7*[1]!AtmoRePerFt_fHpMachISAdevCelsius(U230,V230,0)</f>
        <v>11243165.123066491</v>
      </c>
      <c r="AE230" s="8"/>
      <c r="AN230">
        <v>0.97499999999999998</v>
      </c>
      <c r="AO230">
        <v>0.05</v>
      </c>
      <c r="AP230">
        <v>2.9999999999999997E-4</v>
      </c>
      <c r="AR230">
        <f t="shared" ref="AR230:AR243" si="13">AP230+AO52</f>
        <v>5.0000000000000001E-4</v>
      </c>
      <c r="AS230">
        <f t="shared" si="10"/>
        <v>2.9100000000000001E-2</v>
      </c>
    </row>
    <row r="231" spans="4:45" x14ac:dyDescent="0.3">
      <c r="D231">
        <v>1.7</v>
      </c>
      <c r="E231">
        <v>2.5926</v>
      </c>
      <c r="F231">
        <v>0.2</v>
      </c>
      <c r="G231">
        <v>4.36E-2</v>
      </c>
      <c r="U231">
        <v>60000</v>
      </c>
      <c r="V231">
        <v>1.3</v>
      </c>
      <c r="W231">
        <v>8.8000000000000003E-4</v>
      </c>
      <c r="Y231">
        <f>13.7*[1]!AtmoRePerFt_fHpMachISAdevCelsius(U231,V231,0)</f>
        <v>12992101.919987943</v>
      </c>
      <c r="AE231" s="8"/>
      <c r="AN231">
        <v>0.97499999999999998</v>
      </c>
      <c r="AO231">
        <v>0.1</v>
      </c>
      <c r="AP231">
        <v>8.0000000000000004E-4</v>
      </c>
      <c r="AR231">
        <f t="shared" si="13"/>
        <v>1.7000000000000001E-3</v>
      </c>
      <c r="AS231">
        <f t="shared" si="10"/>
        <v>2.9000000000000001E-2</v>
      </c>
    </row>
    <row r="232" spans="4:45" x14ac:dyDescent="0.3">
      <c r="D232">
        <v>1.7</v>
      </c>
      <c r="E232">
        <v>3.2406999999999999</v>
      </c>
      <c r="F232">
        <v>0.25</v>
      </c>
      <c r="G232">
        <v>4.9399999999999999E-2</v>
      </c>
      <c r="U232">
        <v>60000</v>
      </c>
      <c r="V232">
        <v>1.5</v>
      </c>
      <c r="W232">
        <v>5.1000000000000004E-4</v>
      </c>
      <c r="Y232">
        <f>13.7*[1]!AtmoRePerFt_fHpMachISAdevCelsius(U232,V232,0)</f>
        <v>14990886.830755318</v>
      </c>
      <c r="AE232" s="8"/>
      <c r="AN232">
        <v>0.97499999999999998</v>
      </c>
      <c r="AO232">
        <v>0.15</v>
      </c>
      <c r="AP232">
        <v>1.4E-3</v>
      </c>
      <c r="AR232">
        <f t="shared" si="13"/>
        <v>3.3E-3</v>
      </c>
      <c r="AS232">
        <f t="shared" si="10"/>
        <v>2.9099999999999997E-2</v>
      </c>
    </row>
    <row r="233" spans="4:45" x14ac:dyDescent="0.3">
      <c r="D233">
        <v>1.7</v>
      </c>
      <c r="E233">
        <v>3.8889</v>
      </c>
      <c r="F233">
        <v>0.3</v>
      </c>
      <c r="G233">
        <v>5.79E-2</v>
      </c>
      <c r="U233">
        <v>60000</v>
      </c>
      <c r="V233">
        <v>1.7</v>
      </c>
      <c r="W233">
        <v>2.2000000000000001E-4</v>
      </c>
      <c r="Y233">
        <f>13.7*[1]!AtmoRePerFt_fHpMachISAdevCelsius(U233,V233,0)</f>
        <v>16989671.741522692</v>
      </c>
      <c r="AE233" s="8"/>
      <c r="AN233">
        <v>0.97499999999999998</v>
      </c>
      <c r="AO233">
        <v>0.2</v>
      </c>
      <c r="AP233">
        <v>1.9E-3</v>
      </c>
      <c r="AR233">
        <f t="shared" si="13"/>
        <v>5.3E-3</v>
      </c>
      <c r="AS233">
        <f t="shared" si="10"/>
        <v>2.9200000000000004E-2</v>
      </c>
    </row>
    <row r="234" spans="4:45" x14ac:dyDescent="0.3">
      <c r="D234">
        <v>1.7</v>
      </c>
      <c r="E234">
        <v>4.5369999999999999</v>
      </c>
      <c r="F234">
        <v>0.35</v>
      </c>
      <c r="G234">
        <v>6.7799999999999999E-2</v>
      </c>
      <c r="U234">
        <v>60000</v>
      </c>
      <c r="V234">
        <v>1.9</v>
      </c>
      <c r="W234">
        <v>-3.0000000000000001E-5</v>
      </c>
      <c r="Y234">
        <f>13.7*[1]!AtmoRePerFt_fHpMachISAdevCelsius(U234,V234,0)</f>
        <v>18988456.652290069</v>
      </c>
      <c r="AE234" s="8"/>
      <c r="AN234">
        <v>0.97499999999999998</v>
      </c>
      <c r="AO234">
        <v>0.25</v>
      </c>
      <c r="AP234">
        <v>2.5000000000000001E-3</v>
      </c>
      <c r="AR234">
        <f t="shared" si="13"/>
        <v>7.7999999999999996E-3</v>
      </c>
      <c r="AS234">
        <f t="shared" si="10"/>
        <v>2.9199999999999997E-2</v>
      </c>
    </row>
    <row r="235" spans="4:45" x14ac:dyDescent="0.3">
      <c r="D235">
        <v>1.7</v>
      </c>
      <c r="E235">
        <v>5.1852</v>
      </c>
      <c r="F235">
        <v>0.4</v>
      </c>
      <c r="G235">
        <v>7.9299999999999995E-2</v>
      </c>
      <c r="U235">
        <v>60000</v>
      </c>
      <c r="V235">
        <v>2</v>
      </c>
      <c r="W235">
        <v>-1.2999999999999999E-4</v>
      </c>
      <c r="Y235">
        <f>13.7*[1]!AtmoRePerFt_fHpMachISAdevCelsius(U235,V235,0)</f>
        <v>19987849.107673757</v>
      </c>
      <c r="AE235" s="8"/>
      <c r="AN235">
        <v>0.97499999999999998</v>
      </c>
      <c r="AO235">
        <v>0.3</v>
      </c>
      <c r="AP235">
        <v>4.7000000000000002E-3</v>
      </c>
      <c r="AR235">
        <f t="shared" si="13"/>
        <v>1.2400000000000001E-2</v>
      </c>
      <c r="AS235">
        <f t="shared" si="10"/>
        <v>2.8999999999999998E-2</v>
      </c>
    </row>
    <row r="236" spans="4:45" x14ac:dyDescent="0.3">
      <c r="D236">
        <v>1.7</v>
      </c>
      <c r="E236">
        <v>5.8333000000000004</v>
      </c>
      <c r="F236">
        <v>0.45</v>
      </c>
      <c r="G236">
        <v>9.2899999999999996E-2</v>
      </c>
      <c r="U236">
        <v>65000</v>
      </c>
      <c r="V236">
        <v>0.2</v>
      </c>
      <c r="W236">
        <v>8.4499999999999992E-3</v>
      </c>
      <c r="Y236">
        <f>13.7*[1]!AtmoRePerFt_fHpMachISAdevCelsius(U236,V236,0)</f>
        <v>1571799.2013115359</v>
      </c>
      <c r="AE236" s="8"/>
      <c r="AN236">
        <v>0.97499999999999998</v>
      </c>
      <c r="AO236">
        <v>0.35</v>
      </c>
      <c r="AP236">
        <v>8.0999999999999996E-3</v>
      </c>
      <c r="AR236">
        <f t="shared" si="13"/>
        <v>1.8599999999999998E-2</v>
      </c>
      <c r="AS236">
        <f t="shared" si="10"/>
        <v>2.9000000000000005E-2</v>
      </c>
    </row>
    <row r="237" spans="4:45" x14ac:dyDescent="0.3">
      <c r="D237">
        <v>1.7</v>
      </c>
      <c r="E237">
        <v>6.4814999999999996</v>
      </c>
      <c r="F237">
        <v>0.5</v>
      </c>
      <c r="G237">
        <v>0.1118</v>
      </c>
      <c r="U237">
        <v>65000</v>
      </c>
      <c r="V237">
        <v>0.4</v>
      </c>
      <c r="W237">
        <v>5.4999999999999997E-3</v>
      </c>
      <c r="Y237">
        <f>13.7*[1]!AtmoRePerFt_fHpMachISAdevCelsius(U237,V237,0)</f>
        <v>3143598.4026230718</v>
      </c>
      <c r="AE237" s="8"/>
      <c r="AN237">
        <v>0.97499999999999998</v>
      </c>
      <c r="AO237">
        <v>0.4</v>
      </c>
      <c r="AP237">
        <v>1.18E-2</v>
      </c>
      <c r="AR237">
        <f t="shared" si="13"/>
        <v>2.5500000000000002E-2</v>
      </c>
      <c r="AS237">
        <f t="shared" si="10"/>
        <v>2.8999999999999998E-2</v>
      </c>
    </row>
    <row r="238" spans="4:45" x14ac:dyDescent="0.3">
      <c r="D238">
        <v>1.7</v>
      </c>
      <c r="E238">
        <v>7.1295999999999999</v>
      </c>
      <c r="F238">
        <v>0.55000000000000004</v>
      </c>
      <c r="G238">
        <v>0.13189999999999999</v>
      </c>
      <c r="U238">
        <v>65000</v>
      </c>
      <c r="V238">
        <v>0.6</v>
      </c>
      <c r="W238">
        <v>3.9899999999999996E-3</v>
      </c>
      <c r="Y238">
        <f>13.7*[1]!AtmoRePerFt_fHpMachISAdevCelsius(U238,V238,0)</f>
        <v>4715397.6039346075</v>
      </c>
      <c r="AE238" s="8"/>
      <c r="AN238">
        <v>0.97499999999999998</v>
      </c>
      <c r="AO238">
        <v>0.45</v>
      </c>
      <c r="AP238">
        <v>1.5599999999999999E-2</v>
      </c>
      <c r="AR238">
        <f t="shared" si="13"/>
        <v>3.2899999999999999E-2</v>
      </c>
      <c r="AS238">
        <f t="shared" si="10"/>
        <v>2.8999999999999998E-2</v>
      </c>
    </row>
    <row r="239" spans="4:45" x14ac:dyDescent="0.3">
      <c r="D239">
        <v>1.7</v>
      </c>
      <c r="E239">
        <v>7.7778</v>
      </c>
      <c r="F239">
        <v>0.6</v>
      </c>
      <c r="G239">
        <v>0.16889999999999999</v>
      </c>
      <c r="U239">
        <v>65000</v>
      </c>
      <c r="V239">
        <v>0.8</v>
      </c>
      <c r="W239">
        <v>3.0000000000000001E-3</v>
      </c>
      <c r="Y239">
        <f>13.7*[1]!AtmoRePerFt_fHpMachISAdevCelsius(U239,V239,0)</f>
        <v>6287196.8052461436</v>
      </c>
      <c r="AE239" s="8"/>
      <c r="AN239">
        <v>0.97499999999999998</v>
      </c>
      <c r="AO239">
        <v>0.5</v>
      </c>
      <c r="AP239">
        <v>2.0799999999999999E-2</v>
      </c>
      <c r="AR239">
        <f t="shared" si="13"/>
        <v>4.2099999999999999E-2</v>
      </c>
      <c r="AS239">
        <f t="shared" si="10"/>
        <v>2.9100000000000001E-2</v>
      </c>
    </row>
    <row r="240" spans="4:45" x14ac:dyDescent="0.3">
      <c r="D240">
        <v>1.7</v>
      </c>
      <c r="E240">
        <v>8.4259000000000004</v>
      </c>
      <c r="F240">
        <v>0.65</v>
      </c>
      <c r="G240">
        <v>0.2092</v>
      </c>
      <c r="U240">
        <v>65000</v>
      </c>
      <c r="V240">
        <v>0.85</v>
      </c>
      <c r="W240">
        <v>2.8E-3</v>
      </c>
      <c r="Y240">
        <f>13.7*[1]!AtmoRePerFt_fHpMachISAdevCelsius(U240,V240,0)</f>
        <v>6680146.6055740267</v>
      </c>
      <c r="AE240" s="8"/>
      <c r="AN240">
        <v>0.97499999999999998</v>
      </c>
      <c r="AO240">
        <v>0.55000000000000004</v>
      </c>
      <c r="AP240">
        <v>2.6200000000000001E-2</v>
      </c>
      <c r="AR240">
        <f t="shared" si="13"/>
        <v>5.2000000000000005E-2</v>
      </c>
      <c r="AS240">
        <f t="shared" si="10"/>
        <v>2.9100000000000001E-2</v>
      </c>
    </row>
    <row r="241" spans="4:45" x14ac:dyDescent="0.3">
      <c r="D241">
        <v>1.7</v>
      </c>
      <c r="E241">
        <v>9.0739999999999998</v>
      </c>
      <c r="F241">
        <v>0.7</v>
      </c>
      <c r="G241">
        <v>0.24990000000000001</v>
      </c>
      <c r="U241">
        <v>65000</v>
      </c>
      <c r="V241">
        <v>0.875</v>
      </c>
      <c r="W241">
        <v>2.7100000000000002E-3</v>
      </c>
      <c r="Y241">
        <f>13.7*[1]!AtmoRePerFt_fHpMachISAdevCelsius(U241,V241,0)</f>
        <v>6876621.5057379697</v>
      </c>
      <c r="AE241" s="8"/>
      <c r="AN241">
        <v>0.97499999999999998</v>
      </c>
      <c r="AO241">
        <v>0.6</v>
      </c>
      <c r="AP241">
        <v>3.5000000000000003E-2</v>
      </c>
      <c r="AR241">
        <f t="shared" si="13"/>
        <v>6.5700000000000008E-2</v>
      </c>
      <c r="AS241">
        <f t="shared" si="10"/>
        <v>2.9099999999999987E-2</v>
      </c>
    </row>
    <row r="242" spans="4:45" x14ac:dyDescent="0.3">
      <c r="D242">
        <v>1.9</v>
      </c>
      <c r="E242">
        <v>0</v>
      </c>
      <c r="F242">
        <v>0</v>
      </c>
      <c r="G242">
        <v>3.1300000000000001E-2</v>
      </c>
      <c r="U242">
        <v>65000</v>
      </c>
      <c r="V242">
        <v>0.9</v>
      </c>
      <c r="W242">
        <v>2.6099999999999999E-3</v>
      </c>
      <c r="Y242">
        <f>13.7*[1]!AtmoRePerFt_fHpMachISAdevCelsius(U242,V242,0)</f>
        <v>7073096.4059019107</v>
      </c>
      <c r="AE242" s="8"/>
      <c r="AN242">
        <v>0.97499999999999998</v>
      </c>
      <c r="AO242">
        <v>0.65</v>
      </c>
      <c r="AP242">
        <v>4.48E-2</v>
      </c>
      <c r="AR242">
        <f t="shared" si="13"/>
        <v>8.09E-2</v>
      </c>
      <c r="AS242">
        <f t="shared" si="10"/>
        <v>2.8999999999999998E-2</v>
      </c>
    </row>
    <row r="243" spans="4:45" x14ac:dyDescent="0.3">
      <c r="D243">
        <v>1.9</v>
      </c>
      <c r="E243">
        <v>0.80779999999999996</v>
      </c>
      <c r="F243">
        <v>0.05</v>
      </c>
      <c r="G243">
        <v>3.2000000000000001E-2</v>
      </c>
      <c r="U243">
        <v>65000</v>
      </c>
      <c r="V243">
        <v>0.92500000000000004</v>
      </c>
      <c r="W243">
        <v>2.5200000000000001E-3</v>
      </c>
      <c r="Y243">
        <f>13.7*[1]!AtmoRePerFt_fHpMachISAdevCelsius(U243,V243,0)</f>
        <v>7269571.3060658528</v>
      </c>
      <c r="AE243" s="8"/>
      <c r="AN243">
        <v>0.97499999999999998</v>
      </c>
      <c r="AO243">
        <v>0.7</v>
      </c>
      <c r="AP243">
        <v>5.5100000000000003E-2</v>
      </c>
      <c r="AR243">
        <f t="shared" si="13"/>
        <v>9.69E-2</v>
      </c>
      <c r="AS243">
        <f t="shared" si="10"/>
        <v>2.9100000000000001E-2</v>
      </c>
    </row>
    <row r="244" spans="4:45" x14ac:dyDescent="0.3">
      <c r="D244">
        <v>1.9</v>
      </c>
      <c r="E244">
        <v>1.6155999999999999</v>
      </c>
      <c r="F244">
        <v>0.1</v>
      </c>
      <c r="G244">
        <v>3.49E-2</v>
      </c>
      <c r="U244">
        <v>65000</v>
      </c>
      <c r="V244">
        <v>0.95</v>
      </c>
      <c r="W244">
        <v>2.4399999999999999E-3</v>
      </c>
      <c r="Y244">
        <f>13.7*[1]!AtmoRePerFt_fHpMachISAdevCelsius(U244,V244,0)</f>
        <v>7466046.2062297948</v>
      </c>
      <c r="AE244" s="8"/>
      <c r="AN244">
        <v>1.0249999999999999</v>
      </c>
      <c r="AO244">
        <v>0</v>
      </c>
      <c r="AP244">
        <v>1E-4</v>
      </c>
      <c r="AR244">
        <f>AP244+AO51</f>
        <v>1E-4</v>
      </c>
      <c r="AS244">
        <f t="shared" si="10"/>
        <v>3.2099999999999997E-2</v>
      </c>
    </row>
    <row r="245" spans="4:45" x14ac:dyDescent="0.3">
      <c r="D245">
        <v>1.9</v>
      </c>
      <c r="E245">
        <v>2.4234</v>
      </c>
      <c r="F245">
        <v>0.15</v>
      </c>
      <c r="G245">
        <v>3.8600000000000002E-2</v>
      </c>
      <c r="U245">
        <v>65000</v>
      </c>
      <c r="V245">
        <v>0.97499999999999998</v>
      </c>
      <c r="W245">
        <v>2.3600000000000001E-3</v>
      </c>
      <c r="Y245">
        <f>13.7*[1]!AtmoRePerFt_fHpMachISAdevCelsius(U245,V245,0)</f>
        <v>7662521.1063937368</v>
      </c>
      <c r="AE245" s="8"/>
      <c r="AN245">
        <v>1.0249999999999999</v>
      </c>
      <c r="AO245">
        <v>0.05</v>
      </c>
      <c r="AP245">
        <v>2.9999999999999997E-4</v>
      </c>
      <c r="AR245">
        <f t="shared" ref="AR245:AR258" si="14">AP245+AO52</f>
        <v>5.0000000000000001E-4</v>
      </c>
      <c r="AS245">
        <f t="shared" si="10"/>
        <v>3.2099999999999997E-2</v>
      </c>
    </row>
    <row r="246" spans="4:45" x14ac:dyDescent="0.3">
      <c r="D246">
        <v>1.9</v>
      </c>
      <c r="E246">
        <v>3.2311999999999999</v>
      </c>
      <c r="F246">
        <v>0.2</v>
      </c>
      <c r="G246">
        <v>4.4699999999999997E-2</v>
      </c>
      <c r="U246">
        <v>65000</v>
      </c>
      <c r="V246">
        <v>1.0249999999999999</v>
      </c>
      <c r="W246">
        <v>2.2000000000000001E-3</v>
      </c>
      <c r="Y246">
        <f>13.7*[1]!AtmoRePerFt_fHpMachISAdevCelsius(U246,V246,0)</f>
        <v>8055470.9067216199</v>
      </c>
      <c r="AE246" s="8"/>
      <c r="AN246">
        <v>1.0249999999999999</v>
      </c>
      <c r="AO246">
        <v>0.1</v>
      </c>
      <c r="AP246">
        <v>8.9999999999999998E-4</v>
      </c>
      <c r="AR246">
        <f t="shared" si="14"/>
        <v>1.8E-3</v>
      </c>
      <c r="AS246">
        <f t="shared" si="10"/>
        <v>3.1999999999999994E-2</v>
      </c>
    </row>
    <row r="247" spans="4:45" x14ac:dyDescent="0.3">
      <c r="D247">
        <v>1.9</v>
      </c>
      <c r="E247">
        <v>4.0389999999999997</v>
      </c>
      <c r="F247">
        <v>0.25</v>
      </c>
      <c r="G247">
        <v>5.1499999999999997E-2</v>
      </c>
      <c r="U247">
        <v>65000</v>
      </c>
      <c r="V247">
        <v>1.075</v>
      </c>
      <c r="W247">
        <v>2.0600000000000002E-3</v>
      </c>
      <c r="Y247">
        <f>13.7*[1]!AtmoRePerFt_fHpMachISAdevCelsius(U247,V247,0)</f>
        <v>8448420.7070495039</v>
      </c>
      <c r="AE247" s="8"/>
      <c r="AN247">
        <v>1.0249999999999999</v>
      </c>
      <c r="AO247">
        <v>0.15</v>
      </c>
      <c r="AP247">
        <v>1.5E-3</v>
      </c>
      <c r="AR247">
        <f t="shared" si="14"/>
        <v>3.4000000000000002E-3</v>
      </c>
      <c r="AS247">
        <f t="shared" si="10"/>
        <v>3.2099999999999997E-2</v>
      </c>
    </row>
    <row r="248" spans="4:45" x14ac:dyDescent="0.3">
      <c r="D248">
        <v>1.9</v>
      </c>
      <c r="E248">
        <v>4.8468</v>
      </c>
      <c r="F248">
        <v>0.3</v>
      </c>
      <c r="G248">
        <v>6.1699999999999998E-2</v>
      </c>
      <c r="U248">
        <v>65000</v>
      </c>
      <c r="V248">
        <v>1.125</v>
      </c>
      <c r="W248">
        <v>1.92E-3</v>
      </c>
      <c r="Y248">
        <f>13.7*[1]!AtmoRePerFt_fHpMachISAdevCelsius(U248,V248,0)</f>
        <v>8841370.5073773898</v>
      </c>
      <c r="AE248" s="8"/>
      <c r="AN248">
        <v>1.0249999999999999</v>
      </c>
      <c r="AO248">
        <v>0.2</v>
      </c>
      <c r="AP248">
        <v>2.8E-3</v>
      </c>
      <c r="AR248">
        <f t="shared" si="14"/>
        <v>6.1999999999999998E-3</v>
      </c>
      <c r="AS248">
        <f t="shared" si="10"/>
        <v>3.2100000000000004E-2</v>
      </c>
    </row>
    <row r="249" spans="4:45" x14ac:dyDescent="0.3">
      <c r="D249">
        <v>1.9</v>
      </c>
      <c r="E249">
        <v>5.6546000000000003</v>
      </c>
      <c r="F249">
        <v>0.35</v>
      </c>
      <c r="G249">
        <v>7.3400000000000007E-2</v>
      </c>
      <c r="U249">
        <v>65000</v>
      </c>
      <c r="V249">
        <v>1.3</v>
      </c>
      <c r="W249">
        <v>1.49E-3</v>
      </c>
      <c r="Y249">
        <f>13.7*[1]!AtmoRePerFt_fHpMachISAdevCelsius(U249,V249,0)</f>
        <v>10216694.808524983</v>
      </c>
      <c r="AE249" s="8"/>
      <c r="AN249">
        <v>1.0249999999999999</v>
      </c>
      <c r="AO249">
        <v>0.25</v>
      </c>
      <c r="AP249">
        <v>4.1999999999999997E-3</v>
      </c>
      <c r="AR249">
        <f t="shared" si="14"/>
        <v>9.4999999999999998E-3</v>
      </c>
      <c r="AS249">
        <f t="shared" si="10"/>
        <v>3.2099999999999997E-2</v>
      </c>
    </row>
    <row r="250" spans="4:45" x14ac:dyDescent="0.3">
      <c r="D250">
        <v>1.9</v>
      </c>
      <c r="E250">
        <v>6.4623999999999997</v>
      </c>
      <c r="F250">
        <v>0.4</v>
      </c>
      <c r="G250">
        <v>8.6599999999999996E-2</v>
      </c>
      <c r="U250">
        <v>65000</v>
      </c>
      <c r="V250">
        <v>1.5</v>
      </c>
      <c r="W250">
        <v>1.09E-3</v>
      </c>
      <c r="Y250">
        <f>13.7*[1]!AtmoRePerFt_fHpMachISAdevCelsius(U250,V250,0)</f>
        <v>11788494.009836519</v>
      </c>
      <c r="AE250" s="8"/>
      <c r="AN250">
        <v>1.0249999999999999</v>
      </c>
      <c r="AO250">
        <v>0.3</v>
      </c>
      <c r="AP250">
        <v>5.5999999999999999E-3</v>
      </c>
      <c r="AR250">
        <f t="shared" si="14"/>
        <v>1.3299999999999999E-2</v>
      </c>
      <c r="AS250">
        <f t="shared" ref="AS250:AS313" si="15">G158-AR250</f>
        <v>3.2000000000000001E-2</v>
      </c>
    </row>
    <row r="251" spans="4:45" x14ac:dyDescent="0.3">
      <c r="D251">
        <v>1.9</v>
      </c>
      <c r="E251">
        <v>7.2702</v>
      </c>
      <c r="F251">
        <v>0.45</v>
      </c>
      <c r="G251">
        <v>0.1002</v>
      </c>
      <c r="U251">
        <v>65000</v>
      </c>
      <c r="V251">
        <v>1.7</v>
      </c>
      <c r="W251">
        <v>7.6999999999999996E-4</v>
      </c>
      <c r="Y251">
        <f>13.7*[1]!AtmoRePerFt_fHpMachISAdevCelsius(U251,V251,0)</f>
        <v>13360293.211148053</v>
      </c>
      <c r="AE251" s="8"/>
      <c r="AN251">
        <v>1.0249999999999999</v>
      </c>
      <c r="AO251">
        <v>0.35</v>
      </c>
      <c r="AP251">
        <v>8.0999999999999996E-3</v>
      </c>
      <c r="AR251">
        <f t="shared" si="14"/>
        <v>1.8599999999999998E-2</v>
      </c>
      <c r="AS251">
        <f t="shared" si="15"/>
        <v>3.2000000000000001E-2</v>
      </c>
    </row>
    <row r="252" spans="4:45" x14ac:dyDescent="0.3">
      <c r="D252">
        <v>1.9</v>
      </c>
      <c r="E252">
        <v>8.0779999999999994</v>
      </c>
      <c r="F252">
        <v>0.5</v>
      </c>
      <c r="G252">
        <v>0.125</v>
      </c>
      <c r="U252">
        <v>65000</v>
      </c>
      <c r="V252">
        <v>1.9</v>
      </c>
      <c r="W252">
        <v>5.0000000000000001E-4</v>
      </c>
      <c r="Y252">
        <f>13.7*[1]!AtmoRePerFt_fHpMachISAdevCelsius(U252,V252,0)</f>
        <v>14932092.41245959</v>
      </c>
      <c r="AE252" s="8"/>
      <c r="AN252">
        <v>1.0249999999999999</v>
      </c>
      <c r="AO252">
        <v>0.4</v>
      </c>
      <c r="AP252">
        <v>1.1299999999999999E-2</v>
      </c>
      <c r="AR252">
        <f t="shared" si="14"/>
        <v>2.5000000000000001E-2</v>
      </c>
      <c r="AS252">
        <f t="shared" si="15"/>
        <v>3.2000000000000001E-2</v>
      </c>
    </row>
    <row r="253" spans="4:45" x14ac:dyDescent="0.3">
      <c r="D253">
        <v>1.9</v>
      </c>
      <c r="E253">
        <v>8.8857999999999997</v>
      </c>
      <c r="F253">
        <v>0.55000000000000004</v>
      </c>
      <c r="G253">
        <v>0.1522</v>
      </c>
      <c r="U253">
        <v>65000</v>
      </c>
      <c r="V253">
        <v>2</v>
      </c>
      <c r="W253">
        <v>3.8000000000000002E-4</v>
      </c>
      <c r="Y253">
        <f>13.7*[1]!AtmoRePerFt_fHpMachISAdevCelsius(U253,V253,0)</f>
        <v>15717992.013115358</v>
      </c>
      <c r="AE253" s="8"/>
      <c r="AN253">
        <v>1.0249999999999999</v>
      </c>
      <c r="AO253">
        <v>0.45</v>
      </c>
      <c r="AP253">
        <v>1.4800000000000001E-2</v>
      </c>
      <c r="AR253">
        <f t="shared" si="14"/>
        <v>3.2100000000000004E-2</v>
      </c>
      <c r="AS253">
        <f t="shared" si="15"/>
        <v>3.209999999999999E-2</v>
      </c>
    </row>
    <row r="254" spans="4:45" x14ac:dyDescent="0.3">
      <c r="D254">
        <v>1.9</v>
      </c>
      <c r="E254">
        <v>9.6936</v>
      </c>
      <c r="F254">
        <v>0.6</v>
      </c>
      <c r="G254">
        <v>0.19789999999999999</v>
      </c>
      <c r="U254">
        <v>70000</v>
      </c>
      <c r="V254">
        <v>0.2</v>
      </c>
      <c r="W254">
        <v>9.6399999999999993E-3</v>
      </c>
      <c r="Y254">
        <f>13.7*[1]!AtmoRePerFt_fHpMachISAdevCelsius(U254,V254,0)</f>
        <v>1236027.306357384</v>
      </c>
      <c r="AE254" s="8"/>
      <c r="AN254">
        <v>1.0249999999999999</v>
      </c>
      <c r="AO254">
        <v>0.5</v>
      </c>
      <c r="AP254">
        <v>1.89E-2</v>
      </c>
      <c r="AR254">
        <f t="shared" si="14"/>
        <v>4.02E-2</v>
      </c>
      <c r="AS254">
        <f t="shared" si="15"/>
        <v>3.2100000000000004E-2</v>
      </c>
    </row>
    <row r="255" spans="4:45" x14ac:dyDescent="0.3">
      <c r="D255">
        <v>1.9</v>
      </c>
      <c r="E255">
        <v>10.5014</v>
      </c>
      <c r="F255">
        <v>0.65</v>
      </c>
      <c r="G255">
        <v>0.24709999999999999</v>
      </c>
      <c r="U255">
        <v>70000</v>
      </c>
      <c r="V255">
        <v>0.4</v>
      </c>
      <c r="W255">
        <v>6.4700000000000001E-3</v>
      </c>
      <c r="Y255">
        <f>13.7*[1]!AtmoRePerFt_fHpMachISAdevCelsius(U255,V255,0)</f>
        <v>2472054.6127147679</v>
      </c>
      <c r="AE255" s="8"/>
      <c r="AN255">
        <v>1.0249999999999999</v>
      </c>
      <c r="AO255">
        <v>0.55000000000000004</v>
      </c>
      <c r="AP255">
        <v>2.3E-2</v>
      </c>
      <c r="AR255">
        <f t="shared" si="14"/>
        <v>4.8799999999999996E-2</v>
      </c>
      <c r="AS255">
        <f t="shared" si="15"/>
        <v>3.2000000000000001E-2</v>
      </c>
    </row>
    <row r="256" spans="4:45" x14ac:dyDescent="0.3">
      <c r="D256">
        <v>1.9</v>
      </c>
      <c r="E256">
        <v>11.309200000000001</v>
      </c>
      <c r="F256">
        <v>0.7</v>
      </c>
      <c r="G256">
        <v>0.29680000000000001</v>
      </c>
      <c r="U256">
        <v>70000</v>
      </c>
      <c r="V256">
        <v>0.6</v>
      </c>
      <c r="W256">
        <v>4.8599999999999997E-3</v>
      </c>
      <c r="Y256">
        <f>13.7*[1]!AtmoRePerFt_fHpMachISAdevCelsius(U256,V256,0)</f>
        <v>3708081.9190721516</v>
      </c>
      <c r="AE256" s="8"/>
      <c r="AN256">
        <v>1.0249999999999999</v>
      </c>
      <c r="AO256">
        <v>0.6</v>
      </c>
      <c r="AP256">
        <v>3.0599999999999999E-2</v>
      </c>
      <c r="AR256">
        <f t="shared" si="14"/>
        <v>6.13E-2</v>
      </c>
      <c r="AS256">
        <f t="shared" si="15"/>
        <v>3.2099999999999997E-2</v>
      </c>
    </row>
    <row r="257" spans="4:45" x14ac:dyDescent="0.3">
      <c r="D257">
        <v>2</v>
      </c>
      <c r="E257">
        <v>0</v>
      </c>
      <c r="F257">
        <v>0</v>
      </c>
      <c r="G257">
        <v>3.09E-2</v>
      </c>
      <c r="J257">
        <v>2</v>
      </c>
      <c r="K257">
        <v>0</v>
      </c>
      <c r="L257">
        <v>0</v>
      </c>
      <c r="M257">
        <v>3.0499999999999999E-2</v>
      </c>
      <c r="P257">
        <v>2</v>
      </c>
      <c r="Q257">
        <v>0</v>
      </c>
      <c r="R257">
        <v>0</v>
      </c>
      <c r="S257">
        <v>3.0499999999999999E-2</v>
      </c>
      <c r="U257">
        <v>70000</v>
      </c>
      <c r="V257">
        <v>0.8</v>
      </c>
      <c r="W257">
        <v>3.8E-3</v>
      </c>
      <c r="Y257">
        <f>13.7*[1]!AtmoRePerFt_fHpMachISAdevCelsius(U257,V257,0)</f>
        <v>4944109.2254295358</v>
      </c>
      <c r="AE257" s="8"/>
      <c r="AN257">
        <v>1.0249999999999999</v>
      </c>
      <c r="AO257">
        <v>0.65</v>
      </c>
      <c r="AP257">
        <v>3.8899999999999997E-2</v>
      </c>
      <c r="AR257">
        <f t="shared" si="14"/>
        <v>7.4999999999999997E-2</v>
      </c>
      <c r="AS257">
        <f t="shared" si="15"/>
        <v>3.2100000000000004E-2</v>
      </c>
    </row>
    <row r="258" spans="4:45" x14ac:dyDescent="0.3">
      <c r="D258">
        <v>2</v>
      </c>
      <c r="E258">
        <v>0.88229999999999997</v>
      </c>
      <c r="F258">
        <v>0.05</v>
      </c>
      <c r="G258">
        <v>3.15E-2</v>
      </c>
      <c r="J258">
        <v>2</v>
      </c>
      <c r="K258">
        <v>0.57779999999999998</v>
      </c>
      <c r="L258">
        <v>0.05</v>
      </c>
      <c r="M258">
        <v>3.1199999999999999E-2</v>
      </c>
      <c r="P258">
        <v>2</v>
      </c>
      <c r="Q258">
        <v>0.57779999999999998</v>
      </c>
      <c r="R258">
        <v>0.05</v>
      </c>
      <c r="S258">
        <v>3.1199999999999999E-2</v>
      </c>
      <c r="U258">
        <v>70000</v>
      </c>
      <c r="V258">
        <v>0.85</v>
      </c>
      <c r="W258">
        <v>3.5799999999999998E-3</v>
      </c>
      <c r="Y258">
        <f>13.7*[1]!AtmoRePerFt_fHpMachISAdevCelsius(U258,V258,0)</f>
        <v>5253116.0520188808</v>
      </c>
      <c r="AE258" s="8"/>
      <c r="AN258">
        <v>1.0249999999999999</v>
      </c>
      <c r="AO258">
        <v>0.7</v>
      </c>
      <c r="AP258">
        <v>4.7199999999999999E-2</v>
      </c>
      <c r="AR258">
        <f t="shared" si="14"/>
        <v>8.8999999999999996E-2</v>
      </c>
      <c r="AS258">
        <f t="shared" si="15"/>
        <v>3.2100000000000004E-2</v>
      </c>
    </row>
    <row r="259" spans="4:45" x14ac:dyDescent="0.3">
      <c r="D259">
        <v>2</v>
      </c>
      <c r="E259">
        <v>1.7645999999999999</v>
      </c>
      <c r="F259">
        <v>0.1</v>
      </c>
      <c r="G259">
        <v>3.4700000000000002E-2</v>
      </c>
      <c r="J259">
        <v>2</v>
      </c>
      <c r="K259">
        <v>1.1556</v>
      </c>
      <c r="L259">
        <v>0.1</v>
      </c>
      <c r="M259">
        <v>3.44E-2</v>
      </c>
      <c r="P259">
        <v>2</v>
      </c>
      <c r="Q259">
        <v>1.1556</v>
      </c>
      <c r="R259">
        <v>0.1</v>
      </c>
      <c r="S259">
        <v>3.44E-2</v>
      </c>
      <c r="U259">
        <v>70000</v>
      </c>
      <c r="V259">
        <v>0.875</v>
      </c>
      <c r="W259">
        <v>3.48E-3</v>
      </c>
      <c r="Y259">
        <f>13.7*[1]!AtmoRePerFt_fHpMachISAdevCelsius(U259,V259,0)</f>
        <v>5407619.4653135547</v>
      </c>
      <c r="AE259" s="8"/>
      <c r="AN259">
        <v>1.075</v>
      </c>
      <c r="AO259">
        <v>0</v>
      </c>
      <c r="AP259">
        <v>2.0000000000000001E-4</v>
      </c>
      <c r="AR259">
        <f>AP259+AO51</f>
        <v>2.0000000000000001E-4</v>
      </c>
      <c r="AS259">
        <f t="shared" si="15"/>
        <v>3.3500000000000002E-2</v>
      </c>
    </row>
    <row r="260" spans="4:45" x14ac:dyDescent="0.3">
      <c r="D260">
        <v>2</v>
      </c>
      <c r="E260">
        <v>2.6469</v>
      </c>
      <c r="F260">
        <v>0.15</v>
      </c>
      <c r="G260">
        <v>3.8699999999999998E-2</v>
      </c>
      <c r="J260">
        <v>2</v>
      </c>
      <c r="K260">
        <v>1.7334000000000001</v>
      </c>
      <c r="L260">
        <v>0.15</v>
      </c>
      <c r="M260">
        <v>3.8399999999999997E-2</v>
      </c>
      <c r="P260">
        <v>2</v>
      </c>
      <c r="Q260">
        <v>1.7334000000000001</v>
      </c>
      <c r="R260">
        <v>0.15</v>
      </c>
      <c r="S260">
        <v>3.8399999999999997E-2</v>
      </c>
      <c r="U260">
        <v>70000</v>
      </c>
      <c r="V260">
        <v>0.9</v>
      </c>
      <c r="W260">
        <v>3.3800000000000002E-3</v>
      </c>
      <c r="Y260">
        <f>13.7*[1]!AtmoRePerFt_fHpMachISAdevCelsius(U260,V260,0)</f>
        <v>5562122.8786082277</v>
      </c>
      <c r="AE260" s="8"/>
      <c r="AN260">
        <v>1.075</v>
      </c>
      <c r="AO260">
        <v>0.05</v>
      </c>
      <c r="AP260">
        <v>2.9999999999999997E-4</v>
      </c>
      <c r="AR260">
        <f t="shared" ref="AR260:AR273" si="16">AP260+AO52</f>
        <v>5.0000000000000001E-4</v>
      </c>
      <c r="AS260">
        <f t="shared" si="15"/>
        <v>3.3599999999999998E-2</v>
      </c>
    </row>
    <row r="261" spans="4:45" x14ac:dyDescent="0.3">
      <c r="D261">
        <v>2</v>
      </c>
      <c r="E261">
        <v>3.5291999999999999</v>
      </c>
      <c r="F261">
        <v>0.2</v>
      </c>
      <c r="G261">
        <v>4.5199999999999997E-2</v>
      </c>
      <c r="J261">
        <v>2</v>
      </c>
      <c r="K261">
        <v>2.3111999999999999</v>
      </c>
      <c r="L261">
        <v>0.2</v>
      </c>
      <c r="M261">
        <v>4.48E-2</v>
      </c>
      <c r="P261">
        <v>2</v>
      </c>
      <c r="Q261">
        <v>2.3111999999999999</v>
      </c>
      <c r="R261">
        <v>0.2</v>
      </c>
      <c r="S261">
        <v>4.48E-2</v>
      </c>
      <c r="U261">
        <v>70000</v>
      </c>
      <c r="V261">
        <v>0.92500000000000004</v>
      </c>
      <c r="W261">
        <v>3.29E-3</v>
      </c>
      <c r="Y261">
        <f>13.7*[1]!AtmoRePerFt_fHpMachISAdevCelsius(U261,V261,0)</f>
        <v>5716626.2919029007</v>
      </c>
      <c r="AE261" s="8"/>
      <c r="AN261">
        <v>1.075</v>
      </c>
      <c r="AO261">
        <v>0.1</v>
      </c>
      <c r="AP261">
        <v>1.1000000000000001E-3</v>
      </c>
      <c r="AR261">
        <f t="shared" si="16"/>
        <v>2E-3</v>
      </c>
      <c r="AS261">
        <f t="shared" si="15"/>
        <v>3.3399999999999999E-2</v>
      </c>
    </row>
    <row r="262" spans="4:45" x14ac:dyDescent="0.3">
      <c r="D262">
        <v>2</v>
      </c>
      <c r="E262">
        <v>4.4115000000000002</v>
      </c>
      <c r="F262">
        <v>0.25</v>
      </c>
      <c r="G262">
        <v>5.2400000000000002E-2</v>
      </c>
      <c r="J262">
        <v>2</v>
      </c>
      <c r="K262">
        <v>2.8889999999999998</v>
      </c>
      <c r="L262">
        <v>0.25</v>
      </c>
      <c r="M262">
        <v>5.21E-2</v>
      </c>
      <c r="P262">
        <v>2</v>
      </c>
      <c r="Q262">
        <v>2.8889999999999998</v>
      </c>
      <c r="R262">
        <v>0.25</v>
      </c>
      <c r="S262">
        <v>5.21E-2</v>
      </c>
      <c r="U262">
        <v>70000</v>
      </c>
      <c r="V262">
        <v>0.95</v>
      </c>
      <c r="W262">
        <v>3.2000000000000002E-3</v>
      </c>
      <c r="Y262">
        <f>13.7*[1]!AtmoRePerFt_fHpMachISAdevCelsius(U262,V262,0)</f>
        <v>5871129.7051975736</v>
      </c>
      <c r="AE262" s="8"/>
      <c r="AN262">
        <v>1.075</v>
      </c>
      <c r="AO262">
        <v>0.15</v>
      </c>
      <c r="AP262">
        <v>1.9E-3</v>
      </c>
      <c r="AR262">
        <f t="shared" si="16"/>
        <v>3.8E-3</v>
      </c>
      <c r="AS262">
        <f t="shared" si="15"/>
        <v>3.3500000000000002E-2</v>
      </c>
    </row>
    <row r="263" spans="4:45" x14ac:dyDescent="0.3">
      <c r="D263">
        <v>2</v>
      </c>
      <c r="E263">
        <v>5.2938000000000001</v>
      </c>
      <c r="F263">
        <v>0.3</v>
      </c>
      <c r="G263">
        <v>6.3799999999999996E-2</v>
      </c>
      <c r="J263">
        <v>2</v>
      </c>
      <c r="K263">
        <v>3.4668000000000001</v>
      </c>
      <c r="L263">
        <v>0.3</v>
      </c>
      <c r="M263">
        <v>6.3500000000000001E-2</v>
      </c>
      <c r="P263">
        <v>2</v>
      </c>
      <c r="Q263">
        <v>3.4668000000000001</v>
      </c>
      <c r="R263">
        <v>0.3</v>
      </c>
      <c r="S263">
        <v>6.3500000000000001E-2</v>
      </c>
      <c r="U263">
        <v>70000</v>
      </c>
      <c r="V263">
        <v>0.97499999999999998</v>
      </c>
      <c r="W263">
        <v>3.1099999999999999E-3</v>
      </c>
      <c r="Y263">
        <f>13.7*[1]!AtmoRePerFt_fHpMachISAdevCelsius(U263,V263,0)</f>
        <v>6025633.1184922457</v>
      </c>
      <c r="AE263" s="8"/>
      <c r="AN263">
        <v>1.075</v>
      </c>
      <c r="AO263">
        <v>0.2</v>
      </c>
      <c r="AP263">
        <v>3.2000000000000002E-3</v>
      </c>
      <c r="AR263">
        <f t="shared" si="16"/>
        <v>6.6E-3</v>
      </c>
      <c r="AS263">
        <f t="shared" si="15"/>
        <v>3.3599999999999998E-2</v>
      </c>
    </row>
    <row r="264" spans="4:45" x14ac:dyDescent="0.3">
      <c r="D264">
        <v>2</v>
      </c>
      <c r="E264">
        <v>6.1760999999999999</v>
      </c>
      <c r="F264">
        <v>0.35</v>
      </c>
      <c r="G264">
        <v>7.6399999999999996E-2</v>
      </c>
      <c r="J264">
        <v>2</v>
      </c>
      <c r="K264">
        <v>4.0446</v>
      </c>
      <c r="L264">
        <v>0.35</v>
      </c>
      <c r="M264">
        <v>7.6100000000000001E-2</v>
      </c>
      <c r="P264">
        <v>2</v>
      </c>
      <c r="Q264">
        <v>4.0446</v>
      </c>
      <c r="R264">
        <v>0.35</v>
      </c>
      <c r="S264">
        <v>7.6100000000000001E-2</v>
      </c>
      <c r="U264">
        <v>70000</v>
      </c>
      <c r="V264">
        <v>1.0249999999999999</v>
      </c>
      <c r="W264">
        <v>2.9399999999999999E-3</v>
      </c>
      <c r="Y264">
        <f>13.7*[1]!AtmoRePerFt_fHpMachISAdevCelsius(U264,V264,0)</f>
        <v>6334639.9450815916</v>
      </c>
      <c r="AE264" s="8"/>
      <c r="AN264">
        <v>1.075</v>
      </c>
      <c r="AO264">
        <v>0.25</v>
      </c>
      <c r="AP264">
        <v>4.7000000000000002E-3</v>
      </c>
      <c r="AR264">
        <f t="shared" si="16"/>
        <v>0.01</v>
      </c>
      <c r="AS264">
        <f t="shared" si="15"/>
        <v>3.3599999999999998E-2</v>
      </c>
    </row>
    <row r="265" spans="4:45" x14ac:dyDescent="0.3">
      <c r="D265">
        <v>2</v>
      </c>
      <c r="E265">
        <v>7.0583999999999998</v>
      </c>
      <c r="F265">
        <v>0.4</v>
      </c>
      <c r="G265">
        <v>0.09</v>
      </c>
      <c r="J265">
        <v>2</v>
      </c>
      <c r="K265">
        <v>4.6223999999999998</v>
      </c>
      <c r="L265">
        <v>0.4</v>
      </c>
      <c r="M265">
        <v>8.9700000000000002E-2</v>
      </c>
      <c r="P265">
        <v>2</v>
      </c>
      <c r="Q265">
        <v>4.6223999999999998</v>
      </c>
      <c r="R265">
        <v>0.4</v>
      </c>
      <c r="S265">
        <v>8.9700000000000002E-2</v>
      </c>
      <c r="U265">
        <v>70000</v>
      </c>
      <c r="V265">
        <v>1.075</v>
      </c>
      <c r="W265">
        <v>2.7799999999999999E-3</v>
      </c>
      <c r="Y265">
        <f>13.7*[1]!AtmoRePerFt_fHpMachISAdevCelsius(U265,V265,0)</f>
        <v>6643646.7716709385</v>
      </c>
      <c r="AE265" s="8"/>
      <c r="AN265">
        <v>1.075</v>
      </c>
      <c r="AO265">
        <v>0.3</v>
      </c>
      <c r="AP265">
        <v>6.4000000000000003E-3</v>
      </c>
      <c r="AR265">
        <f t="shared" si="16"/>
        <v>1.4100000000000001E-2</v>
      </c>
      <c r="AS265">
        <f t="shared" si="15"/>
        <v>3.3599999999999998E-2</v>
      </c>
    </row>
    <row r="266" spans="4:45" x14ac:dyDescent="0.3">
      <c r="D266">
        <v>2</v>
      </c>
      <c r="E266">
        <v>7.9406999999999996</v>
      </c>
      <c r="F266">
        <v>0.45</v>
      </c>
      <c r="G266">
        <v>0.10349999999999999</v>
      </c>
      <c r="J266">
        <v>2</v>
      </c>
      <c r="K266">
        <v>5.2001999999999997</v>
      </c>
      <c r="L266">
        <v>0.45</v>
      </c>
      <c r="M266">
        <v>0.1032</v>
      </c>
      <c r="P266">
        <v>2</v>
      </c>
      <c r="Q266">
        <v>5.2001999999999997</v>
      </c>
      <c r="R266">
        <v>0.45</v>
      </c>
      <c r="S266">
        <v>0.1032</v>
      </c>
      <c r="U266">
        <v>70000</v>
      </c>
      <c r="V266">
        <v>1.125</v>
      </c>
      <c r="W266">
        <v>2.63E-3</v>
      </c>
      <c r="Y266">
        <f>13.7*[1]!AtmoRePerFt_fHpMachISAdevCelsius(U266,V266,0)</f>
        <v>6952653.5982602853</v>
      </c>
      <c r="AE266" s="8"/>
      <c r="AN266">
        <v>1.075</v>
      </c>
      <c r="AO266">
        <v>0.35</v>
      </c>
      <c r="AP266">
        <v>9.1000000000000004E-3</v>
      </c>
      <c r="AR266">
        <f t="shared" si="16"/>
        <v>1.9599999999999999E-2</v>
      </c>
      <c r="AS266">
        <f t="shared" si="15"/>
        <v>3.3500000000000002E-2</v>
      </c>
    </row>
    <row r="267" spans="4:45" x14ac:dyDescent="0.3">
      <c r="D267">
        <v>2</v>
      </c>
      <c r="E267">
        <v>8.8230000000000004</v>
      </c>
      <c r="F267">
        <v>0.5</v>
      </c>
      <c r="G267">
        <v>0.13159999999999999</v>
      </c>
      <c r="J267">
        <v>2</v>
      </c>
      <c r="K267">
        <v>5.7779999999999996</v>
      </c>
      <c r="L267">
        <v>0.5</v>
      </c>
      <c r="M267">
        <v>0.1313</v>
      </c>
      <c r="P267">
        <v>2</v>
      </c>
      <c r="Q267">
        <v>5.7779999999999996</v>
      </c>
      <c r="R267">
        <v>0.5</v>
      </c>
      <c r="S267">
        <v>0.1313</v>
      </c>
      <c r="U267">
        <v>70000</v>
      </c>
      <c r="V267">
        <v>1.3</v>
      </c>
      <c r="W267">
        <v>2.1700000000000001E-3</v>
      </c>
      <c r="Y267">
        <f>13.7*[1]!AtmoRePerFt_fHpMachISAdevCelsius(U267,V267,0)</f>
        <v>8034177.4913229961</v>
      </c>
      <c r="AE267" s="8"/>
      <c r="AN267">
        <v>1.075</v>
      </c>
      <c r="AO267">
        <v>0.4</v>
      </c>
      <c r="AP267">
        <v>1.24E-2</v>
      </c>
      <c r="AR267">
        <f t="shared" si="16"/>
        <v>2.6099999999999998E-2</v>
      </c>
      <c r="AS267">
        <f t="shared" si="15"/>
        <v>3.3500000000000002E-2</v>
      </c>
    </row>
    <row r="268" spans="4:45" x14ac:dyDescent="0.3">
      <c r="D268">
        <v>2</v>
      </c>
      <c r="E268">
        <v>9.7052999999999994</v>
      </c>
      <c r="F268">
        <v>0.55000000000000004</v>
      </c>
      <c r="G268">
        <v>0.16250000000000001</v>
      </c>
      <c r="J268">
        <v>2</v>
      </c>
      <c r="K268">
        <v>6.3559000000000001</v>
      </c>
      <c r="L268">
        <v>0.55000000000000004</v>
      </c>
      <c r="M268">
        <v>0.16220000000000001</v>
      </c>
      <c r="P268">
        <v>2</v>
      </c>
      <c r="Q268">
        <v>6.3559000000000001</v>
      </c>
      <c r="R268">
        <v>0.55000000000000004</v>
      </c>
      <c r="S268">
        <v>0.16220000000000001</v>
      </c>
      <c r="U268">
        <v>70000</v>
      </c>
      <c r="V268">
        <v>1.5</v>
      </c>
      <c r="W268">
        <v>1.73E-3</v>
      </c>
      <c r="Y268">
        <f>13.7*[1]!AtmoRePerFt_fHpMachISAdevCelsius(U268,V268,0)</f>
        <v>9270204.7976803798</v>
      </c>
      <c r="AE268" s="8"/>
      <c r="AN268">
        <v>1.075</v>
      </c>
      <c r="AO268">
        <v>0.45</v>
      </c>
      <c r="AP268">
        <v>1.66E-2</v>
      </c>
      <c r="AR268">
        <f t="shared" si="16"/>
        <v>3.39E-2</v>
      </c>
      <c r="AS268">
        <f t="shared" si="15"/>
        <v>3.3500000000000002E-2</v>
      </c>
    </row>
    <row r="269" spans="4:45" x14ac:dyDescent="0.3">
      <c r="D269">
        <v>2</v>
      </c>
      <c r="E269">
        <v>10.5876</v>
      </c>
      <c r="F269">
        <v>0.6</v>
      </c>
      <c r="G269">
        <v>0.21279999999999999</v>
      </c>
      <c r="J269">
        <v>2</v>
      </c>
      <c r="K269">
        <v>6.9337</v>
      </c>
      <c r="L269">
        <v>0.6</v>
      </c>
      <c r="M269">
        <v>0.21240000000000001</v>
      </c>
      <c r="P269">
        <v>2</v>
      </c>
      <c r="Q269">
        <v>6.9337</v>
      </c>
      <c r="R269">
        <v>0.6</v>
      </c>
      <c r="S269">
        <v>0.21240000000000001</v>
      </c>
      <c r="U269">
        <v>70000</v>
      </c>
      <c r="V269">
        <v>1.7</v>
      </c>
      <c r="W269">
        <v>1.3699999999999999E-3</v>
      </c>
      <c r="Y269">
        <f>13.7*[1]!AtmoRePerFt_fHpMachISAdevCelsius(U269,V269,0)</f>
        <v>10506232.104037762</v>
      </c>
      <c r="AE269" s="8"/>
      <c r="AN269">
        <v>1.075</v>
      </c>
      <c r="AO269">
        <v>0.5</v>
      </c>
      <c r="AP269">
        <v>2.06E-2</v>
      </c>
      <c r="AR269">
        <f t="shared" si="16"/>
        <v>4.19E-2</v>
      </c>
      <c r="AS269">
        <f t="shared" si="15"/>
        <v>3.3599999999999998E-2</v>
      </c>
    </row>
    <row r="270" spans="4:45" x14ac:dyDescent="0.3">
      <c r="D270">
        <v>2</v>
      </c>
      <c r="E270">
        <v>11.469900000000001</v>
      </c>
      <c r="F270">
        <v>0.65</v>
      </c>
      <c r="G270">
        <v>0.26669999999999999</v>
      </c>
      <c r="J270">
        <v>2</v>
      </c>
      <c r="K270">
        <v>7.5114999999999998</v>
      </c>
      <c r="L270">
        <v>0.65</v>
      </c>
      <c r="M270">
        <v>0.26640000000000003</v>
      </c>
      <c r="P270">
        <v>2</v>
      </c>
      <c r="Q270">
        <v>7.5114999999999998</v>
      </c>
      <c r="R270">
        <v>0.65</v>
      </c>
      <c r="S270">
        <v>0.26640000000000003</v>
      </c>
      <c r="U270">
        <v>70000</v>
      </c>
      <c r="V270">
        <v>1.9</v>
      </c>
      <c r="W270">
        <v>1.07E-3</v>
      </c>
      <c r="Y270">
        <f>13.7*[1]!AtmoRePerFt_fHpMachISAdevCelsius(U270,V270,0)</f>
        <v>11742259.410395147</v>
      </c>
      <c r="AE270" s="8"/>
      <c r="AN270">
        <v>1.075</v>
      </c>
      <c r="AO270">
        <v>0.55000000000000004</v>
      </c>
      <c r="AP270">
        <v>2.4500000000000001E-2</v>
      </c>
      <c r="AR270">
        <f t="shared" si="16"/>
        <v>5.0299999999999997E-2</v>
      </c>
      <c r="AS270">
        <f t="shared" si="15"/>
        <v>3.3600000000000005E-2</v>
      </c>
    </row>
    <row r="271" spans="4:45" x14ac:dyDescent="0.3">
      <c r="D271">
        <v>2</v>
      </c>
      <c r="E271">
        <v>12.3522</v>
      </c>
      <c r="F271">
        <v>0.7</v>
      </c>
      <c r="G271">
        <v>0.3211</v>
      </c>
      <c r="J271">
        <v>2</v>
      </c>
      <c r="K271">
        <v>8.0892999999999997</v>
      </c>
      <c r="L271">
        <v>0.7</v>
      </c>
      <c r="M271">
        <v>0.32079999999999997</v>
      </c>
      <c r="P271">
        <v>2</v>
      </c>
      <c r="Q271">
        <v>8.0892999999999997</v>
      </c>
      <c r="R271">
        <v>0.7</v>
      </c>
      <c r="S271">
        <v>0.32079999999999997</v>
      </c>
      <c r="U271">
        <v>70000</v>
      </c>
      <c r="V271">
        <v>2</v>
      </c>
      <c r="W271">
        <v>9.3999999999999997E-4</v>
      </c>
      <c r="Y271">
        <f>13.7*[1]!AtmoRePerFt_fHpMachISAdevCelsius(U271,V271,0)</f>
        <v>12360273.063573839</v>
      </c>
      <c r="AE271" s="8"/>
      <c r="AN271">
        <v>1.075</v>
      </c>
      <c r="AO271">
        <v>0.6</v>
      </c>
      <c r="AP271">
        <v>3.27E-2</v>
      </c>
      <c r="AR271">
        <f t="shared" si="16"/>
        <v>6.3399999999999998E-2</v>
      </c>
      <c r="AS271">
        <f t="shared" si="15"/>
        <v>3.3600000000000005E-2</v>
      </c>
    </row>
    <row r="272" spans="4:45" x14ac:dyDescent="0.3">
      <c r="U272">
        <v>75000</v>
      </c>
      <c r="V272">
        <v>0.2</v>
      </c>
      <c r="W272">
        <v>1.0919999999999999E-2</v>
      </c>
      <c r="Y272">
        <f>13.7*[1]!AtmoRePerFt_fHpMachISAdevCelsius(U272,V272,0)</f>
        <v>971983.89004543214</v>
      </c>
      <c r="AE272" s="8"/>
      <c r="AN272">
        <v>1.075</v>
      </c>
      <c r="AO272">
        <v>0.65</v>
      </c>
      <c r="AP272">
        <v>4.1700000000000001E-2</v>
      </c>
      <c r="AR272">
        <f t="shared" si="16"/>
        <v>7.7800000000000008E-2</v>
      </c>
      <c r="AS272">
        <f t="shared" si="15"/>
        <v>3.3499999999999988E-2</v>
      </c>
    </row>
    <row r="273" spans="11:45" x14ac:dyDescent="0.3">
      <c r="U273">
        <v>75000</v>
      </c>
      <c r="V273">
        <v>0.4</v>
      </c>
      <c r="W273">
        <v>7.5199999999999998E-3</v>
      </c>
      <c r="Y273">
        <f>13.7*[1]!AtmoRePerFt_fHpMachISAdevCelsius(U273,V273,0)</f>
        <v>1943967.7800908643</v>
      </c>
      <c r="AE273" s="8"/>
      <c r="AN273">
        <v>1.075</v>
      </c>
      <c r="AO273">
        <v>0.7</v>
      </c>
      <c r="AP273">
        <v>5.0599999999999999E-2</v>
      </c>
      <c r="AR273">
        <f t="shared" si="16"/>
        <v>9.2399999999999996E-2</v>
      </c>
      <c r="AS273">
        <f t="shared" si="15"/>
        <v>3.3600000000000005E-2</v>
      </c>
    </row>
    <row r="274" spans="11:45" x14ac:dyDescent="0.3">
      <c r="U274">
        <v>75000</v>
      </c>
      <c r="V274">
        <v>0.6</v>
      </c>
      <c r="W274">
        <v>5.79E-3</v>
      </c>
      <c r="Y274">
        <f>13.7*[1]!AtmoRePerFt_fHpMachISAdevCelsius(U274,V274,0)</f>
        <v>2915951.6701362967</v>
      </c>
      <c r="AE274" s="8"/>
      <c r="AN274">
        <v>1.125</v>
      </c>
      <c r="AO274">
        <v>0</v>
      </c>
      <c r="AP274">
        <v>2.0000000000000001E-4</v>
      </c>
      <c r="AR274">
        <f>AP274+AO51</f>
        <v>2.0000000000000001E-4</v>
      </c>
      <c r="AS274">
        <f t="shared" si="15"/>
        <v>3.39E-2</v>
      </c>
    </row>
    <row r="275" spans="11:45" x14ac:dyDescent="0.3">
      <c r="U275">
        <v>75000</v>
      </c>
      <c r="V275">
        <v>0.8</v>
      </c>
      <c r="W275">
        <v>4.6499999999999996E-3</v>
      </c>
      <c r="Y275">
        <f>13.7*[1]!AtmoRePerFt_fHpMachISAdevCelsius(U275,V275,0)</f>
        <v>3887935.5601817286</v>
      </c>
      <c r="AE275" s="8"/>
      <c r="AN275">
        <v>1.125</v>
      </c>
      <c r="AO275">
        <v>0.05</v>
      </c>
      <c r="AP275">
        <v>4.0000000000000002E-4</v>
      </c>
      <c r="AR275">
        <f t="shared" ref="AR275:AR288" si="17">AP275+AO52</f>
        <v>6.0000000000000006E-4</v>
      </c>
      <c r="AS275">
        <f t="shared" si="15"/>
        <v>3.39E-2</v>
      </c>
    </row>
    <row r="276" spans="11:45" x14ac:dyDescent="0.3">
      <c r="U276">
        <v>75000</v>
      </c>
      <c r="V276">
        <v>0.85</v>
      </c>
      <c r="W276">
        <v>4.4099999999999999E-3</v>
      </c>
      <c r="Y276">
        <f>13.7*[1]!AtmoRePerFt_fHpMachISAdevCelsius(U276,V276,0)</f>
        <v>4130931.5326930867</v>
      </c>
      <c r="AE276" s="8"/>
      <c r="AN276">
        <v>1.125</v>
      </c>
      <c r="AO276">
        <v>0.1</v>
      </c>
      <c r="AP276">
        <v>1.1999999999999999E-3</v>
      </c>
      <c r="AR276">
        <f t="shared" si="17"/>
        <v>2.0999999999999999E-3</v>
      </c>
      <c r="AS276">
        <f t="shared" si="15"/>
        <v>3.3800000000000004E-2</v>
      </c>
    </row>
    <row r="277" spans="11:45" x14ac:dyDescent="0.3">
      <c r="K277">
        <v>8.5</v>
      </c>
      <c r="U277">
        <v>75000</v>
      </c>
      <c r="V277">
        <v>0.875</v>
      </c>
      <c r="W277">
        <v>4.3099999999999996E-3</v>
      </c>
      <c r="Y277">
        <f>13.7*[1]!AtmoRePerFt_fHpMachISAdevCelsius(U277,V277,0)</f>
        <v>4252429.5189487655</v>
      </c>
      <c r="AE277" s="8"/>
      <c r="AN277">
        <v>1.125</v>
      </c>
      <c r="AO277">
        <v>0.15</v>
      </c>
      <c r="AP277">
        <v>2.2000000000000001E-3</v>
      </c>
      <c r="AR277">
        <f t="shared" si="17"/>
        <v>4.1000000000000003E-3</v>
      </c>
      <c r="AS277">
        <f t="shared" si="15"/>
        <v>3.39E-2</v>
      </c>
    </row>
    <row r="278" spans="11:45" x14ac:dyDescent="0.3">
      <c r="U278">
        <v>75000</v>
      </c>
      <c r="V278">
        <v>0.9</v>
      </c>
      <c r="W278">
        <v>4.1999999999999997E-3</v>
      </c>
      <c r="Y278">
        <f>13.7*[1]!AtmoRePerFt_fHpMachISAdevCelsius(U278,V278,0)</f>
        <v>4373927.5052044448</v>
      </c>
      <c r="AE278" s="8"/>
      <c r="AN278">
        <v>1.125</v>
      </c>
      <c r="AO278">
        <v>0.2</v>
      </c>
      <c r="AP278">
        <v>3.5999999999999999E-3</v>
      </c>
      <c r="AR278">
        <f t="shared" si="17"/>
        <v>6.9999999999999993E-3</v>
      </c>
      <c r="AS278">
        <f t="shared" si="15"/>
        <v>3.39E-2</v>
      </c>
    </row>
    <row r="279" spans="11:45" x14ac:dyDescent="0.3">
      <c r="U279">
        <v>75000</v>
      </c>
      <c r="V279">
        <v>0.92500000000000004</v>
      </c>
      <c r="W279">
        <v>4.1000000000000003E-3</v>
      </c>
      <c r="Y279">
        <f>13.7*[1]!AtmoRePerFt_fHpMachISAdevCelsius(U279,V279,0)</f>
        <v>4495425.491460124</v>
      </c>
      <c r="AE279" s="8"/>
      <c r="AN279">
        <v>1.125</v>
      </c>
      <c r="AO279">
        <v>0.25</v>
      </c>
      <c r="AP279">
        <v>5.1000000000000004E-3</v>
      </c>
      <c r="AR279">
        <f t="shared" si="17"/>
        <v>1.04E-2</v>
      </c>
      <c r="AS279">
        <f t="shared" si="15"/>
        <v>3.39E-2</v>
      </c>
    </row>
    <row r="280" spans="11:45" x14ac:dyDescent="0.3">
      <c r="U280">
        <v>75000</v>
      </c>
      <c r="V280">
        <v>0.95</v>
      </c>
      <c r="W280">
        <v>4.0000000000000001E-3</v>
      </c>
      <c r="Y280">
        <f>13.7*[1]!AtmoRePerFt_fHpMachISAdevCelsius(U280,V280,0)</f>
        <v>4616923.4777158033</v>
      </c>
      <c r="AE280" s="8"/>
      <c r="AN280">
        <v>1.125</v>
      </c>
      <c r="AO280">
        <v>0.3</v>
      </c>
      <c r="AP280">
        <v>7.0000000000000001E-3</v>
      </c>
      <c r="AR280">
        <f t="shared" si="17"/>
        <v>1.4700000000000001E-2</v>
      </c>
      <c r="AS280">
        <f t="shared" si="15"/>
        <v>3.3799999999999997E-2</v>
      </c>
    </row>
    <row r="281" spans="11:45" x14ac:dyDescent="0.3">
      <c r="U281">
        <v>75000</v>
      </c>
      <c r="V281">
        <v>0.97499999999999998</v>
      </c>
      <c r="W281">
        <v>3.8999999999999998E-3</v>
      </c>
      <c r="Y281">
        <f>13.7*[1]!AtmoRePerFt_fHpMachISAdevCelsius(U281,V281,0)</f>
        <v>4738421.4639714817</v>
      </c>
      <c r="AE281" s="8"/>
      <c r="AN281">
        <v>1.125</v>
      </c>
      <c r="AO281">
        <v>0.35</v>
      </c>
      <c r="AP281">
        <v>9.9000000000000008E-3</v>
      </c>
      <c r="AR281">
        <f t="shared" si="17"/>
        <v>2.0400000000000001E-2</v>
      </c>
      <c r="AS281">
        <f t="shared" si="15"/>
        <v>3.3799999999999997E-2</v>
      </c>
    </row>
    <row r="282" spans="11:45" x14ac:dyDescent="0.3">
      <c r="U282">
        <v>75000</v>
      </c>
      <c r="V282">
        <v>1.0249999999999999</v>
      </c>
      <c r="W282">
        <v>3.7200000000000002E-3</v>
      </c>
      <c r="Y282">
        <f>13.7*[1]!AtmoRePerFt_fHpMachISAdevCelsius(U282,V282,0)</f>
        <v>4981417.4364828402</v>
      </c>
      <c r="AE282" s="8"/>
      <c r="AN282">
        <v>1.125</v>
      </c>
      <c r="AO282">
        <v>0.4</v>
      </c>
      <c r="AP282">
        <v>1.35E-2</v>
      </c>
      <c r="AR282">
        <f t="shared" si="17"/>
        <v>2.7200000000000002E-2</v>
      </c>
      <c r="AS282">
        <f t="shared" si="15"/>
        <v>3.3799999999999997E-2</v>
      </c>
    </row>
    <row r="283" spans="11:45" x14ac:dyDescent="0.3">
      <c r="U283">
        <v>75000</v>
      </c>
      <c r="V283">
        <v>1.075</v>
      </c>
      <c r="W283">
        <v>3.5500000000000002E-3</v>
      </c>
      <c r="Y283">
        <f>13.7*[1]!AtmoRePerFt_fHpMachISAdevCelsius(U283,V283,0)</f>
        <v>5224413.4089941978</v>
      </c>
      <c r="AE283" s="8"/>
      <c r="AN283">
        <v>1.125</v>
      </c>
      <c r="AO283">
        <v>0.45</v>
      </c>
      <c r="AP283">
        <v>1.7999999999999999E-2</v>
      </c>
      <c r="AR283">
        <f t="shared" si="17"/>
        <v>3.5299999999999998E-2</v>
      </c>
      <c r="AS283">
        <f t="shared" si="15"/>
        <v>3.39E-2</v>
      </c>
    </row>
    <row r="284" spans="11:45" x14ac:dyDescent="0.3">
      <c r="U284">
        <v>75000</v>
      </c>
      <c r="V284">
        <v>1.125</v>
      </c>
      <c r="W284">
        <v>3.3899999999999998E-3</v>
      </c>
      <c r="Y284">
        <f>13.7*[1]!AtmoRePerFt_fHpMachISAdevCelsius(U284,V284,0)</f>
        <v>5467409.3815055564</v>
      </c>
      <c r="AE284" s="8"/>
      <c r="AN284">
        <v>1.125</v>
      </c>
      <c r="AO284">
        <v>0.5</v>
      </c>
      <c r="AP284">
        <v>2.23E-2</v>
      </c>
      <c r="AR284">
        <f t="shared" si="17"/>
        <v>4.36E-2</v>
      </c>
      <c r="AS284">
        <f t="shared" si="15"/>
        <v>3.39E-2</v>
      </c>
    </row>
    <row r="285" spans="11:45" x14ac:dyDescent="0.3">
      <c r="U285">
        <v>75000</v>
      </c>
      <c r="V285">
        <v>1.3</v>
      </c>
      <c r="W285">
        <v>2.8900000000000002E-3</v>
      </c>
      <c r="Y285">
        <f>13.7*[1]!AtmoRePerFt_fHpMachISAdevCelsius(U285,V285,0)</f>
        <v>6317895.2852953095</v>
      </c>
      <c r="AE285" s="8"/>
      <c r="AN285">
        <v>1.125</v>
      </c>
      <c r="AO285">
        <v>0.55000000000000004</v>
      </c>
      <c r="AP285">
        <v>2.64E-2</v>
      </c>
      <c r="AR285">
        <f t="shared" si="17"/>
        <v>5.2199999999999996E-2</v>
      </c>
      <c r="AS285">
        <f t="shared" si="15"/>
        <v>3.39E-2</v>
      </c>
    </row>
    <row r="286" spans="11:45" x14ac:dyDescent="0.3">
      <c r="U286">
        <v>75000</v>
      </c>
      <c r="V286">
        <v>1.5</v>
      </c>
      <c r="W286">
        <v>2.4099999999999998E-3</v>
      </c>
      <c r="Y286">
        <f>13.7*[1]!AtmoRePerFt_fHpMachISAdevCelsius(U286,V286,0)</f>
        <v>7289879.1753407419</v>
      </c>
      <c r="AE286" s="8"/>
      <c r="AN286">
        <v>1.125</v>
      </c>
      <c r="AO286">
        <v>0.6</v>
      </c>
      <c r="AP286">
        <v>3.5499999999999997E-2</v>
      </c>
      <c r="AR286">
        <f t="shared" si="17"/>
        <v>6.6199999999999995E-2</v>
      </c>
      <c r="AS286">
        <f t="shared" si="15"/>
        <v>3.39E-2</v>
      </c>
    </row>
    <row r="287" spans="11:45" x14ac:dyDescent="0.3">
      <c r="U287">
        <v>75000</v>
      </c>
      <c r="V287">
        <v>1.7</v>
      </c>
      <c r="W287">
        <v>2.0200000000000001E-3</v>
      </c>
      <c r="Y287">
        <f>13.7*[1]!AtmoRePerFt_fHpMachISAdevCelsius(U287,V287,0)</f>
        <v>8261863.0653861733</v>
      </c>
      <c r="AE287" s="8"/>
      <c r="AN287">
        <v>1.125</v>
      </c>
      <c r="AO287">
        <v>0.65</v>
      </c>
      <c r="AP287">
        <v>4.5499999999999999E-2</v>
      </c>
      <c r="AR287">
        <f t="shared" si="17"/>
        <v>8.1600000000000006E-2</v>
      </c>
      <c r="AS287">
        <f t="shared" si="15"/>
        <v>3.3799999999999997E-2</v>
      </c>
    </row>
    <row r="288" spans="11:45" x14ac:dyDescent="0.3">
      <c r="U288">
        <v>75000</v>
      </c>
      <c r="V288">
        <v>1.9</v>
      </c>
      <c r="W288">
        <v>1.6900000000000001E-3</v>
      </c>
      <c r="Y288">
        <f>13.7*[1]!AtmoRePerFt_fHpMachISAdevCelsius(U288,V288,0)</f>
        <v>9233846.9554316066</v>
      </c>
      <c r="AE288" s="8"/>
      <c r="AN288">
        <v>1.125</v>
      </c>
      <c r="AO288">
        <v>0.7</v>
      </c>
      <c r="AP288">
        <v>5.5500000000000001E-2</v>
      </c>
      <c r="AR288">
        <f t="shared" si="17"/>
        <v>9.7299999999999998E-2</v>
      </c>
      <c r="AS288">
        <f t="shared" si="15"/>
        <v>3.3900000000000013E-2</v>
      </c>
    </row>
    <row r="289" spans="21:45" x14ac:dyDescent="0.3">
      <c r="U289">
        <v>75000</v>
      </c>
      <c r="V289">
        <v>2</v>
      </c>
      <c r="W289">
        <v>1.5399999999999999E-3</v>
      </c>
      <c r="Y289">
        <f>13.7*[1]!AtmoRePerFt_fHpMachISAdevCelsius(U289,V289,0)</f>
        <v>9719838.9004543219</v>
      </c>
      <c r="AE289" s="8"/>
      <c r="AN289">
        <v>1.3</v>
      </c>
      <c r="AO289">
        <v>0</v>
      </c>
      <c r="AP289">
        <v>2.0000000000000001E-4</v>
      </c>
      <c r="AR289">
        <f>AP289+AO51</f>
        <v>2.0000000000000001E-4</v>
      </c>
      <c r="AS289">
        <f t="shared" si="15"/>
        <v>3.27E-2</v>
      </c>
    </row>
    <row r="290" spans="21:45" x14ac:dyDescent="0.3">
      <c r="U290">
        <v>80000</v>
      </c>
      <c r="V290">
        <v>0.2</v>
      </c>
      <c r="W290">
        <v>1.2290000000000001E-2</v>
      </c>
      <c r="Y290">
        <f>13.7*[1]!AtmoRePerFt_fHpMachISAdevCelsius(U290,V290,0)</f>
        <v>764346.12540403358</v>
      </c>
      <c r="AE290" s="8"/>
      <c r="AN290">
        <v>1.3</v>
      </c>
      <c r="AO290">
        <v>0.05</v>
      </c>
      <c r="AP290">
        <v>5.0000000000000001E-4</v>
      </c>
      <c r="AR290">
        <f t="shared" ref="AR290:AR303" si="18">AP290+AO52</f>
        <v>6.9999999999999999E-4</v>
      </c>
      <c r="AS290">
        <f t="shared" si="15"/>
        <v>3.27E-2</v>
      </c>
    </row>
    <row r="291" spans="21:45" x14ac:dyDescent="0.3">
      <c r="U291">
        <v>80000</v>
      </c>
      <c r="V291">
        <v>0.4</v>
      </c>
      <c r="W291">
        <v>8.6300000000000005E-3</v>
      </c>
      <c r="Y291">
        <f>13.7*[1]!AtmoRePerFt_fHpMachISAdevCelsius(U291,V291,0)</f>
        <v>1528692.2508080672</v>
      </c>
      <c r="AE291" s="8"/>
      <c r="AN291">
        <v>1.3</v>
      </c>
      <c r="AO291">
        <v>0.1</v>
      </c>
      <c r="AP291">
        <v>1.6000000000000001E-3</v>
      </c>
      <c r="AR291">
        <f t="shared" si="18"/>
        <v>2.5000000000000001E-3</v>
      </c>
      <c r="AS291">
        <f t="shared" si="15"/>
        <v>3.2599999999999997E-2</v>
      </c>
    </row>
    <row r="292" spans="21:45" x14ac:dyDescent="0.3">
      <c r="U292">
        <v>80000</v>
      </c>
      <c r="V292">
        <v>0.6</v>
      </c>
      <c r="W292">
        <v>6.77E-3</v>
      </c>
      <c r="Y292">
        <f>13.7*[1]!AtmoRePerFt_fHpMachISAdevCelsius(U292,V292,0)</f>
        <v>2293038.3762121005</v>
      </c>
      <c r="AE292" s="8"/>
      <c r="AN292">
        <v>1.3</v>
      </c>
      <c r="AO292">
        <v>0.15</v>
      </c>
      <c r="AP292">
        <v>2.8E-3</v>
      </c>
      <c r="AR292">
        <f t="shared" si="18"/>
        <v>4.7000000000000002E-3</v>
      </c>
      <c r="AS292">
        <f t="shared" si="15"/>
        <v>3.27E-2</v>
      </c>
    </row>
    <row r="293" spans="21:45" x14ac:dyDescent="0.3">
      <c r="U293">
        <v>80000</v>
      </c>
      <c r="V293">
        <v>0.8</v>
      </c>
      <c r="W293">
        <v>5.5500000000000002E-3</v>
      </c>
      <c r="Y293">
        <f>13.7*[1]!AtmoRePerFt_fHpMachISAdevCelsius(U293,V293,0)</f>
        <v>3057384.5016161343</v>
      </c>
      <c r="AE293" s="8"/>
      <c r="AN293">
        <v>1.3</v>
      </c>
      <c r="AO293">
        <v>0.2</v>
      </c>
      <c r="AP293">
        <v>4.8999999999999998E-3</v>
      </c>
      <c r="AR293">
        <f t="shared" si="18"/>
        <v>8.3000000000000001E-3</v>
      </c>
      <c r="AS293">
        <f t="shared" si="15"/>
        <v>3.27E-2</v>
      </c>
    </row>
    <row r="294" spans="21:45" x14ac:dyDescent="0.3">
      <c r="U294">
        <v>80000</v>
      </c>
      <c r="V294">
        <v>0.85</v>
      </c>
      <c r="W294">
        <v>5.3E-3</v>
      </c>
      <c r="Y294">
        <f>13.7*[1]!AtmoRePerFt_fHpMachISAdevCelsius(U294,V294,0)</f>
        <v>3248471.0329671423</v>
      </c>
      <c r="AE294" s="8"/>
      <c r="AN294">
        <v>1.3</v>
      </c>
      <c r="AO294">
        <v>0.25</v>
      </c>
      <c r="AP294">
        <v>7.1000000000000004E-3</v>
      </c>
      <c r="AR294">
        <f t="shared" si="18"/>
        <v>1.2400000000000001E-2</v>
      </c>
      <c r="AS294">
        <f t="shared" si="15"/>
        <v>3.27E-2</v>
      </c>
    </row>
    <row r="295" spans="21:45" x14ac:dyDescent="0.3">
      <c r="U295">
        <v>80000</v>
      </c>
      <c r="V295">
        <v>0.875</v>
      </c>
      <c r="W295">
        <v>5.1799999999999997E-3</v>
      </c>
      <c r="Y295">
        <f>13.7*[1]!AtmoRePerFt_fHpMachISAdevCelsius(U295,V295,0)</f>
        <v>3344014.2986426465</v>
      </c>
      <c r="AE295" s="8"/>
      <c r="AN295">
        <v>1.3</v>
      </c>
      <c r="AO295">
        <v>0.3</v>
      </c>
      <c r="AP295">
        <v>0.01</v>
      </c>
      <c r="AR295">
        <f t="shared" si="18"/>
        <v>1.77E-2</v>
      </c>
      <c r="AS295">
        <f t="shared" si="15"/>
        <v>3.27E-2</v>
      </c>
    </row>
    <row r="296" spans="21:45" x14ac:dyDescent="0.3">
      <c r="U296">
        <v>80000</v>
      </c>
      <c r="V296">
        <v>0.9</v>
      </c>
      <c r="W296">
        <v>5.0699999999999999E-3</v>
      </c>
      <c r="Y296">
        <f>13.7*[1]!AtmoRePerFt_fHpMachISAdevCelsius(U296,V296,0)</f>
        <v>3439557.5643181507</v>
      </c>
      <c r="AE296" s="8"/>
      <c r="AN296">
        <v>1.3</v>
      </c>
      <c r="AO296">
        <v>0.35</v>
      </c>
      <c r="AP296">
        <v>1.4200000000000001E-2</v>
      </c>
      <c r="AR296">
        <f t="shared" si="18"/>
        <v>2.47E-2</v>
      </c>
      <c r="AS296">
        <f t="shared" si="15"/>
        <v>3.27E-2</v>
      </c>
    </row>
    <row r="297" spans="21:45" x14ac:dyDescent="0.3">
      <c r="U297">
        <v>80000</v>
      </c>
      <c r="V297">
        <v>0.92500000000000004</v>
      </c>
      <c r="W297">
        <v>4.96E-3</v>
      </c>
      <c r="Y297">
        <f>13.7*[1]!AtmoRePerFt_fHpMachISAdevCelsius(U297,V297,0)</f>
        <v>3535100.829993655</v>
      </c>
      <c r="AE297" s="8"/>
      <c r="AN297">
        <v>1.3</v>
      </c>
      <c r="AO297">
        <v>0.4</v>
      </c>
      <c r="AP297">
        <v>1.9E-2</v>
      </c>
      <c r="AR297">
        <f t="shared" si="18"/>
        <v>3.27E-2</v>
      </c>
      <c r="AS297">
        <f t="shared" si="15"/>
        <v>3.2599999999999997E-2</v>
      </c>
    </row>
    <row r="298" spans="21:45" x14ac:dyDescent="0.3">
      <c r="U298">
        <v>80000</v>
      </c>
      <c r="V298">
        <v>0.95</v>
      </c>
      <c r="W298">
        <v>4.8500000000000001E-3</v>
      </c>
      <c r="Y298">
        <f>13.7*[1]!AtmoRePerFt_fHpMachISAdevCelsius(U298,V298,0)</f>
        <v>3630644.0956691587</v>
      </c>
      <c r="AE298" s="8"/>
      <c r="AN298">
        <v>1.3</v>
      </c>
      <c r="AO298">
        <v>0.45</v>
      </c>
      <c r="AP298">
        <v>2.4500000000000001E-2</v>
      </c>
      <c r="AR298">
        <f t="shared" si="18"/>
        <v>4.1800000000000004E-2</v>
      </c>
      <c r="AS298">
        <f t="shared" si="15"/>
        <v>3.259999999999999E-2</v>
      </c>
    </row>
    <row r="299" spans="21:45" x14ac:dyDescent="0.3">
      <c r="U299">
        <v>80000</v>
      </c>
      <c r="V299">
        <v>0.97499999999999998</v>
      </c>
      <c r="W299">
        <v>4.7499999999999999E-3</v>
      </c>
      <c r="Y299">
        <f>13.7*[1]!AtmoRePerFt_fHpMachISAdevCelsius(U299,V299,0)</f>
        <v>3726187.361344663</v>
      </c>
      <c r="AE299" s="8"/>
      <c r="AN299">
        <v>1.3</v>
      </c>
      <c r="AO299">
        <v>0.5</v>
      </c>
      <c r="AP299">
        <v>3.0200000000000001E-2</v>
      </c>
      <c r="AR299">
        <f t="shared" si="18"/>
        <v>5.1500000000000004E-2</v>
      </c>
      <c r="AS299">
        <f t="shared" si="15"/>
        <v>3.2699999999999993E-2</v>
      </c>
    </row>
    <row r="300" spans="21:45" x14ac:dyDescent="0.3">
      <c r="U300">
        <v>80000</v>
      </c>
      <c r="V300">
        <v>1.0249999999999999</v>
      </c>
      <c r="W300">
        <v>4.5500000000000002E-3</v>
      </c>
      <c r="Y300">
        <f>13.7*[1]!AtmoRePerFt_fHpMachISAdevCelsius(U300,V300,0)</f>
        <v>3917273.8926956714</v>
      </c>
      <c r="AE300" s="8"/>
      <c r="AN300">
        <v>1.3</v>
      </c>
      <c r="AO300">
        <v>0.55000000000000004</v>
      </c>
      <c r="AP300">
        <v>3.5900000000000001E-2</v>
      </c>
      <c r="AR300">
        <f t="shared" si="18"/>
        <v>6.1700000000000005E-2</v>
      </c>
      <c r="AS300">
        <f t="shared" si="15"/>
        <v>3.2699999999999993E-2</v>
      </c>
    </row>
    <row r="301" spans="21:45" x14ac:dyDescent="0.3">
      <c r="U301">
        <v>80000</v>
      </c>
      <c r="V301">
        <v>1.075</v>
      </c>
      <c r="W301">
        <v>4.3699999999999998E-3</v>
      </c>
      <c r="Y301">
        <f>13.7*[1]!AtmoRePerFt_fHpMachISAdevCelsius(U301,V301,0)</f>
        <v>4108360.4240466799</v>
      </c>
      <c r="AE301" s="8"/>
      <c r="AN301">
        <v>1.3</v>
      </c>
      <c r="AO301">
        <v>0.6</v>
      </c>
      <c r="AP301">
        <v>5.0500000000000003E-2</v>
      </c>
      <c r="AR301">
        <f t="shared" si="18"/>
        <v>8.1200000000000008E-2</v>
      </c>
      <c r="AS301">
        <f t="shared" si="15"/>
        <v>3.2699999999999993E-2</v>
      </c>
    </row>
    <row r="302" spans="21:45" x14ac:dyDescent="0.3">
      <c r="U302">
        <v>80000</v>
      </c>
      <c r="V302">
        <v>1.125</v>
      </c>
      <c r="W302">
        <v>4.1900000000000001E-3</v>
      </c>
      <c r="Y302">
        <f>13.7*[1]!AtmoRePerFt_fHpMachISAdevCelsius(U302,V302,0)</f>
        <v>4299446.9553976888</v>
      </c>
      <c r="AE302" s="8"/>
      <c r="AN302">
        <v>1.3</v>
      </c>
      <c r="AO302">
        <v>0.65</v>
      </c>
      <c r="AP302">
        <v>6.6699999999999995E-2</v>
      </c>
      <c r="AR302">
        <f t="shared" si="18"/>
        <v>0.1028</v>
      </c>
      <c r="AS302">
        <f t="shared" si="15"/>
        <v>3.259999999999999E-2</v>
      </c>
    </row>
    <row r="303" spans="21:45" x14ac:dyDescent="0.3">
      <c r="U303">
        <v>80000</v>
      </c>
      <c r="V303">
        <v>1.3</v>
      </c>
      <c r="W303">
        <v>3.65E-3</v>
      </c>
      <c r="Y303">
        <f>13.7*[1]!AtmoRePerFt_fHpMachISAdevCelsius(U303,V303,0)</f>
        <v>4968249.8151262179</v>
      </c>
      <c r="AE303" s="8"/>
      <c r="AN303">
        <v>1.3</v>
      </c>
      <c r="AO303">
        <v>0.7</v>
      </c>
      <c r="AP303">
        <v>8.2799999999999999E-2</v>
      </c>
      <c r="AR303">
        <f t="shared" si="18"/>
        <v>0.12459999999999999</v>
      </c>
      <c r="AS303">
        <f t="shared" si="15"/>
        <v>3.2700000000000007E-2</v>
      </c>
    </row>
    <row r="304" spans="21:45" x14ac:dyDescent="0.3">
      <c r="U304">
        <v>80000</v>
      </c>
      <c r="V304">
        <v>1.5</v>
      </c>
      <c r="W304">
        <v>3.14E-3</v>
      </c>
      <c r="Y304">
        <f>13.7*[1]!AtmoRePerFt_fHpMachISAdevCelsius(U304,V304,0)</f>
        <v>5732595.9405302517</v>
      </c>
      <c r="AE304" s="8"/>
      <c r="AN304">
        <v>1.5</v>
      </c>
      <c r="AO304">
        <v>0</v>
      </c>
      <c r="AP304">
        <v>2.9999999999999997E-4</v>
      </c>
      <c r="AR304">
        <f>AP304+AO51</f>
        <v>2.9999999999999997E-4</v>
      </c>
      <c r="AS304">
        <f t="shared" si="15"/>
        <v>3.2000000000000001E-2</v>
      </c>
    </row>
    <row r="305" spans="10:45" x14ac:dyDescent="0.3">
      <c r="U305">
        <v>80000</v>
      </c>
      <c r="V305">
        <v>1.7</v>
      </c>
      <c r="W305">
        <v>2.7100000000000002E-3</v>
      </c>
      <c r="Y305">
        <f>13.7*[1]!AtmoRePerFt_fHpMachISAdevCelsius(U305,V305,0)</f>
        <v>6496942.0659342846</v>
      </c>
      <c r="AE305" s="8"/>
      <c r="AN305">
        <v>1.5</v>
      </c>
      <c r="AO305">
        <v>0.05</v>
      </c>
      <c r="AP305">
        <v>5.9999999999999995E-4</v>
      </c>
      <c r="AR305">
        <f t="shared" ref="AR305:AR318" si="19">AP305+AO52</f>
        <v>7.9999999999999993E-4</v>
      </c>
      <c r="AS305">
        <f t="shared" si="15"/>
        <v>3.2000000000000001E-2</v>
      </c>
    </row>
    <row r="306" spans="10:45" x14ac:dyDescent="0.3">
      <c r="U306">
        <v>80000</v>
      </c>
      <c r="V306">
        <v>1.9</v>
      </c>
      <c r="W306">
        <v>2.3500000000000001E-3</v>
      </c>
      <c r="Y306">
        <f>13.7*[1]!AtmoRePerFt_fHpMachISAdevCelsius(U306,V306,0)</f>
        <v>7261288.1913383175</v>
      </c>
      <c r="AE306" s="8"/>
      <c r="AN306">
        <v>1.5</v>
      </c>
      <c r="AO306">
        <v>0.1</v>
      </c>
      <c r="AP306">
        <v>2.0999999999999999E-3</v>
      </c>
      <c r="AR306">
        <f t="shared" si="19"/>
        <v>3.0000000000000001E-3</v>
      </c>
      <c r="AS306">
        <f t="shared" si="15"/>
        <v>3.2000000000000001E-2</v>
      </c>
    </row>
    <row r="307" spans="10:45" x14ac:dyDescent="0.3">
      <c r="U307">
        <v>80000</v>
      </c>
      <c r="V307">
        <v>2</v>
      </c>
      <c r="W307">
        <v>2.1800000000000001E-3</v>
      </c>
      <c r="Y307">
        <f>13.7*[1]!AtmoRePerFt_fHpMachISAdevCelsius(U307,V307,0)</f>
        <v>7643461.2540403344</v>
      </c>
      <c r="AE307" s="8"/>
      <c r="AN307">
        <v>1.5</v>
      </c>
      <c r="AO307">
        <v>0.15</v>
      </c>
      <c r="AP307">
        <v>3.8999999999999998E-3</v>
      </c>
      <c r="AR307">
        <f t="shared" si="19"/>
        <v>5.7999999999999996E-3</v>
      </c>
      <c r="AS307">
        <f t="shared" si="15"/>
        <v>3.2000000000000001E-2</v>
      </c>
    </row>
    <row r="308" spans="10:45" x14ac:dyDescent="0.3">
      <c r="U308">
        <v>85000</v>
      </c>
      <c r="V308">
        <v>0.2</v>
      </c>
      <c r="W308">
        <v>1.375E-2</v>
      </c>
      <c r="Y308">
        <f>13.7*[1]!AtmoRePerFt_fHpMachISAdevCelsius(U308,V308,0)</f>
        <v>601064.48821168311</v>
      </c>
      <c r="AE308" s="8"/>
      <c r="AN308">
        <v>1.5</v>
      </c>
      <c r="AO308">
        <v>0.2</v>
      </c>
      <c r="AP308">
        <v>6.7000000000000002E-3</v>
      </c>
      <c r="AR308">
        <f t="shared" si="19"/>
        <v>1.01E-2</v>
      </c>
      <c r="AS308">
        <f t="shared" si="15"/>
        <v>3.2000000000000001E-2</v>
      </c>
    </row>
    <row r="309" spans="10:45" x14ac:dyDescent="0.3">
      <c r="U309">
        <v>85000</v>
      </c>
      <c r="V309">
        <v>0.4</v>
      </c>
      <c r="W309">
        <v>9.8200000000000006E-3</v>
      </c>
      <c r="Y309">
        <f>13.7*[1]!AtmoRePerFt_fHpMachISAdevCelsius(U309,V309,0)</f>
        <v>1202128.9764233662</v>
      </c>
      <c r="AE309" s="8"/>
      <c r="AN309">
        <v>1.5</v>
      </c>
      <c r="AO309">
        <v>0.25</v>
      </c>
      <c r="AP309">
        <v>9.5999999999999992E-3</v>
      </c>
      <c r="AR309">
        <f t="shared" si="19"/>
        <v>1.49E-2</v>
      </c>
      <c r="AS309">
        <f t="shared" si="15"/>
        <v>3.2100000000000004E-2</v>
      </c>
    </row>
    <row r="310" spans="10:45" x14ac:dyDescent="0.3">
      <c r="J310">
        <v>85000</v>
      </c>
      <c r="K310">
        <v>0.2</v>
      </c>
      <c r="L310">
        <v>1.393E-2</v>
      </c>
      <c r="U310">
        <v>85000</v>
      </c>
      <c r="V310">
        <v>0.6</v>
      </c>
      <c r="W310">
        <v>7.8200000000000006E-3</v>
      </c>
      <c r="Y310">
        <f>13.7*[1]!AtmoRePerFt_fHpMachISAdevCelsius(U310,V310,0)</f>
        <v>1803193.464635049</v>
      </c>
      <c r="AE310" s="8"/>
      <c r="AN310">
        <v>1.5</v>
      </c>
      <c r="AO310">
        <v>0.3</v>
      </c>
      <c r="AP310">
        <v>1.4200000000000001E-2</v>
      </c>
      <c r="AR310">
        <f t="shared" si="19"/>
        <v>2.1900000000000003E-2</v>
      </c>
      <c r="AS310">
        <f t="shared" si="15"/>
        <v>3.2000000000000001E-2</v>
      </c>
    </row>
    <row r="311" spans="10:45" x14ac:dyDescent="0.3">
      <c r="J311">
        <v>85000</v>
      </c>
      <c r="K311">
        <v>0.4</v>
      </c>
      <c r="L311">
        <v>9.9500000000000005E-3</v>
      </c>
      <c r="U311">
        <v>85000</v>
      </c>
      <c r="V311">
        <v>0.8</v>
      </c>
      <c r="W311">
        <v>6.5100000000000002E-3</v>
      </c>
      <c r="Y311">
        <f>13.7*[1]!AtmoRePerFt_fHpMachISAdevCelsius(U311,V311,0)</f>
        <v>2404257.9528467325</v>
      </c>
      <c r="AE311" s="8"/>
      <c r="AN311">
        <v>1.5</v>
      </c>
      <c r="AO311">
        <v>0.35</v>
      </c>
      <c r="AP311">
        <v>1.9699999999999999E-2</v>
      </c>
      <c r="AR311">
        <f t="shared" si="19"/>
        <v>3.0199999999999998E-2</v>
      </c>
      <c r="AS311">
        <f t="shared" si="15"/>
        <v>3.2000000000000001E-2</v>
      </c>
    </row>
    <row r="312" spans="10:45" x14ac:dyDescent="0.3">
      <c r="J312">
        <v>85000</v>
      </c>
      <c r="K312">
        <v>0.6</v>
      </c>
      <c r="L312">
        <v>7.9299999999999995E-3</v>
      </c>
      <c r="U312">
        <v>85000</v>
      </c>
      <c r="V312">
        <v>0.85</v>
      </c>
      <c r="W312">
        <v>6.2399999999999999E-3</v>
      </c>
      <c r="Y312">
        <f>13.7*[1]!AtmoRePerFt_fHpMachISAdevCelsius(U312,V312,0)</f>
        <v>2554524.074899653</v>
      </c>
      <c r="AE312" s="8"/>
      <c r="AN312">
        <v>1.5</v>
      </c>
      <c r="AO312">
        <v>0.4</v>
      </c>
      <c r="AP312">
        <v>2.6100000000000002E-2</v>
      </c>
      <c r="AR312">
        <f t="shared" si="19"/>
        <v>3.9800000000000002E-2</v>
      </c>
      <c r="AS312">
        <f t="shared" si="15"/>
        <v>3.1899999999999998E-2</v>
      </c>
    </row>
    <row r="313" spans="10:45" x14ac:dyDescent="0.3">
      <c r="J313">
        <v>85000</v>
      </c>
      <c r="K313">
        <v>0.8</v>
      </c>
      <c r="L313">
        <v>6.5799999999999999E-3</v>
      </c>
      <c r="U313">
        <v>85000</v>
      </c>
      <c r="V313">
        <v>0.875</v>
      </c>
      <c r="W313">
        <v>6.1199999999999996E-3</v>
      </c>
      <c r="Y313">
        <f>13.7*[1]!AtmoRePerFt_fHpMachISAdevCelsius(U313,V313,0)</f>
        <v>2629657.1359261135</v>
      </c>
      <c r="AE313" s="8"/>
      <c r="AN313">
        <v>1.5</v>
      </c>
      <c r="AO313">
        <v>0.45</v>
      </c>
      <c r="AP313">
        <v>3.4200000000000001E-2</v>
      </c>
      <c r="AR313">
        <f t="shared" si="19"/>
        <v>5.1500000000000004E-2</v>
      </c>
      <c r="AS313">
        <f t="shared" si="15"/>
        <v>3.2000000000000001E-2</v>
      </c>
    </row>
    <row r="314" spans="10:45" x14ac:dyDescent="0.3">
      <c r="J314">
        <v>85000</v>
      </c>
      <c r="K314">
        <v>0.85</v>
      </c>
      <c r="L314">
        <v>6.3099999999999996E-3</v>
      </c>
      <c r="U314">
        <v>85000</v>
      </c>
      <c r="V314">
        <v>0.9</v>
      </c>
      <c r="W314">
        <v>5.9899999999999997E-3</v>
      </c>
      <c r="Y314">
        <f>13.7*[1]!AtmoRePerFt_fHpMachISAdevCelsius(U314,V314,0)</f>
        <v>2704790.1969525735</v>
      </c>
      <c r="AE314" s="8"/>
      <c r="AN314">
        <v>1.5</v>
      </c>
      <c r="AO314">
        <v>0.5</v>
      </c>
      <c r="AP314">
        <v>4.3499999999999997E-2</v>
      </c>
      <c r="AR314">
        <f t="shared" si="19"/>
        <v>6.4799999999999996E-2</v>
      </c>
      <c r="AS314">
        <f t="shared" ref="AS314:AS363" si="20">G222-AR314</f>
        <v>3.2100000000000004E-2</v>
      </c>
    </row>
    <row r="315" spans="10:45" x14ac:dyDescent="0.3">
      <c r="J315">
        <v>85000</v>
      </c>
      <c r="K315">
        <v>0.875</v>
      </c>
      <c r="L315">
        <v>6.1900000000000002E-3</v>
      </c>
      <c r="U315">
        <v>85000</v>
      </c>
      <c r="V315">
        <v>0.92500000000000004</v>
      </c>
      <c r="W315">
        <v>5.8700000000000002E-3</v>
      </c>
      <c r="Y315">
        <f>13.7*[1]!AtmoRePerFt_fHpMachISAdevCelsius(U315,V315,0)</f>
        <v>2779923.2579790344</v>
      </c>
      <c r="AE315" s="8"/>
      <c r="AN315">
        <v>1.5</v>
      </c>
      <c r="AO315">
        <v>0.55000000000000004</v>
      </c>
      <c r="AP315">
        <v>5.2999999999999999E-2</v>
      </c>
      <c r="AR315">
        <f t="shared" si="19"/>
        <v>7.8799999999999995E-2</v>
      </c>
      <c r="AS315">
        <f t="shared" si="20"/>
        <v>3.2000000000000001E-2</v>
      </c>
    </row>
    <row r="316" spans="10:45" x14ac:dyDescent="0.3">
      <c r="J316">
        <v>85000</v>
      </c>
      <c r="K316">
        <v>0.9</v>
      </c>
      <c r="L316">
        <v>6.0699999999999999E-3</v>
      </c>
      <c r="U316">
        <v>85000</v>
      </c>
      <c r="V316">
        <v>0.95</v>
      </c>
      <c r="W316">
        <v>5.7600000000000004E-3</v>
      </c>
      <c r="Y316">
        <f>13.7*[1]!AtmoRePerFt_fHpMachISAdevCelsius(U316,V316,0)</f>
        <v>2855056.3190054945</v>
      </c>
      <c r="AE316" s="8"/>
      <c r="AN316">
        <v>1.5</v>
      </c>
      <c r="AO316">
        <v>0.6</v>
      </c>
      <c r="AP316">
        <v>7.6499999999999999E-2</v>
      </c>
      <c r="AR316">
        <f t="shared" si="19"/>
        <v>0.1072</v>
      </c>
      <c r="AS316">
        <f t="shared" si="20"/>
        <v>3.1999999999999987E-2</v>
      </c>
    </row>
    <row r="317" spans="10:45" x14ac:dyDescent="0.3">
      <c r="J317">
        <v>85000</v>
      </c>
      <c r="K317">
        <v>0.92500000000000004</v>
      </c>
      <c r="L317">
        <v>5.9500000000000004E-3</v>
      </c>
      <c r="U317">
        <v>85000</v>
      </c>
      <c r="V317">
        <v>0.97499999999999998</v>
      </c>
      <c r="W317">
        <v>5.6499999999999996E-3</v>
      </c>
      <c r="Y317">
        <f>13.7*[1]!AtmoRePerFt_fHpMachISAdevCelsius(U317,V317,0)</f>
        <v>2930189.3800319545</v>
      </c>
      <c r="AE317" s="8"/>
      <c r="AN317">
        <v>1.5</v>
      </c>
      <c r="AO317">
        <v>0.65</v>
      </c>
      <c r="AP317">
        <v>0.1024</v>
      </c>
      <c r="AR317">
        <f t="shared" si="19"/>
        <v>0.13850000000000001</v>
      </c>
      <c r="AS317">
        <f t="shared" si="20"/>
        <v>3.1899999999999984E-2</v>
      </c>
    </row>
    <row r="318" spans="10:45" x14ac:dyDescent="0.3">
      <c r="J318">
        <v>85000</v>
      </c>
      <c r="K318">
        <v>0.95</v>
      </c>
      <c r="L318">
        <v>5.8300000000000001E-3</v>
      </c>
      <c r="U318">
        <v>85000</v>
      </c>
      <c r="V318">
        <v>1.0249999999999999</v>
      </c>
      <c r="W318">
        <v>5.4400000000000004E-3</v>
      </c>
      <c r="Y318">
        <f>13.7*[1]!AtmoRePerFt_fHpMachISAdevCelsius(U318,V318,0)</f>
        <v>3080455.5020848755</v>
      </c>
      <c r="AE318" s="8"/>
      <c r="AN318">
        <v>1.5</v>
      </c>
      <c r="AO318">
        <v>0.7</v>
      </c>
      <c r="AP318">
        <v>0.1283</v>
      </c>
      <c r="AR318">
        <f t="shared" si="19"/>
        <v>0.1701</v>
      </c>
      <c r="AS318">
        <f t="shared" si="20"/>
        <v>3.2000000000000001E-2</v>
      </c>
    </row>
    <row r="319" spans="10:45" x14ac:dyDescent="0.3">
      <c r="J319">
        <v>85000</v>
      </c>
      <c r="K319">
        <v>0.97499999999999998</v>
      </c>
      <c r="L319">
        <v>5.7099999999999998E-3</v>
      </c>
      <c r="U319">
        <v>85000</v>
      </c>
      <c r="V319">
        <v>1.075</v>
      </c>
      <c r="W319">
        <v>5.2399999999999999E-3</v>
      </c>
      <c r="Y319">
        <f>13.7*[1]!AtmoRePerFt_fHpMachISAdevCelsius(U319,V319,0)</f>
        <v>3230721.6241377965</v>
      </c>
      <c r="AE319" s="8"/>
      <c r="AN319">
        <v>1.7</v>
      </c>
      <c r="AO319">
        <v>0</v>
      </c>
      <c r="AP319">
        <v>2.9999999999999997E-4</v>
      </c>
      <c r="AR319">
        <f>AP319+AO51</f>
        <v>2.9999999999999997E-4</v>
      </c>
      <c r="AS319">
        <f t="shared" si="20"/>
        <v>3.1699999999999999E-2</v>
      </c>
    </row>
    <row r="320" spans="10:45" x14ac:dyDescent="0.3">
      <c r="J320">
        <v>85000</v>
      </c>
      <c r="K320">
        <v>1.0249999999999999</v>
      </c>
      <c r="L320">
        <v>5.4999999999999997E-3</v>
      </c>
      <c r="U320">
        <v>85000</v>
      </c>
      <c r="V320">
        <v>1.125</v>
      </c>
      <c r="W320">
        <v>5.0499999999999998E-3</v>
      </c>
      <c r="Y320">
        <f>13.7*[1]!AtmoRePerFt_fHpMachISAdevCelsius(U320,V320,0)</f>
        <v>3380987.7461907174</v>
      </c>
      <c r="AE320" s="8"/>
      <c r="AN320">
        <v>1.7</v>
      </c>
      <c r="AO320">
        <v>0.05</v>
      </c>
      <c r="AP320">
        <v>6.9999999999999999E-4</v>
      </c>
      <c r="AR320">
        <f t="shared" ref="AR320:AR333" si="21">AP320+AO52</f>
        <v>8.9999999999999998E-4</v>
      </c>
      <c r="AS320">
        <f t="shared" si="20"/>
        <v>3.1699999999999999E-2</v>
      </c>
    </row>
    <row r="321" spans="10:45" x14ac:dyDescent="0.3">
      <c r="J321">
        <v>85000</v>
      </c>
      <c r="K321">
        <v>1.075</v>
      </c>
      <c r="L321">
        <v>5.3E-3</v>
      </c>
      <c r="U321">
        <v>85000</v>
      </c>
      <c r="V321">
        <v>1.3</v>
      </c>
      <c r="W321">
        <v>4.4600000000000004E-3</v>
      </c>
      <c r="Y321">
        <f>13.7*[1]!AtmoRePerFt_fHpMachISAdevCelsius(U321,V321,0)</f>
        <v>3906919.17337594</v>
      </c>
      <c r="AE321" s="8"/>
      <c r="AN321">
        <v>1.7</v>
      </c>
      <c r="AO321">
        <v>0.1</v>
      </c>
      <c r="AP321">
        <v>2.5999999999999999E-3</v>
      </c>
      <c r="AR321">
        <f t="shared" si="21"/>
        <v>3.4999999999999996E-3</v>
      </c>
      <c r="AS321">
        <f t="shared" si="20"/>
        <v>3.1700000000000006E-2</v>
      </c>
    </row>
    <row r="322" spans="10:45" x14ac:dyDescent="0.3">
      <c r="J322">
        <v>85000</v>
      </c>
      <c r="K322">
        <v>1.125</v>
      </c>
      <c r="L322">
        <v>5.11E-3</v>
      </c>
      <c r="U322">
        <v>85000</v>
      </c>
      <c r="V322">
        <v>1.5</v>
      </c>
      <c r="W322">
        <v>3.9100000000000003E-3</v>
      </c>
      <c r="Y322">
        <f>13.7*[1]!AtmoRePerFt_fHpMachISAdevCelsius(U322,V322,0)</f>
        <v>4507983.6615876229</v>
      </c>
      <c r="AE322" s="8"/>
      <c r="AN322">
        <v>1.7</v>
      </c>
      <c r="AO322">
        <v>0.15</v>
      </c>
      <c r="AP322">
        <v>4.8999999999999998E-3</v>
      </c>
      <c r="AR322">
        <f t="shared" si="21"/>
        <v>6.7999999999999996E-3</v>
      </c>
      <c r="AS322">
        <f t="shared" si="20"/>
        <v>3.1699999999999999E-2</v>
      </c>
    </row>
    <row r="323" spans="10:45" x14ac:dyDescent="0.3">
      <c r="J323">
        <v>85000</v>
      </c>
      <c r="K323">
        <v>1.3</v>
      </c>
      <c r="L323">
        <v>4.5100000000000001E-3</v>
      </c>
      <c r="U323">
        <v>85000</v>
      </c>
      <c r="V323">
        <v>1.7</v>
      </c>
      <c r="W323">
        <v>3.4399999999999999E-3</v>
      </c>
      <c r="Y323">
        <f>13.7*[1]!AtmoRePerFt_fHpMachISAdevCelsius(U323,V323,0)</f>
        <v>5109048.1497993059</v>
      </c>
      <c r="AE323" s="8"/>
      <c r="AN323">
        <v>1.7</v>
      </c>
      <c r="AO323">
        <v>0.2</v>
      </c>
      <c r="AP323">
        <v>8.5000000000000006E-3</v>
      </c>
      <c r="AR323">
        <f t="shared" si="21"/>
        <v>1.1900000000000001E-2</v>
      </c>
      <c r="AS323">
        <f t="shared" si="20"/>
        <v>3.1699999999999999E-2</v>
      </c>
    </row>
    <row r="324" spans="10:45" x14ac:dyDescent="0.3">
      <c r="J324">
        <v>85000</v>
      </c>
      <c r="K324">
        <v>1.5</v>
      </c>
      <c r="L324">
        <v>3.96E-3</v>
      </c>
      <c r="U324">
        <v>85000</v>
      </c>
      <c r="V324">
        <v>1.9</v>
      </c>
      <c r="W324">
        <v>3.0500000000000002E-3</v>
      </c>
      <c r="Y324">
        <f>13.7*[1]!AtmoRePerFt_fHpMachISAdevCelsius(U324,V324,0)</f>
        <v>5710112.6380109889</v>
      </c>
      <c r="AE324" s="8"/>
      <c r="AN324">
        <v>1.7</v>
      </c>
      <c r="AO324">
        <v>0.25</v>
      </c>
      <c r="AP324">
        <v>1.24E-2</v>
      </c>
      <c r="AR324">
        <f t="shared" si="21"/>
        <v>1.77E-2</v>
      </c>
      <c r="AS324">
        <f t="shared" si="20"/>
        <v>3.1699999999999999E-2</v>
      </c>
    </row>
    <row r="325" spans="10:45" x14ac:dyDescent="0.3">
      <c r="J325">
        <v>85000</v>
      </c>
      <c r="K325">
        <v>1.7</v>
      </c>
      <c r="L325">
        <v>3.47E-3</v>
      </c>
      <c r="U325">
        <v>85000</v>
      </c>
      <c r="V325">
        <v>2</v>
      </c>
      <c r="W325">
        <v>2.8700000000000002E-3</v>
      </c>
      <c r="Y325">
        <f>13.7*[1]!AtmoRePerFt_fHpMachISAdevCelsius(U325,V325,0)</f>
        <v>6010644.88211683</v>
      </c>
      <c r="AE325" s="8"/>
      <c r="AN325">
        <v>1.7</v>
      </c>
      <c r="AO325">
        <v>0.3</v>
      </c>
      <c r="AP325">
        <v>1.8499999999999999E-2</v>
      </c>
      <c r="AR325">
        <f t="shared" si="21"/>
        <v>2.6200000000000001E-2</v>
      </c>
      <c r="AS325">
        <f t="shared" si="20"/>
        <v>3.1699999999999999E-2</v>
      </c>
    </row>
    <row r="326" spans="10:45" x14ac:dyDescent="0.3">
      <c r="J326">
        <v>85000</v>
      </c>
      <c r="K326">
        <v>1.9</v>
      </c>
      <c r="L326">
        <v>3.31E-3</v>
      </c>
      <c r="AN326">
        <v>1.7</v>
      </c>
      <c r="AO326">
        <v>0.35</v>
      </c>
      <c r="AP326">
        <v>2.5600000000000001E-2</v>
      </c>
      <c r="AR326">
        <f t="shared" si="21"/>
        <v>3.61E-2</v>
      </c>
      <c r="AS326">
        <f t="shared" si="20"/>
        <v>3.1699999999999999E-2</v>
      </c>
    </row>
    <row r="327" spans="10:45" x14ac:dyDescent="0.3">
      <c r="J327">
        <v>85000</v>
      </c>
      <c r="K327">
        <v>2</v>
      </c>
      <c r="L327">
        <v>3.2399999999999998E-3</v>
      </c>
      <c r="AN327">
        <v>1.7</v>
      </c>
      <c r="AO327">
        <v>0.4</v>
      </c>
      <c r="AP327">
        <v>3.39E-2</v>
      </c>
      <c r="AR327">
        <f t="shared" si="21"/>
        <v>4.7600000000000003E-2</v>
      </c>
      <c r="AS327">
        <f t="shared" si="20"/>
        <v>3.1699999999999992E-2</v>
      </c>
    </row>
    <row r="328" spans="10:45" x14ac:dyDescent="0.3">
      <c r="AN328">
        <v>1.7</v>
      </c>
      <c r="AO328">
        <v>0.45</v>
      </c>
      <c r="AP328">
        <v>4.3900000000000002E-2</v>
      </c>
      <c r="AR328">
        <f t="shared" si="21"/>
        <v>6.1200000000000004E-2</v>
      </c>
      <c r="AS328">
        <f t="shared" si="20"/>
        <v>3.1699999999999992E-2</v>
      </c>
    </row>
    <row r="329" spans="10:45" x14ac:dyDescent="0.3">
      <c r="AN329">
        <v>1.7</v>
      </c>
      <c r="AO329">
        <v>0.5</v>
      </c>
      <c r="AP329">
        <v>5.8700000000000002E-2</v>
      </c>
      <c r="AR329">
        <f t="shared" si="21"/>
        <v>0.08</v>
      </c>
      <c r="AS329">
        <f t="shared" si="20"/>
        <v>3.1799999999999995E-2</v>
      </c>
    </row>
    <row r="330" spans="10:45" x14ac:dyDescent="0.3">
      <c r="AN330">
        <v>1.7</v>
      </c>
      <c r="AO330">
        <v>0.55000000000000004</v>
      </c>
      <c r="AP330">
        <v>7.4300000000000005E-2</v>
      </c>
      <c r="AR330">
        <f t="shared" si="21"/>
        <v>0.10010000000000001</v>
      </c>
      <c r="AS330">
        <f t="shared" si="20"/>
        <v>3.1799999999999981E-2</v>
      </c>
    </row>
    <row r="331" spans="10:45" x14ac:dyDescent="0.3">
      <c r="AN331">
        <v>1.7</v>
      </c>
      <c r="AO331">
        <v>0.6</v>
      </c>
      <c r="AP331">
        <v>0.10639999999999999</v>
      </c>
      <c r="AR331">
        <f t="shared" si="21"/>
        <v>0.1371</v>
      </c>
      <c r="AS331">
        <f t="shared" si="20"/>
        <v>3.1799999999999995E-2</v>
      </c>
    </row>
    <row r="332" spans="10:45" x14ac:dyDescent="0.3">
      <c r="AN332">
        <v>1.7</v>
      </c>
      <c r="AO332">
        <v>0.65</v>
      </c>
      <c r="AP332">
        <v>0.1414</v>
      </c>
      <c r="AR332">
        <f t="shared" si="21"/>
        <v>0.17749999999999999</v>
      </c>
      <c r="AS332">
        <f t="shared" si="20"/>
        <v>3.1700000000000006E-2</v>
      </c>
    </row>
    <row r="333" spans="10:45" x14ac:dyDescent="0.3">
      <c r="AN333">
        <v>1.7</v>
      </c>
      <c r="AO333">
        <v>0.7</v>
      </c>
      <c r="AP333">
        <v>0.1764</v>
      </c>
      <c r="AR333">
        <f t="shared" si="21"/>
        <v>0.21820000000000001</v>
      </c>
      <c r="AS333">
        <f t="shared" si="20"/>
        <v>3.1700000000000006E-2</v>
      </c>
    </row>
    <row r="334" spans="10:45" x14ac:dyDescent="0.3">
      <c r="AN334">
        <v>1.9</v>
      </c>
      <c r="AO334">
        <v>0</v>
      </c>
      <c r="AP334">
        <v>4.0000000000000002E-4</v>
      </c>
      <c r="AR334">
        <f>AP334+AO51</f>
        <v>4.0000000000000002E-4</v>
      </c>
      <c r="AS334">
        <f t="shared" si="20"/>
        <v>3.09E-2</v>
      </c>
    </row>
    <row r="335" spans="10:45" x14ac:dyDescent="0.3">
      <c r="AN335">
        <v>1.9</v>
      </c>
      <c r="AO335">
        <v>0.05</v>
      </c>
      <c r="AP335">
        <v>8.0000000000000004E-4</v>
      </c>
      <c r="AR335">
        <f t="shared" ref="AR335:AR348" si="22">AP335+AO52</f>
        <v>1E-3</v>
      </c>
      <c r="AS335">
        <f t="shared" si="20"/>
        <v>3.1E-2</v>
      </c>
    </row>
    <row r="336" spans="10:45" x14ac:dyDescent="0.3">
      <c r="AN336">
        <v>1.9</v>
      </c>
      <c r="AO336">
        <v>0.1</v>
      </c>
      <c r="AP336">
        <v>3.0999999999999999E-3</v>
      </c>
      <c r="AR336">
        <f t="shared" si="22"/>
        <v>4.0000000000000001E-3</v>
      </c>
      <c r="AS336">
        <f t="shared" si="20"/>
        <v>3.09E-2</v>
      </c>
    </row>
    <row r="337" spans="40:45" x14ac:dyDescent="0.3">
      <c r="AN337">
        <v>1.9</v>
      </c>
      <c r="AO337">
        <v>0.15</v>
      </c>
      <c r="AP337">
        <v>5.7000000000000002E-3</v>
      </c>
      <c r="AR337">
        <f t="shared" si="22"/>
        <v>7.6E-3</v>
      </c>
      <c r="AS337">
        <f t="shared" si="20"/>
        <v>3.1000000000000003E-2</v>
      </c>
    </row>
    <row r="338" spans="40:45" x14ac:dyDescent="0.3">
      <c r="AN338">
        <v>1.9</v>
      </c>
      <c r="AO338">
        <v>0.2</v>
      </c>
      <c r="AP338">
        <v>1.03E-2</v>
      </c>
      <c r="AR338">
        <f t="shared" si="22"/>
        <v>1.37E-2</v>
      </c>
      <c r="AS338">
        <f t="shared" si="20"/>
        <v>3.0999999999999996E-2</v>
      </c>
    </row>
    <row r="339" spans="40:45" x14ac:dyDescent="0.3">
      <c r="AN339">
        <v>1.9</v>
      </c>
      <c r="AO339">
        <v>0.25</v>
      </c>
      <c r="AP339">
        <v>1.52E-2</v>
      </c>
      <c r="AR339">
        <f t="shared" si="22"/>
        <v>2.0500000000000001E-2</v>
      </c>
      <c r="AS339">
        <f t="shared" si="20"/>
        <v>3.0999999999999996E-2</v>
      </c>
    </row>
    <row r="340" spans="40:45" x14ac:dyDescent="0.3">
      <c r="AN340">
        <v>1.9</v>
      </c>
      <c r="AO340">
        <v>0.3</v>
      </c>
      <c r="AP340">
        <v>2.3099999999999999E-2</v>
      </c>
      <c r="AR340">
        <f t="shared" si="22"/>
        <v>3.0800000000000001E-2</v>
      </c>
      <c r="AS340">
        <f t="shared" si="20"/>
        <v>3.0899999999999997E-2</v>
      </c>
    </row>
    <row r="341" spans="40:45" x14ac:dyDescent="0.3">
      <c r="AN341">
        <v>1.9</v>
      </c>
      <c r="AO341">
        <v>0.35</v>
      </c>
      <c r="AP341">
        <v>3.2000000000000001E-2</v>
      </c>
      <c r="AR341">
        <f t="shared" si="22"/>
        <v>4.2500000000000003E-2</v>
      </c>
      <c r="AS341">
        <f t="shared" si="20"/>
        <v>3.0900000000000004E-2</v>
      </c>
    </row>
    <row r="342" spans="40:45" x14ac:dyDescent="0.3">
      <c r="AN342">
        <v>1.9</v>
      </c>
      <c r="AO342">
        <v>0.4</v>
      </c>
      <c r="AP342">
        <v>4.19E-2</v>
      </c>
      <c r="AR342">
        <f t="shared" si="22"/>
        <v>5.5599999999999997E-2</v>
      </c>
      <c r="AS342">
        <f t="shared" si="20"/>
        <v>3.1E-2</v>
      </c>
    </row>
    <row r="343" spans="40:45" x14ac:dyDescent="0.3">
      <c r="AN343">
        <v>1.9</v>
      </c>
      <c r="AO343">
        <v>0.45</v>
      </c>
      <c r="AP343">
        <v>5.1900000000000002E-2</v>
      </c>
      <c r="AR343">
        <f t="shared" si="22"/>
        <v>6.9199999999999998E-2</v>
      </c>
      <c r="AS343">
        <f t="shared" si="20"/>
        <v>3.1E-2</v>
      </c>
    </row>
    <row r="344" spans="40:45" x14ac:dyDescent="0.3">
      <c r="AN344">
        <v>1.9</v>
      </c>
      <c r="AO344">
        <v>0.5</v>
      </c>
      <c r="AP344">
        <v>7.2700000000000001E-2</v>
      </c>
      <c r="AR344">
        <f t="shared" si="22"/>
        <v>9.4E-2</v>
      </c>
      <c r="AS344">
        <f t="shared" si="20"/>
        <v>3.1E-2</v>
      </c>
    </row>
    <row r="345" spans="40:45" x14ac:dyDescent="0.3">
      <c r="AN345">
        <v>1.9</v>
      </c>
      <c r="AO345">
        <v>0.55000000000000004</v>
      </c>
      <c r="AP345">
        <v>9.5399999999999999E-2</v>
      </c>
      <c r="AR345">
        <f t="shared" si="22"/>
        <v>0.1212</v>
      </c>
      <c r="AS345">
        <f t="shared" si="20"/>
        <v>3.1E-2</v>
      </c>
    </row>
    <row r="346" spans="40:45" x14ac:dyDescent="0.3">
      <c r="AN346">
        <v>1.9</v>
      </c>
      <c r="AO346">
        <v>0.6</v>
      </c>
      <c r="AP346">
        <v>0.13619999999999999</v>
      </c>
      <c r="AR346">
        <f t="shared" si="22"/>
        <v>0.16689999999999999</v>
      </c>
      <c r="AS346">
        <f t="shared" si="20"/>
        <v>3.1E-2</v>
      </c>
    </row>
    <row r="347" spans="40:45" x14ac:dyDescent="0.3">
      <c r="AN347">
        <v>1.9</v>
      </c>
      <c r="AO347">
        <v>0.65</v>
      </c>
      <c r="AP347">
        <v>0.18010000000000001</v>
      </c>
      <c r="AR347">
        <f t="shared" si="22"/>
        <v>0.2162</v>
      </c>
      <c r="AS347">
        <f t="shared" si="20"/>
        <v>3.0899999999999983E-2</v>
      </c>
    </row>
    <row r="348" spans="40:45" x14ac:dyDescent="0.3">
      <c r="AN348">
        <v>1.9</v>
      </c>
      <c r="AO348">
        <v>0.7</v>
      </c>
      <c r="AP348">
        <v>0.224</v>
      </c>
      <c r="AR348">
        <f t="shared" si="22"/>
        <v>0.26579999999999998</v>
      </c>
      <c r="AS348">
        <f t="shared" si="20"/>
        <v>3.1000000000000028E-2</v>
      </c>
    </row>
    <row r="349" spans="40:45" x14ac:dyDescent="0.3">
      <c r="AN349">
        <v>2</v>
      </c>
      <c r="AO349">
        <v>0</v>
      </c>
      <c r="AP349">
        <v>4.0000000000000002E-4</v>
      </c>
      <c r="AR349">
        <f>AP349+AO51</f>
        <v>4.0000000000000002E-4</v>
      </c>
      <c r="AS349">
        <f t="shared" si="20"/>
        <v>3.0499999999999999E-2</v>
      </c>
    </row>
    <row r="350" spans="40:45" x14ac:dyDescent="0.3">
      <c r="AN350">
        <v>2</v>
      </c>
      <c r="AO350">
        <v>0.05</v>
      </c>
      <c r="AP350">
        <v>8.0000000000000004E-4</v>
      </c>
      <c r="AR350">
        <f t="shared" ref="AR350:AR363" si="23">AP350+AO52</f>
        <v>1E-3</v>
      </c>
      <c r="AS350">
        <f t="shared" si="20"/>
        <v>3.0499999999999999E-2</v>
      </c>
    </row>
    <row r="351" spans="40:45" x14ac:dyDescent="0.3">
      <c r="AN351">
        <v>2</v>
      </c>
      <c r="AO351">
        <v>0.1</v>
      </c>
      <c r="AP351">
        <v>3.3999999999999998E-3</v>
      </c>
      <c r="AR351">
        <f t="shared" si="23"/>
        <v>4.3E-3</v>
      </c>
      <c r="AS351">
        <f t="shared" si="20"/>
        <v>3.0400000000000003E-2</v>
      </c>
    </row>
    <row r="352" spans="40:45" x14ac:dyDescent="0.3">
      <c r="AN352">
        <v>2</v>
      </c>
      <c r="AO352">
        <v>0.15</v>
      </c>
      <c r="AP352">
        <v>6.3E-3</v>
      </c>
      <c r="AR352">
        <f t="shared" si="23"/>
        <v>8.2000000000000007E-3</v>
      </c>
      <c r="AS352">
        <f t="shared" si="20"/>
        <v>3.0499999999999999E-2</v>
      </c>
    </row>
    <row r="353" spans="40:45" x14ac:dyDescent="0.3">
      <c r="AN353">
        <v>2</v>
      </c>
      <c r="AO353">
        <v>0.2</v>
      </c>
      <c r="AP353">
        <v>1.1299999999999999E-2</v>
      </c>
      <c r="AR353">
        <f t="shared" si="23"/>
        <v>1.47E-2</v>
      </c>
      <c r="AS353">
        <f t="shared" si="20"/>
        <v>3.0499999999999999E-2</v>
      </c>
    </row>
    <row r="354" spans="40:45" x14ac:dyDescent="0.3">
      <c r="AN354">
        <v>2</v>
      </c>
      <c r="AO354">
        <v>0.25</v>
      </c>
      <c r="AP354">
        <v>1.66E-2</v>
      </c>
      <c r="AR354">
        <f t="shared" si="23"/>
        <v>2.1899999999999999E-2</v>
      </c>
      <c r="AS354">
        <f t="shared" si="20"/>
        <v>3.0500000000000003E-2</v>
      </c>
    </row>
    <row r="355" spans="40:45" x14ac:dyDescent="0.3">
      <c r="AN355">
        <v>2</v>
      </c>
      <c r="AO355">
        <v>0.3</v>
      </c>
      <c r="AP355">
        <v>2.5700000000000001E-2</v>
      </c>
      <c r="AR355">
        <f t="shared" si="23"/>
        <v>3.3399999999999999E-2</v>
      </c>
      <c r="AS355">
        <f t="shared" si="20"/>
        <v>3.0399999999999996E-2</v>
      </c>
    </row>
    <row r="356" spans="40:45" x14ac:dyDescent="0.3">
      <c r="AN356">
        <v>2</v>
      </c>
      <c r="AO356">
        <v>0.35</v>
      </c>
      <c r="AP356">
        <v>3.5499999999999997E-2</v>
      </c>
      <c r="AR356">
        <f t="shared" si="23"/>
        <v>4.5999999999999999E-2</v>
      </c>
      <c r="AS356">
        <f t="shared" si="20"/>
        <v>3.0399999999999996E-2</v>
      </c>
    </row>
    <row r="357" spans="40:45" x14ac:dyDescent="0.3">
      <c r="AN357">
        <v>2</v>
      </c>
      <c r="AO357">
        <v>0.4</v>
      </c>
      <c r="AP357">
        <v>4.5900000000000003E-2</v>
      </c>
      <c r="AR357">
        <f t="shared" si="23"/>
        <v>5.96E-2</v>
      </c>
      <c r="AS357">
        <f t="shared" si="20"/>
        <v>3.0399999999999996E-2</v>
      </c>
    </row>
    <row r="358" spans="40:45" x14ac:dyDescent="0.3">
      <c r="AN358">
        <v>2</v>
      </c>
      <c r="AO358">
        <v>0.45</v>
      </c>
      <c r="AP358">
        <v>5.5800000000000002E-2</v>
      </c>
      <c r="AR358">
        <f t="shared" si="23"/>
        <v>7.3099999999999998E-2</v>
      </c>
      <c r="AS358">
        <f t="shared" si="20"/>
        <v>3.0399999999999996E-2</v>
      </c>
    </row>
    <row r="359" spans="40:45" x14ac:dyDescent="0.3">
      <c r="AN359">
        <v>2</v>
      </c>
      <c r="AO359">
        <v>0.5</v>
      </c>
      <c r="AP359">
        <v>7.9799999999999996E-2</v>
      </c>
      <c r="AR359">
        <f t="shared" si="23"/>
        <v>0.1011</v>
      </c>
      <c r="AS359">
        <f t="shared" si="20"/>
        <v>3.0499999999999999E-2</v>
      </c>
    </row>
    <row r="360" spans="40:45" x14ac:dyDescent="0.3">
      <c r="AN360">
        <v>2</v>
      </c>
      <c r="AO360">
        <v>0.55000000000000004</v>
      </c>
      <c r="AP360">
        <v>0.1062</v>
      </c>
      <c r="AR360">
        <f t="shared" si="23"/>
        <v>0.13200000000000001</v>
      </c>
      <c r="AS360">
        <f t="shared" si="20"/>
        <v>3.0499999999999999E-2</v>
      </c>
    </row>
    <row r="361" spans="40:45" x14ac:dyDescent="0.3">
      <c r="AN361">
        <v>2</v>
      </c>
      <c r="AO361">
        <v>0.6</v>
      </c>
      <c r="AP361">
        <v>0.15160000000000001</v>
      </c>
      <c r="AR361">
        <f t="shared" si="23"/>
        <v>0.18230000000000002</v>
      </c>
      <c r="AS361">
        <f t="shared" si="20"/>
        <v>3.0499999999999972E-2</v>
      </c>
    </row>
    <row r="362" spans="40:45" x14ac:dyDescent="0.3">
      <c r="AN362">
        <v>2</v>
      </c>
      <c r="AO362">
        <v>0.65</v>
      </c>
      <c r="AP362">
        <v>0.20019999999999999</v>
      </c>
      <c r="AR362">
        <f t="shared" si="23"/>
        <v>0.23629999999999998</v>
      </c>
      <c r="AS362">
        <f t="shared" si="20"/>
        <v>3.040000000000001E-2</v>
      </c>
    </row>
    <row r="363" spans="40:45" x14ac:dyDescent="0.3">
      <c r="AN363">
        <v>2</v>
      </c>
      <c r="AO363">
        <v>0.7</v>
      </c>
      <c r="AP363">
        <v>0.24879999999999999</v>
      </c>
      <c r="AR363">
        <f t="shared" si="23"/>
        <v>0.29059999999999997</v>
      </c>
      <c r="AS363">
        <f t="shared" si="20"/>
        <v>3.0500000000000027E-2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7"/>
  <sheetViews>
    <sheetView topLeftCell="C1" workbookViewId="0">
      <selection activeCell="K1" sqref="K1"/>
    </sheetView>
  </sheetViews>
  <sheetFormatPr defaultRowHeight="14.4" x14ac:dyDescent="0.3"/>
  <cols>
    <col min="13" max="13" width="11.109375" customWidth="1"/>
    <col min="14" max="15" width="11" bestFit="1" customWidth="1"/>
  </cols>
  <sheetData>
    <row r="1" spans="2:16" x14ac:dyDescent="0.3">
      <c r="B1">
        <v>0.2</v>
      </c>
      <c r="C1">
        <v>2000</v>
      </c>
      <c r="D1">
        <v>18412400.549852699</v>
      </c>
      <c r="F1">
        <v>18923536</v>
      </c>
      <c r="H1">
        <f>F1-D1</f>
        <v>511135.45014730096</v>
      </c>
      <c r="I1">
        <f>H1/F1*100</f>
        <v>2.7010567694499641</v>
      </c>
      <c r="K1">
        <v>1000</v>
      </c>
      <c r="L1">
        <f>B1</f>
        <v>0.2</v>
      </c>
      <c r="M1" t="e">
        <f>K1-#REF!</f>
        <v>#REF!</v>
      </c>
      <c r="O1">
        <f>[1]!AtmoRePerFt_fHpMachISAdevCelsius(K1,L1,0)*13.7</f>
        <v>18928864.846756428</v>
      </c>
      <c r="P1">
        <f>O1-F1</f>
        <v>5328.8467564284801</v>
      </c>
    </row>
    <row r="2" spans="2:16" x14ac:dyDescent="0.3">
      <c r="B2">
        <v>0.4</v>
      </c>
      <c r="C2">
        <v>26000</v>
      </c>
      <c r="D2">
        <v>17862053.2170077</v>
      </c>
      <c r="F2">
        <v>18923536</v>
      </c>
      <c r="H2">
        <f t="shared" ref="H2:H17" si="0">F2-D2</f>
        <v>1061482.7829922996</v>
      </c>
      <c r="I2">
        <f t="shared" ref="I2:I17" si="1">H2/F2*100</f>
        <v>5.6093257781859567</v>
      </c>
      <c r="K2">
        <v>24200</v>
      </c>
      <c r="L2">
        <f>B2</f>
        <v>0.4</v>
      </c>
      <c r="O2">
        <f>[1]!AtmoRePerFt_fHpMachISAdevCelsius(K2,L2,0)*13.7</f>
        <v>18926673.645347059</v>
      </c>
      <c r="P2">
        <f>O2-F2</f>
        <v>3137.645347058773</v>
      </c>
    </row>
    <row r="3" spans="2:16" x14ac:dyDescent="0.3">
      <c r="B3">
        <v>0.8</v>
      </c>
      <c r="C3">
        <v>44000</v>
      </c>
      <c r="D3">
        <v>17328147.192243099</v>
      </c>
      <c r="F3">
        <v>18923536</v>
      </c>
      <c r="H3">
        <f t="shared" si="0"/>
        <v>1595388.8077569008</v>
      </c>
      <c r="I3">
        <f t="shared" si="1"/>
        <v>8.4307119333136296</v>
      </c>
      <c r="K3">
        <v>42221</v>
      </c>
      <c r="L3">
        <f t="shared" ref="L3:L17" si="2">B3</f>
        <v>0.8</v>
      </c>
      <c r="M3">
        <f>K3-K2</f>
        <v>18021</v>
      </c>
      <c r="O3">
        <f>[1]!AtmoRePerFt_fHpMachISAdevCelsius(K3,L3,0)*13.7</f>
        <v>18790629.875936925</v>
      </c>
      <c r="P3">
        <f t="shared" ref="P3:P17" si="3">O3-F3</f>
        <v>-132906.12406307459</v>
      </c>
    </row>
    <row r="4" spans="2:16" x14ac:dyDescent="0.3">
      <c r="B4">
        <v>0.85</v>
      </c>
      <c r="C4">
        <v>44000</v>
      </c>
      <c r="D4">
        <v>18411156.3917583</v>
      </c>
      <c r="F4">
        <v>18923536</v>
      </c>
      <c r="H4">
        <f t="shared" si="0"/>
        <v>512379.60824169964</v>
      </c>
      <c r="I4">
        <f t="shared" si="1"/>
        <v>2.7076314291456924</v>
      </c>
      <c r="K4">
        <v>43300</v>
      </c>
      <c r="L4">
        <f t="shared" si="2"/>
        <v>0.85</v>
      </c>
      <c r="M4">
        <f>K4-K3</f>
        <v>1079</v>
      </c>
      <c r="O4">
        <f>[1]!AtmoRePerFt_fHpMachISAdevCelsius(K4,L4,0)*13.7</f>
        <v>18956032.607089113</v>
      </c>
      <c r="P4">
        <f t="shared" si="3"/>
        <v>32496.607089113444</v>
      </c>
    </row>
    <row r="5" spans="2:16" x14ac:dyDescent="0.3">
      <c r="B5">
        <v>0.875</v>
      </c>
      <c r="C5">
        <v>46000</v>
      </c>
      <c r="D5">
        <v>17222746.478489</v>
      </c>
      <c r="F5">
        <v>18923536</v>
      </c>
      <c r="H5">
        <f t="shared" si="0"/>
        <v>1700789.5215109996</v>
      </c>
      <c r="I5">
        <f t="shared" si="1"/>
        <v>8.9876940626265593</v>
      </c>
      <c r="K5">
        <v>43900</v>
      </c>
      <c r="L5">
        <f t="shared" si="2"/>
        <v>0.875</v>
      </c>
      <c r="M5">
        <f>K5-K4</f>
        <v>600</v>
      </c>
      <c r="O5">
        <f>[1]!AtmoRePerFt_fHpMachISAdevCelsius(K5,L5,0)*13.7</f>
        <v>18958863.273935169</v>
      </c>
      <c r="P5">
        <f t="shared" si="3"/>
        <v>35327.273935168982</v>
      </c>
    </row>
    <row r="6" spans="2:16" x14ac:dyDescent="0.3">
      <c r="B6">
        <v>0.9</v>
      </c>
      <c r="C6">
        <v>46000</v>
      </c>
      <c r="D6">
        <v>17714824.949303001</v>
      </c>
      <c r="F6">
        <v>18923536</v>
      </c>
      <c r="H6">
        <f t="shared" si="0"/>
        <v>1208711.0506969988</v>
      </c>
      <c r="I6">
        <f t="shared" si="1"/>
        <v>6.3873424644157346</v>
      </c>
      <c r="K6">
        <v>44500</v>
      </c>
      <c r="L6">
        <f t="shared" si="2"/>
        <v>0.9</v>
      </c>
      <c r="M6">
        <f>K6-K5</f>
        <v>600</v>
      </c>
      <c r="O6">
        <f>[1]!AtmoRePerFt_fHpMachISAdevCelsius(K6,L6,0)*13.7</f>
        <v>18946215.429304846</v>
      </c>
      <c r="P6">
        <f t="shared" si="3"/>
        <v>22679.429304845631</v>
      </c>
    </row>
    <row r="7" spans="2:16" x14ac:dyDescent="0.3">
      <c r="B7">
        <v>0.92500000000000004</v>
      </c>
      <c r="C7">
        <v>46000</v>
      </c>
      <c r="D7">
        <v>18206903.420116998</v>
      </c>
      <c r="F7">
        <v>18923536</v>
      </c>
      <c r="H7">
        <f t="shared" si="0"/>
        <v>716632.57988300174</v>
      </c>
      <c r="I7">
        <f t="shared" si="1"/>
        <v>3.7869908662049299</v>
      </c>
      <c r="K7">
        <v>45100</v>
      </c>
      <c r="L7">
        <f t="shared" si="2"/>
        <v>0.92500000000000004</v>
      </c>
      <c r="M7">
        <f>K7-K6</f>
        <v>600</v>
      </c>
      <c r="O7">
        <f>[1]!AtmoRePerFt_fHpMachISAdevCelsius(K7,L7,0)*13.7</f>
        <v>18918966.781551857</v>
      </c>
      <c r="P7">
        <f t="shared" si="3"/>
        <v>-4569.2184481434524</v>
      </c>
    </row>
    <row r="8" spans="2:16" x14ac:dyDescent="0.3">
      <c r="B8">
        <v>0.95</v>
      </c>
      <c r="C8">
        <v>46000</v>
      </c>
      <c r="D8">
        <v>18698981.890930898</v>
      </c>
      <c r="F8">
        <v>18923536</v>
      </c>
      <c r="H8">
        <f t="shared" si="0"/>
        <v>224554.10906910151</v>
      </c>
      <c r="I8">
        <f t="shared" si="1"/>
        <v>1.1866392679946365</v>
      </c>
      <c r="K8">
        <v>45600</v>
      </c>
      <c r="L8">
        <f t="shared" si="2"/>
        <v>0.95</v>
      </c>
      <c r="M8">
        <f>K8-K7</f>
        <v>500</v>
      </c>
      <c r="O8">
        <f>[1]!AtmoRePerFt_fHpMachISAdevCelsius(K8,L8,0)*13.7</f>
        <v>18968910.497177131</v>
      </c>
      <c r="P8">
        <f t="shared" si="3"/>
        <v>45374.497177131474</v>
      </c>
    </row>
    <row r="9" spans="2:16" x14ac:dyDescent="0.3">
      <c r="B9">
        <v>0.97499999999999998</v>
      </c>
      <c r="C9">
        <v>48000</v>
      </c>
      <c r="D9">
        <v>17439705.283572499</v>
      </c>
      <c r="F9">
        <v>18923536</v>
      </c>
      <c r="H9">
        <f t="shared" si="0"/>
        <v>1483830.7164275013</v>
      </c>
      <c r="I9">
        <f t="shared" si="1"/>
        <v>7.8411916061961211</v>
      </c>
      <c r="K9">
        <v>46200</v>
      </c>
      <c r="L9">
        <f t="shared" si="2"/>
        <v>0.97499999999999998</v>
      </c>
      <c r="M9">
        <f>K9-K8</f>
        <v>600</v>
      </c>
      <c r="O9">
        <f>[1]!AtmoRePerFt_fHpMachISAdevCelsius(K9,L9,0)*13.7</f>
        <v>18914685.213107016</v>
      </c>
      <c r="P9">
        <f t="shared" si="3"/>
        <v>-8850.7868929840624</v>
      </c>
    </row>
    <row r="10" spans="2:16" x14ac:dyDescent="0.3">
      <c r="B10">
        <v>1.0249999999999999</v>
      </c>
      <c r="C10">
        <v>48000</v>
      </c>
      <c r="D10">
        <v>18334049.144268502</v>
      </c>
      <c r="F10">
        <v>18923536</v>
      </c>
      <c r="H10">
        <f t="shared" si="0"/>
        <v>589486.85573149845</v>
      </c>
      <c r="I10">
        <f t="shared" si="1"/>
        <v>3.1150988680524532</v>
      </c>
      <c r="K10">
        <v>47200</v>
      </c>
      <c r="L10">
        <f t="shared" si="2"/>
        <v>1.0249999999999999</v>
      </c>
      <c r="M10">
        <f>K10-K9</f>
        <v>1000</v>
      </c>
      <c r="O10">
        <f>[1]!AtmoRePerFt_fHpMachISAdevCelsius(K10,L10,0)*13.7</f>
        <v>18951542.683933046</v>
      </c>
      <c r="P10">
        <f t="shared" si="3"/>
        <v>28006.683933045715</v>
      </c>
    </row>
    <row r="11" spans="2:16" x14ac:dyDescent="0.3">
      <c r="B11">
        <v>1.075</v>
      </c>
      <c r="C11">
        <v>50000</v>
      </c>
      <c r="D11">
        <v>17473950.994496599</v>
      </c>
      <c r="F11">
        <v>18923536</v>
      </c>
      <c r="H11">
        <f t="shared" si="0"/>
        <v>1449585.0055034012</v>
      </c>
      <c r="I11">
        <f t="shared" si="1"/>
        <v>7.6602227274194483</v>
      </c>
      <c r="K11">
        <v>48200</v>
      </c>
      <c r="L11">
        <f t="shared" si="2"/>
        <v>1.075</v>
      </c>
      <c r="M11">
        <f>K11-K10</f>
        <v>1000</v>
      </c>
      <c r="O11">
        <f>[1]!AtmoRePerFt_fHpMachISAdevCelsius(K11,L11,0)*13.7</f>
        <v>18943288.223370206</v>
      </c>
      <c r="P11">
        <f t="shared" si="3"/>
        <v>19752.223370205611</v>
      </c>
    </row>
    <row r="12" spans="2:16" x14ac:dyDescent="0.3">
      <c r="B12">
        <v>1.125</v>
      </c>
      <c r="C12">
        <v>50000</v>
      </c>
      <c r="D12">
        <v>18286692.901217401</v>
      </c>
      <c r="F12">
        <v>18923536</v>
      </c>
      <c r="H12">
        <f t="shared" si="0"/>
        <v>636843.09878259897</v>
      </c>
      <c r="I12">
        <f t="shared" si="1"/>
        <v>3.3653493659039144</v>
      </c>
      <c r="K12">
        <v>49200</v>
      </c>
      <c r="L12">
        <f t="shared" si="2"/>
        <v>1.125</v>
      </c>
      <c r="M12">
        <f>K12-K11</f>
        <v>1000</v>
      </c>
      <c r="O12">
        <f>[1]!AtmoRePerFt_fHpMachISAdevCelsius(K12,L12,0)*13.7</f>
        <v>18894074.594739225</v>
      </c>
      <c r="P12">
        <f t="shared" si="3"/>
        <v>-29461.405260775238</v>
      </c>
    </row>
    <row r="13" spans="2:16" x14ac:dyDescent="0.3">
      <c r="B13">
        <v>1.3</v>
      </c>
      <c r="C13">
        <v>54000</v>
      </c>
      <c r="D13">
        <v>17452035.966034401</v>
      </c>
      <c r="F13">
        <v>18923536</v>
      </c>
      <c r="H13">
        <f t="shared" si="0"/>
        <v>1471500.0339655988</v>
      </c>
      <c r="I13">
        <f t="shared" si="1"/>
        <v>7.7760310439106028</v>
      </c>
      <c r="K13">
        <v>52200</v>
      </c>
      <c r="L13">
        <f t="shared" si="2"/>
        <v>1.3</v>
      </c>
      <c r="M13">
        <f>K13-K12</f>
        <v>3000</v>
      </c>
      <c r="O13">
        <f>[1]!AtmoRePerFt_fHpMachISAdevCelsius(K13,L13,0)*13.7</f>
        <v>18901447.155628543</v>
      </c>
      <c r="P13">
        <f t="shared" si="3"/>
        <v>-22088.844371456653</v>
      </c>
    </row>
    <row r="14" spans="2:16" x14ac:dyDescent="0.3">
      <c r="B14">
        <v>1.5</v>
      </c>
      <c r="C14">
        <v>56000</v>
      </c>
      <c r="D14">
        <v>18300627.278073099</v>
      </c>
      <c r="F14">
        <v>18923536</v>
      </c>
      <c r="H14">
        <f t="shared" si="0"/>
        <v>622908.72192690149</v>
      </c>
      <c r="I14">
        <f t="shared" si="1"/>
        <v>3.2917142014415353</v>
      </c>
      <c r="K14">
        <v>55150</v>
      </c>
      <c r="L14">
        <f t="shared" si="2"/>
        <v>1.5</v>
      </c>
      <c r="M14">
        <f>K14-K13</f>
        <v>2950</v>
      </c>
      <c r="O14">
        <f>[1]!AtmoRePerFt_fHpMachISAdevCelsius(K14,L14,0)*13.7</f>
        <v>18926279.70506487</v>
      </c>
      <c r="P14">
        <f t="shared" si="3"/>
        <v>2743.7050648704171</v>
      </c>
    </row>
    <row r="15" spans="2:16" x14ac:dyDescent="0.3">
      <c r="B15">
        <v>1.7</v>
      </c>
      <c r="C15">
        <v>58000</v>
      </c>
      <c r="D15">
        <v>18849661.366797298</v>
      </c>
      <c r="F15">
        <v>18923536</v>
      </c>
      <c r="H15">
        <f t="shared" si="0"/>
        <v>73874.633202701807</v>
      </c>
      <c r="I15">
        <f t="shared" si="1"/>
        <v>0.3903849323017739</v>
      </c>
      <c r="K15">
        <v>57750</v>
      </c>
      <c r="L15">
        <f t="shared" si="2"/>
        <v>1.7</v>
      </c>
      <c r="M15">
        <f>K15-K14</f>
        <v>2600</v>
      </c>
      <c r="O15">
        <f>[1]!AtmoRePerFt_fHpMachISAdevCelsius(K15,L15,0)*13.7</f>
        <v>18930018.448972274</v>
      </c>
      <c r="P15">
        <f t="shared" si="3"/>
        <v>6482.448972273618</v>
      </c>
    </row>
    <row r="16" spans="2:16" x14ac:dyDescent="0.3">
      <c r="B16">
        <v>1.8999999999999899</v>
      </c>
      <c r="C16">
        <v>62000</v>
      </c>
      <c r="D16">
        <v>17401708.2957545</v>
      </c>
      <c r="F16">
        <v>18923536</v>
      </c>
      <c r="H16">
        <f t="shared" si="0"/>
        <v>1521827.7042455003</v>
      </c>
      <c r="I16">
        <f t="shared" si="1"/>
        <v>8.0419838250393596</v>
      </c>
      <c r="K16">
        <v>60050</v>
      </c>
      <c r="L16">
        <f t="shared" si="2"/>
        <v>1.8999999999999899</v>
      </c>
      <c r="M16">
        <f>K16-K15</f>
        <v>2300</v>
      </c>
      <c r="O16">
        <f>[1]!AtmoRePerFt_fHpMachISAdevCelsius(K16,L16,0)*13.7</f>
        <v>18942878.666191831</v>
      </c>
      <c r="P16">
        <f t="shared" si="3"/>
        <v>19342.666191831231</v>
      </c>
    </row>
    <row r="17" spans="2:16" x14ac:dyDescent="0.3">
      <c r="B17">
        <v>2</v>
      </c>
      <c r="C17">
        <v>62000</v>
      </c>
      <c r="D17">
        <v>18317587.679741599</v>
      </c>
      <c r="F17">
        <v>18923536</v>
      </c>
      <c r="H17">
        <f t="shared" si="0"/>
        <v>605948.32025840133</v>
      </c>
      <c r="I17">
        <f t="shared" si="1"/>
        <v>3.2020882368834309</v>
      </c>
      <c r="K17">
        <v>61140</v>
      </c>
      <c r="L17">
        <f t="shared" si="2"/>
        <v>2</v>
      </c>
      <c r="M17">
        <f>K17-K16</f>
        <v>1090</v>
      </c>
      <c r="O17">
        <f>[1]!AtmoRePerFt_fHpMachISAdevCelsius(K17,L17,0)*13.7</f>
        <v>18922126.021420486</v>
      </c>
      <c r="P17">
        <f t="shared" si="3"/>
        <v>-1409.9785795137286</v>
      </c>
    </row>
    <row r="20" spans="2:16" x14ac:dyDescent="0.3">
      <c r="K20">
        <v>0</v>
      </c>
      <c r="L20">
        <v>0.8</v>
      </c>
      <c r="M20">
        <f>[1]!AtmoRePerFt_fHpMachISAdevCelsius(K20,L20,0)*13.7</f>
        <v>77822410.397932544</v>
      </c>
      <c r="O20">
        <f>_xll.Interpolate(M20:M33,K20:K33,F17,0,0)</f>
        <v>42221.027081103966</v>
      </c>
    </row>
    <row r="21" spans="2:16" x14ac:dyDescent="0.3">
      <c r="K21">
        <v>5000</v>
      </c>
      <c r="L21">
        <v>0.8</v>
      </c>
      <c r="M21">
        <f>[1]!AtmoRePerFt_fHpMachISAdevCelsius(K21,L21,0)*13.7</f>
        <v>67718493.716980219</v>
      </c>
    </row>
    <row r="22" spans="2:16" x14ac:dyDescent="0.3">
      <c r="K22">
        <v>10000</v>
      </c>
      <c r="L22">
        <v>0.8</v>
      </c>
      <c r="M22">
        <f>[1]!AtmoRePerFt_fHpMachISAdevCelsius(K22,L22,0)*13.7</f>
        <v>58645455.27929043</v>
      </c>
    </row>
    <row r="23" spans="2:16" x14ac:dyDescent="0.3">
      <c r="K23">
        <v>15000</v>
      </c>
      <c r="L23">
        <v>0.8</v>
      </c>
      <c r="M23">
        <f>[1]!AtmoRePerFt_fHpMachISAdevCelsius(K23,L23,0)*13.7</f>
        <v>50528453.136245757</v>
      </c>
    </row>
    <row r="24" spans="2:16" x14ac:dyDescent="0.3">
      <c r="K24">
        <v>20000</v>
      </c>
      <c r="L24">
        <v>0.8</v>
      </c>
      <c r="M24">
        <f>[1]!AtmoRePerFt_fHpMachISAdevCelsius(K24,L24,0)*13.7</f>
        <v>43295750.328751132</v>
      </c>
    </row>
    <row r="25" spans="2:16" x14ac:dyDescent="0.3">
      <c r="K25">
        <v>25000</v>
      </c>
      <c r="L25">
        <v>0.8</v>
      </c>
      <c r="M25">
        <f>[1]!AtmoRePerFt_fHpMachISAdevCelsius(K25,L25,0)*13.7</f>
        <v>36878687.961334988</v>
      </c>
    </row>
    <row r="26" spans="2:16" x14ac:dyDescent="0.3">
      <c r="K26">
        <v>30000</v>
      </c>
      <c r="L26">
        <v>0.8</v>
      </c>
      <c r="M26">
        <f>[1]!AtmoRePerFt_fHpMachISAdevCelsius(K26,L26,0)*13.7</f>
        <v>31211657.582377288</v>
      </c>
    </row>
    <row r="27" spans="2:16" x14ac:dyDescent="0.3">
      <c r="K27">
        <v>35000</v>
      </c>
      <c r="L27">
        <v>0.8</v>
      </c>
      <c r="M27">
        <f>[1]!AtmoRePerFt_fHpMachISAdevCelsius(K27,L27,0)*13.7</f>
        <v>26232072.827742148</v>
      </c>
    </row>
    <row r="28" spans="2:16" x14ac:dyDescent="0.3">
      <c r="K28">
        <v>40000</v>
      </c>
      <c r="L28">
        <v>0.8</v>
      </c>
      <c r="M28">
        <f>[1]!AtmoRePerFt_fHpMachISAdevCelsius(K28,L28,0)*13.7</f>
        <v>20907497.201739654</v>
      </c>
    </row>
    <row r="29" spans="2:16" x14ac:dyDescent="0.3">
      <c r="K29">
        <v>45000</v>
      </c>
      <c r="L29">
        <v>0.8</v>
      </c>
      <c r="M29">
        <f>[1]!AtmoRePerFt_fHpMachISAdevCelsius(K29,L29,0)*13.7</f>
        <v>16441182.453444185</v>
      </c>
    </row>
    <row r="30" spans="2:16" x14ac:dyDescent="0.3">
      <c r="K30">
        <v>50000</v>
      </c>
      <c r="L30">
        <v>0.8</v>
      </c>
      <c r="M30">
        <f>[1]!AtmoRePerFt_fHpMachISAdevCelsius(K30,L30,0)*13.7</f>
        <v>12928973.652807612</v>
      </c>
    </row>
    <row r="31" spans="2:16" x14ac:dyDescent="0.3">
      <c r="K31">
        <v>55000</v>
      </c>
      <c r="L31">
        <v>0.8</v>
      </c>
      <c r="M31">
        <f>[1]!AtmoRePerFt_fHpMachISAdevCelsius(K31,L31,0)*13.7</f>
        <v>10167052.168439152</v>
      </c>
    </row>
    <row r="32" spans="2:16" x14ac:dyDescent="0.3">
      <c r="K32">
        <v>60000</v>
      </c>
      <c r="L32">
        <v>0.8</v>
      </c>
      <c r="M32">
        <f>[1]!AtmoRePerFt_fHpMachISAdevCelsius(K32,L32,0)*13.7</f>
        <v>7995139.6430695029</v>
      </c>
    </row>
    <row r="33" spans="11:15" x14ac:dyDescent="0.3">
      <c r="K33">
        <v>65000</v>
      </c>
      <c r="L33">
        <v>0.8</v>
      </c>
      <c r="M33">
        <f>[1]!AtmoRePerFt_fHpMachISAdevCelsius(K33,L33,0)*13.7</f>
        <v>6287196.8052461436</v>
      </c>
    </row>
    <row r="34" spans="11:15" x14ac:dyDescent="0.3">
      <c r="K34">
        <v>0</v>
      </c>
      <c r="L34">
        <v>2</v>
      </c>
      <c r="M34">
        <f>[1]!AtmoRePerFt_fHpMachISAdevCelsius(K34,L34,0)*13.7</f>
        <v>194556025.99483135</v>
      </c>
      <c r="O34">
        <f>_xll.Interpolate(M34:M47,K34:K47,F17,0,0)</f>
        <v>61246.309986615408</v>
      </c>
    </row>
    <row r="35" spans="11:15" x14ac:dyDescent="0.3">
      <c r="K35">
        <v>5000</v>
      </c>
      <c r="L35">
        <v>2</v>
      </c>
      <c r="M35">
        <f>[1]!AtmoRePerFt_fHpMachISAdevCelsius(K35,L35,0)*13.7</f>
        <v>169296234.29245055</v>
      </c>
    </row>
    <row r="36" spans="11:15" x14ac:dyDescent="0.3">
      <c r="K36">
        <v>10000</v>
      </c>
      <c r="L36">
        <v>2</v>
      </c>
      <c r="M36">
        <f>[1]!AtmoRePerFt_fHpMachISAdevCelsius(K36,L36,0)*13.7</f>
        <v>146613638.19822606</v>
      </c>
    </row>
    <row r="37" spans="11:15" x14ac:dyDescent="0.3">
      <c r="K37">
        <v>15000</v>
      </c>
      <c r="L37">
        <v>2</v>
      </c>
      <c r="M37">
        <f>[1]!AtmoRePerFt_fHpMachISAdevCelsius(K37,L37,0)*13.7</f>
        <v>126321132.84061439</v>
      </c>
    </row>
    <row r="38" spans="11:15" x14ac:dyDescent="0.3">
      <c r="K38">
        <v>20000</v>
      </c>
      <c r="L38">
        <v>2</v>
      </c>
      <c r="M38">
        <f>[1]!AtmoRePerFt_fHpMachISAdevCelsius(K38,L38,0)*13.7</f>
        <v>108239375.82187784</v>
      </c>
    </row>
    <row r="39" spans="11:15" x14ac:dyDescent="0.3">
      <c r="K39">
        <v>25000</v>
      </c>
      <c r="L39">
        <v>2</v>
      </c>
      <c r="M39">
        <f>[1]!AtmoRePerFt_fHpMachISAdevCelsius(K39,L39,0)*13.7</f>
        <v>92196719.903337464</v>
      </c>
    </row>
    <row r="40" spans="11:15" x14ac:dyDescent="0.3">
      <c r="K40">
        <v>30000</v>
      </c>
      <c r="L40">
        <v>2</v>
      </c>
      <c r="M40">
        <f>[1]!AtmoRePerFt_fHpMachISAdevCelsius(K40,L40,0)*13.7</f>
        <v>78029143.955943212</v>
      </c>
    </row>
    <row r="41" spans="11:15" x14ac:dyDescent="0.3">
      <c r="K41">
        <v>35000</v>
      </c>
      <c r="L41">
        <v>2</v>
      </c>
      <c r="M41">
        <f>[1]!AtmoRePerFt_fHpMachISAdevCelsius(K41,L41,0)*13.7</f>
        <v>65580182.069355369</v>
      </c>
    </row>
    <row r="42" spans="11:15" x14ac:dyDescent="0.3">
      <c r="K42">
        <v>40000</v>
      </c>
      <c r="L42">
        <v>2</v>
      </c>
      <c r="M42">
        <f>[1]!AtmoRePerFt_fHpMachISAdevCelsius(K42,L42,0)*13.7</f>
        <v>52268743.004349135</v>
      </c>
    </row>
    <row r="43" spans="11:15" x14ac:dyDescent="0.3">
      <c r="K43">
        <v>45000</v>
      </c>
      <c r="L43">
        <v>2</v>
      </c>
      <c r="M43">
        <f>[1]!AtmoRePerFt_fHpMachISAdevCelsius(K43,L43,0)*13.7</f>
        <v>41102956.133610457</v>
      </c>
    </row>
    <row r="44" spans="11:15" x14ac:dyDescent="0.3">
      <c r="K44">
        <v>50000</v>
      </c>
      <c r="L44">
        <v>2</v>
      </c>
      <c r="M44">
        <f>[1]!AtmoRePerFt_fHpMachISAdevCelsius(K44,L44,0)*13.7</f>
        <v>32322434.132019028</v>
      </c>
    </row>
    <row r="45" spans="11:15" x14ac:dyDescent="0.3">
      <c r="K45">
        <v>55000</v>
      </c>
      <c r="L45">
        <v>2</v>
      </c>
      <c r="M45">
        <f>[1]!AtmoRePerFt_fHpMachISAdevCelsius(K45,L45,0)*13.7</f>
        <v>25417630.421097878</v>
      </c>
    </row>
    <row r="46" spans="11:15" x14ac:dyDescent="0.3">
      <c r="K46">
        <v>60000</v>
      </c>
      <c r="L46">
        <v>2</v>
      </c>
      <c r="M46">
        <f>[1]!AtmoRePerFt_fHpMachISAdevCelsius(K46,L46,0)*13.7</f>
        <v>19987849.107673757</v>
      </c>
    </row>
    <row r="47" spans="11:15" x14ac:dyDescent="0.3">
      <c r="K47">
        <v>65000</v>
      </c>
      <c r="L47">
        <v>2</v>
      </c>
      <c r="M47">
        <f>[1]!AtmoRePerFt_fHpMachISAdevCelsius(K47,L47,0)*13.7</f>
        <v>15717992.013115358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Q128"/>
  <sheetViews>
    <sheetView topLeftCell="A37" workbookViewId="0">
      <selection activeCell="C70" sqref="C70"/>
    </sheetView>
  </sheetViews>
  <sheetFormatPr defaultRowHeight="14.4" x14ac:dyDescent="0.3"/>
  <cols>
    <col min="10" max="10" width="12" bestFit="1" customWidth="1"/>
    <col min="17" max="17" width="13.21875" customWidth="1"/>
  </cols>
  <sheetData>
    <row r="8" spans="8:10" x14ac:dyDescent="0.3">
      <c r="H8">
        <v>2</v>
      </c>
      <c r="I8">
        <v>-20000</v>
      </c>
      <c r="J8">
        <v>325520176.48935401</v>
      </c>
    </row>
    <row r="9" spans="8:10" x14ac:dyDescent="0.3">
      <c r="H9">
        <v>2</v>
      </c>
      <c r="I9">
        <v>-18000</v>
      </c>
      <c r="J9">
        <v>310026202.76229602</v>
      </c>
    </row>
    <row r="10" spans="8:10" x14ac:dyDescent="0.3">
      <c r="H10">
        <v>2</v>
      </c>
      <c r="I10">
        <v>-16000</v>
      </c>
      <c r="J10">
        <v>295103427.30109698</v>
      </c>
    </row>
    <row r="11" spans="8:10" x14ac:dyDescent="0.3">
      <c r="H11">
        <v>2</v>
      </c>
      <c r="I11">
        <v>-14000</v>
      </c>
      <c r="J11">
        <v>280736988.50026703</v>
      </c>
    </row>
    <row r="12" spans="8:10" x14ac:dyDescent="0.3">
      <c r="H12">
        <v>2</v>
      </c>
      <c r="I12">
        <v>-12000</v>
      </c>
      <c r="J12">
        <v>266912249.83192599</v>
      </c>
    </row>
    <row r="13" spans="8:10" x14ac:dyDescent="0.3">
      <c r="H13">
        <v>2</v>
      </c>
      <c r="I13">
        <v>-10000</v>
      </c>
      <c r="J13">
        <v>253614798.820025</v>
      </c>
    </row>
    <row r="14" spans="8:10" x14ac:dyDescent="0.3">
      <c r="H14">
        <v>2</v>
      </c>
      <c r="I14">
        <v>-8000</v>
      </c>
      <c r="J14">
        <v>240830446.01142401</v>
      </c>
    </row>
    <row r="15" spans="8:10" x14ac:dyDescent="0.3">
      <c r="H15">
        <v>2</v>
      </c>
      <c r="I15">
        <v>-6000</v>
      </c>
      <c r="J15">
        <v>228545223.94413501</v>
      </c>
    </row>
    <row r="16" spans="8:10" x14ac:dyDescent="0.3">
      <c r="H16">
        <v>2</v>
      </c>
      <c r="I16">
        <v>-4000</v>
      </c>
      <c r="J16">
        <v>216745386.112501</v>
      </c>
    </row>
    <row r="17" spans="8:17" x14ac:dyDescent="0.3">
      <c r="H17">
        <v>2</v>
      </c>
      <c r="I17">
        <v>-2000</v>
      </c>
      <c r="J17">
        <v>205417405.92914301</v>
      </c>
      <c r="Q17">
        <f>180/PI()</f>
        <v>57.295779513082323</v>
      </c>
    </row>
    <row r="18" spans="8:17" x14ac:dyDescent="0.3">
      <c r="H18">
        <v>2</v>
      </c>
      <c r="I18">
        <v>0</v>
      </c>
      <c r="J18">
        <v>194547975.683768</v>
      </c>
      <c r="Q18">
        <f>PI()</f>
        <v>3.1415926535897931</v>
      </c>
    </row>
    <row r="19" spans="8:17" x14ac:dyDescent="0.3">
      <c r="H19">
        <v>2</v>
      </c>
      <c r="I19">
        <v>2000</v>
      </c>
      <c r="J19">
        <v>184124005.49852699</v>
      </c>
    </row>
    <row r="20" spans="8:17" x14ac:dyDescent="0.3">
      <c r="H20">
        <v>2</v>
      </c>
      <c r="I20">
        <v>4000</v>
      </c>
      <c r="J20">
        <v>174132622.28001601</v>
      </c>
    </row>
    <row r="21" spans="8:17" x14ac:dyDescent="0.3">
      <c r="H21">
        <v>2</v>
      </c>
      <c r="I21">
        <v>6000</v>
      </c>
      <c r="J21">
        <v>164561168.66763201</v>
      </c>
    </row>
    <row r="22" spans="8:17" x14ac:dyDescent="0.3">
      <c r="H22">
        <v>2</v>
      </c>
      <c r="I22">
        <v>8000</v>
      </c>
      <c r="J22">
        <v>155397201.97835299</v>
      </c>
    </row>
    <row r="23" spans="8:17" x14ac:dyDescent="0.3">
      <c r="H23">
        <v>2</v>
      </c>
      <c r="I23">
        <v>10000</v>
      </c>
      <c r="J23">
        <v>146628493.14763901</v>
      </c>
    </row>
    <row r="24" spans="8:17" x14ac:dyDescent="0.3">
      <c r="H24">
        <v>2</v>
      </c>
      <c r="I24">
        <v>12000</v>
      </c>
      <c r="J24">
        <v>138243025.66648701</v>
      </c>
    </row>
    <row r="25" spans="8:17" x14ac:dyDescent="0.3">
      <c r="H25">
        <v>2</v>
      </c>
      <c r="I25">
        <v>14000</v>
      </c>
      <c r="J25">
        <v>130228994.514404</v>
      </c>
    </row>
    <row r="26" spans="8:17" x14ac:dyDescent="0.3">
      <c r="H26">
        <v>2</v>
      </c>
      <c r="I26">
        <v>16000</v>
      </c>
      <c r="J26">
        <v>122574805.08842801</v>
      </c>
    </row>
    <row r="27" spans="8:17" x14ac:dyDescent="0.3">
      <c r="H27">
        <v>2</v>
      </c>
      <c r="I27">
        <v>18000</v>
      </c>
      <c r="J27">
        <v>115269072.127496</v>
      </c>
    </row>
    <row r="28" spans="8:17" x14ac:dyDescent="0.3">
      <c r="H28">
        <v>2</v>
      </c>
      <c r="I28">
        <v>20000</v>
      </c>
      <c r="J28">
        <v>108300618.632816</v>
      </c>
    </row>
    <row r="29" spans="8:17" x14ac:dyDescent="0.3">
      <c r="H29">
        <v>2</v>
      </c>
      <c r="I29">
        <v>22000</v>
      </c>
      <c r="J29">
        <v>101658474.78330299</v>
      </c>
    </row>
    <row r="30" spans="8:17" x14ac:dyDescent="0.3">
      <c r="H30">
        <v>2</v>
      </c>
      <c r="I30">
        <v>24000</v>
      </c>
      <c r="J30">
        <v>95331876.846599802</v>
      </c>
    </row>
    <row r="31" spans="8:17" x14ac:dyDescent="0.3">
      <c r="H31">
        <v>2</v>
      </c>
      <c r="I31">
        <v>26000</v>
      </c>
      <c r="J31">
        <v>89310266.085038498</v>
      </c>
    </row>
    <row r="32" spans="8:17" x14ac:dyDescent="0.3">
      <c r="H32">
        <v>2</v>
      </c>
      <c r="I32">
        <v>28000</v>
      </c>
      <c r="J32">
        <v>83583287.656713501</v>
      </c>
    </row>
    <row r="33" spans="8:10" x14ac:dyDescent="0.3">
      <c r="H33">
        <v>2</v>
      </c>
      <c r="I33">
        <v>30000</v>
      </c>
      <c r="J33">
        <v>78140789.511292607</v>
      </c>
    </row>
    <row r="34" spans="8:10" x14ac:dyDescent="0.3">
      <c r="H34">
        <v>2</v>
      </c>
      <c r="I34">
        <v>32000</v>
      </c>
      <c r="J34">
        <v>72972821.280513197</v>
      </c>
    </row>
    <row r="35" spans="8:10" x14ac:dyDescent="0.3">
      <c r="H35">
        <v>2</v>
      </c>
      <c r="I35">
        <v>34000</v>
      </c>
      <c r="J35">
        <v>68069633.16313</v>
      </c>
    </row>
    <row r="36" spans="8:10" x14ac:dyDescent="0.3">
      <c r="H36">
        <v>2</v>
      </c>
      <c r="I36">
        <v>36000</v>
      </c>
      <c r="J36">
        <v>63421674.804200403</v>
      </c>
    </row>
    <row r="37" spans="8:10" x14ac:dyDescent="0.3">
      <c r="H37">
        <v>2</v>
      </c>
      <c r="I37">
        <v>38000</v>
      </c>
      <c r="J37">
        <v>57735542.4757732</v>
      </c>
    </row>
    <row r="38" spans="8:10" x14ac:dyDescent="0.3">
      <c r="H38">
        <v>2</v>
      </c>
      <c r="I38">
        <v>40000</v>
      </c>
      <c r="J38">
        <v>52462814.347279496</v>
      </c>
    </row>
    <row r="39" spans="8:10" x14ac:dyDescent="0.3">
      <c r="H39">
        <v>2</v>
      </c>
      <c r="I39">
        <v>42000</v>
      </c>
      <c r="J39">
        <v>47672494.863844</v>
      </c>
    </row>
    <row r="40" spans="8:10" x14ac:dyDescent="0.3">
      <c r="H40">
        <v>2</v>
      </c>
      <c r="I40">
        <v>44000</v>
      </c>
      <c r="J40">
        <v>43320367.980607897</v>
      </c>
    </row>
    <row r="41" spans="8:10" x14ac:dyDescent="0.3">
      <c r="H41">
        <v>2</v>
      </c>
      <c r="I41">
        <v>46000</v>
      </c>
      <c r="J41">
        <v>39366277.6651178</v>
      </c>
    </row>
    <row r="42" spans="8:10" x14ac:dyDescent="0.3">
      <c r="H42">
        <v>2</v>
      </c>
      <c r="I42">
        <v>48000</v>
      </c>
      <c r="J42">
        <v>35773754.427841</v>
      </c>
    </row>
    <row r="43" spans="8:10" x14ac:dyDescent="0.3">
      <c r="H43">
        <v>2</v>
      </c>
      <c r="I43">
        <v>50000</v>
      </c>
      <c r="J43">
        <v>32509676.268830899</v>
      </c>
    </row>
    <row r="44" spans="8:10" x14ac:dyDescent="0.3">
      <c r="H44">
        <v>2</v>
      </c>
      <c r="I44">
        <v>52000</v>
      </c>
      <c r="J44">
        <v>29543960.8631064</v>
      </c>
    </row>
    <row r="45" spans="8:10" x14ac:dyDescent="0.3">
      <c r="H45">
        <v>2</v>
      </c>
      <c r="I45">
        <v>54000</v>
      </c>
      <c r="J45">
        <v>26849286.101591401</v>
      </c>
    </row>
    <row r="46" spans="8:10" x14ac:dyDescent="0.3">
      <c r="H46">
        <v>2</v>
      </c>
      <c r="I46">
        <v>56000</v>
      </c>
      <c r="J46">
        <v>24400836.370764099</v>
      </c>
    </row>
    <row r="47" spans="8:10" x14ac:dyDescent="0.3">
      <c r="H47">
        <v>2</v>
      </c>
      <c r="I47">
        <v>58000</v>
      </c>
      <c r="J47">
        <v>22176072.196232099</v>
      </c>
    </row>
    <row r="48" spans="8:10" x14ac:dyDescent="0.3">
      <c r="H48">
        <v>2</v>
      </c>
      <c r="I48">
        <v>60000</v>
      </c>
      <c r="J48">
        <v>20154521.094934199</v>
      </c>
    </row>
    <row r="49" spans="8:11" x14ac:dyDescent="0.3">
      <c r="H49">
        <v>2</v>
      </c>
      <c r="I49">
        <v>62000</v>
      </c>
      <c r="J49">
        <v>18317587.679741599</v>
      </c>
    </row>
    <row r="50" spans="8:11" x14ac:dyDescent="0.3">
      <c r="H50">
        <v>2</v>
      </c>
      <c r="I50">
        <v>62000</v>
      </c>
      <c r="J50">
        <v>18317587.679741599</v>
      </c>
    </row>
    <row r="52" spans="8:11" x14ac:dyDescent="0.3">
      <c r="I52">
        <v>0.97500001452863205</v>
      </c>
      <c r="J52">
        <v>-20000</v>
      </c>
      <c r="K52">
        <v>158691088.40324101</v>
      </c>
    </row>
    <row r="53" spans="8:11" x14ac:dyDescent="0.3">
      <c r="I53">
        <v>0.97500001452863205</v>
      </c>
      <c r="J53">
        <v>-18000</v>
      </c>
      <c r="K53">
        <v>151137776.09874699</v>
      </c>
    </row>
    <row r="54" spans="8:11" x14ac:dyDescent="0.3">
      <c r="I54">
        <v>0.97500001452863205</v>
      </c>
      <c r="J54">
        <v>-16000</v>
      </c>
      <c r="K54">
        <v>143862922.95300901</v>
      </c>
    </row>
    <row r="55" spans="8:11" x14ac:dyDescent="0.3">
      <c r="I55">
        <v>0.97500001452863205</v>
      </c>
      <c r="J55">
        <v>-14000</v>
      </c>
      <c r="K55">
        <v>136859283.93324199</v>
      </c>
    </row>
    <row r="56" spans="8:11" x14ac:dyDescent="0.3">
      <c r="I56">
        <v>0.97500001452863205</v>
      </c>
      <c r="J56">
        <v>-12000</v>
      </c>
      <c r="K56">
        <v>130119723.73199899</v>
      </c>
    </row>
    <row r="57" spans="8:11" x14ac:dyDescent="0.3">
      <c r="I57">
        <v>0.97500001452863205</v>
      </c>
      <c r="J57">
        <v>-10000</v>
      </c>
      <c r="K57">
        <v>123637216.26710001</v>
      </c>
    </row>
    <row r="58" spans="8:11" x14ac:dyDescent="0.3">
      <c r="I58">
        <v>0.97500001452863205</v>
      </c>
      <c r="J58">
        <v>-8000</v>
      </c>
      <c r="K58">
        <v>117404844.18003701</v>
      </c>
    </row>
    <row r="59" spans="8:11" x14ac:dyDescent="0.3">
      <c r="I59">
        <v>0.97500001452863205</v>
      </c>
      <c r="J59">
        <v>-6000</v>
      </c>
      <c r="K59">
        <v>111415798.33299001</v>
      </c>
    </row>
    <row r="60" spans="8:11" x14ac:dyDescent="0.3">
      <c r="I60">
        <v>0.97500001452863205</v>
      </c>
      <c r="J60">
        <v>-4000</v>
      </c>
      <c r="K60">
        <v>105663377.304351</v>
      </c>
    </row>
    <row r="61" spans="8:11" x14ac:dyDescent="0.3">
      <c r="I61">
        <v>0.97500001452863205</v>
      </c>
      <c r="J61">
        <v>-2000</v>
      </c>
      <c r="K61">
        <v>100140986.88267399</v>
      </c>
    </row>
    <row r="62" spans="8:11" x14ac:dyDescent="0.3">
      <c r="I62">
        <v>0.97500001452863205</v>
      </c>
      <c r="J62">
        <v>0</v>
      </c>
      <c r="K62">
        <v>94842139.5590951</v>
      </c>
    </row>
    <row r="63" spans="8:11" x14ac:dyDescent="0.3">
      <c r="I63">
        <v>0.97500001452863205</v>
      </c>
      <c r="J63">
        <v>2000</v>
      </c>
      <c r="K63">
        <v>89760454.018066898</v>
      </c>
    </row>
    <row r="64" spans="8:11" x14ac:dyDescent="0.3">
      <c r="I64">
        <v>0.97500001452863205</v>
      </c>
      <c r="J64">
        <v>4000</v>
      </c>
      <c r="K64">
        <v>84889654.626462594</v>
      </c>
    </row>
    <row r="65" spans="9:11" x14ac:dyDescent="0.3">
      <c r="I65">
        <v>0.97500001452863205</v>
      </c>
      <c r="J65">
        <v>6000</v>
      </c>
      <c r="K65">
        <v>80223570.920895398</v>
      </c>
    </row>
    <row r="66" spans="9:11" x14ac:dyDescent="0.3">
      <c r="I66">
        <v>0.97500001452863205</v>
      </c>
      <c r="J66">
        <v>8000</v>
      </c>
      <c r="K66">
        <v>75756137.093301907</v>
      </c>
    </row>
    <row r="67" spans="9:11" x14ac:dyDescent="0.3">
      <c r="I67">
        <v>0.97500001452863205</v>
      </c>
      <c r="J67">
        <v>10000</v>
      </c>
      <c r="K67">
        <v>71481391.474629998</v>
      </c>
    </row>
    <row r="68" spans="9:11" x14ac:dyDescent="0.3">
      <c r="I68">
        <v>0.97500001452863205</v>
      </c>
      <c r="J68">
        <v>12000</v>
      </c>
      <c r="K68">
        <v>67393476.016653493</v>
      </c>
    </row>
    <row r="69" spans="9:11" x14ac:dyDescent="0.3">
      <c r="I69">
        <v>0.97500001452863205</v>
      </c>
      <c r="J69">
        <v>14000</v>
      </c>
      <c r="K69">
        <v>63486635.7717968</v>
      </c>
    </row>
    <row r="70" spans="9:11" x14ac:dyDescent="0.3">
      <c r="I70">
        <v>0.97500001452863205</v>
      </c>
      <c r="J70">
        <v>16000</v>
      </c>
      <c r="K70">
        <v>59755218.371031098</v>
      </c>
    </row>
    <row r="71" spans="9:11" x14ac:dyDescent="0.3">
      <c r="I71">
        <v>0.97500001452863205</v>
      </c>
      <c r="J71">
        <v>18000</v>
      </c>
      <c r="K71">
        <v>56193673.499505401</v>
      </c>
    </row>
    <row r="72" spans="9:11" x14ac:dyDescent="0.3">
      <c r="I72">
        <v>0.97500001452863205</v>
      </c>
      <c r="J72">
        <v>20000</v>
      </c>
      <c r="K72">
        <v>52796552.370227799</v>
      </c>
    </row>
    <row r="73" spans="9:11" x14ac:dyDescent="0.3">
      <c r="I73">
        <v>0.97500001452863205</v>
      </c>
      <c r="J73">
        <v>22000</v>
      </c>
      <c r="K73">
        <v>49558507.195339501</v>
      </c>
    </row>
    <row r="74" spans="9:11" x14ac:dyDescent="0.3">
      <c r="I74">
        <v>0.97500001452863205</v>
      </c>
      <c r="J74">
        <v>24000</v>
      </c>
      <c r="K74">
        <v>46474290.655238301</v>
      </c>
    </row>
    <row r="75" spans="9:11" x14ac:dyDescent="0.3">
      <c r="I75">
        <v>0.97500001452863205</v>
      </c>
      <c r="J75">
        <v>26000</v>
      </c>
      <c r="K75">
        <v>43538755.365234204</v>
      </c>
    </row>
    <row r="76" spans="9:11" x14ac:dyDescent="0.3">
      <c r="I76">
        <v>0.97500001452863205</v>
      </c>
      <c r="J76">
        <v>28000</v>
      </c>
      <c r="K76">
        <v>40746853.339823201</v>
      </c>
    </row>
    <row r="77" spans="9:11" x14ac:dyDescent="0.3">
      <c r="I77">
        <v>0.97500001452863205</v>
      </c>
      <c r="J77">
        <v>30000</v>
      </c>
      <c r="K77">
        <v>38093635.454394497</v>
      </c>
    </row>
    <row r="78" spans="9:11" x14ac:dyDescent="0.3">
      <c r="I78">
        <v>0.97500001452863205</v>
      </c>
      <c r="J78">
        <v>32000</v>
      </c>
      <c r="K78">
        <v>35574250.9043478</v>
      </c>
    </row>
    <row r="79" spans="9:11" x14ac:dyDescent="0.3">
      <c r="I79">
        <v>0.97500001452863205</v>
      </c>
      <c r="J79">
        <v>34000</v>
      </c>
      <c r="K79">
        <v>33183946.6615052</v>
      </c>
    </row>
    <row r="80" spans="9:11" x14ac:dyDescent="0.3">
      <c r="I80">
        <v>0.97500001452863205</v>
      </c>
      <c r="J80">
        <v>36000</v>
      </c>
      <c r="K80">
        <v>30918066.927762799</v>
      </c>
    </row>
    <row r="81" spans="9:11" x14ac:dyDescent="0.3">
      <c r="I81">
        <v>0.97500001452863205</v>
      </c>
      <c r="J81">
        <v>38000</v>
      </c>
      <c r="K81">
        <v>28146077.3763486</v>
      </c>
    </row>
    <row r="82" spans="9:11" x14ac:dyDescent="0.3">
      <c r="I82">
        <v>0.97500001452863205</v>
      </c>
      <c r="J82">
        <v>40000</v>
      </c>
      <c r="K82">
        <v>25575622.3754052</v>
      </c>
    </row>
    <row r="83" spans="9:11" x14ac:dyDescent="0.3">
      <c r="I83">
        <v>0.97500001452863205</v>
      </c>
      <c r="J83">
        <v>42000</v>
      </c>
      <c r="K83">
        <v>23240341.592432</v>
      </c>
    </row>
    <row r="84" spans="9:11" x14ac:dyDescent="0.3">
      <c r="I84">
        <v>0.97500001452863205</v>
      </c>
      <c r="J84">
        <v>44000</v>
      </c>
      <c r="K84">
        <v>21118679.705239199</v>
      </c>
    </row>
    <row r="85" spans="9:11" x14ac:dyDescent="0.3">
      <c r="I85">
        <v>0.97500001452863205</v>
      </c>
      <c r="J85">
        <v>46000</v>
      </c>
      <c r="K85">
        <v>19191060.647714</v>
      </c>
    </row>
    <row r="86" spans="9:11" x14ac:dyDescent="0.3">
      <c r="I86">
        <v>0.97500001452863205</v>
      </c>
      <c r="J86">
        <v>48000</v>
      </c>
      <c r="K86">
        <v>17439705.543444298</v>
      </c>
    </row>
    <row r="87" spans="9:11" x14ac:dyDescent="0.3">
      <c r="I87">
        <v>0.97500001452863205</v>
      </c>
      <c r="J87">
        <v>48000</v>
      </c>
      <c r="K87">
        <v>17439705.543444298</v>
      </c>
    </row>
    <row r="89" spans="9:11" x14ac:dyDescent="0.3">
      <c r="I89">
        <v>1.49999995529651</v>
      </c>
      <c r="J89">
        <v>-20000</v>
      </c>
      <c r="K89">
        <v>244140125.09107301</v>
      </c>
    </row>
    <row r="90" spans="9:11" x14ac:dyDescent="0.3">
      <c r="I90">
        <v>1.49999995529651</v>
      </c>
      <c r="J90">
        <v>-18000</v>
      </c>
      <c r="K90">
        <v>232519645.14209601</v>
      </c>
    </row>
    <row r="91" spans="9:11" x14ac:dyDescent="0.3">
      <c r="I91">
        <v>1.49999995529651</v>
      </c>
      <c r="J91">
        <v>-16000</v>
      </c>
      <c r="K91">
        <v>221327563.879747</v>
      </c>
    </row>
    <row r="92" spans="9:11" x14ac:dyDescent="0.3">
      <c r="I92">
        <v>1.49999995529651</v>
      </c>
      <c r="J92">
        <v>-14000</v>
      </c>
      <c r="K92">
        <v>210552735.10023999</v>
      </c>
    </row>
    <row r="93" spans="9:11" x14ac:dyDescent="0.3">
      <c r="I93">
        <v>1.49999995529651</v>
      </c>
      <c r="J93">
        <v>-12000</v>
      </c>
      <c r="K93">
        <v>200184181.40799099</v>
      </c>
    </row>
    <row r="94" spans="9:11" x14ac:dyDescent="0.3">
      <c r="I94">
        <v>1.49999995529651</v>
      </c>
      <c r="J94">
        <v>-10000</v>
      </c>
      <c r="K94">
        <v>190211093.44628599</v>
      </c>
    </row>
    <row r="95" spans="9:11" x14ac:dyDescent="0.3">
      <c r="I95">
        <v>1.49999995529651</v>
      </c>
      <c r="J95">
        <v>-8000</v>
      </c>
      <c r="K95">
        <v>180622829.125588</v>
      </c>
    </row>
    <row r="96" spans="9:11" x14ac:dyDescent="0.3">
      <c r="I96">
        <v>1.49999995529651</v>
      </c>
      <c r="J96">
        <v>-6000</v>
      </c>
      <c r="K96">
        <v>171408912.84971699</v>
      </c>
    </row>
    <row r="97" spans="9:11" x14ac:dyDescent="0.3">
      <c r="I97">
        <v>1.49999995529651</v>
      </c>
      <c r="J97">
        <v>-4000</v>
      </c>
      <c r="K97">
        <v>162559034.739739</v>
      </c>
    </row>
    <row r="98" spans="9:11" x14ac:dyDescent="0.3">
      <c r="I98">
        <v>1.49999995529651</v>
      </c>
      <c r="J98">
        <v>-2000</v>
      </c>
      <c r="K98">
        <v>154063049.85541999</v>
      </c>
    </row>
    <row r="99" spans="9:11" x14ac:dyDescent="0.3">
      <c r="I99">
        <v>1.49999995529651</v>
      </c>
      <c r="J99">
        <v>0</v>
      </c>
      <c r="K99">
        <v>145910977.41433999</v>
      </c>
    </row>
    <row r="100" spans="9:11" x14ac:dyDescent="0.3">
      <c r="I100">
        <v>1.49999995529651</v>
      </c>
      <c r="J100">
        <v>2000</v>
      </c>
      <c r="K100">
        <v>138093000.008403</v>
      </c>
    </row>
    <row r="101" spans="9:11" x14ac:dyDescent="0.3">
      <c r="I101">
        <v>1.49999995529651</v>
      </c>
      <c r="J101">
        <v>4000</v>
      </c>
      <c r="K101">
        <v>130599462.817845</v>
      </c>
    </row>
    <row r="102" spans="9:11" x14ac:dyDescent="0.3">
      <c r="I102">
        <v>1.49999995529651</v>
      </c>
      <c r="J102">
        <v>6000</v>
      </c>
      <c r="K102">
        <v>123420872.822495</v>
      </c>
    </row>
    <row r="103" spans="9:11" x14ac:dyDescent="0.3">
      <c r="I103">
        <v>1.49999995529651</v>
      </c>
      <c r="J103">
        <v>8000</v>
      </c>
      <c r="K103">
        <v>116547898.01036701</v>
      </c>
    </row>
    <row r="104" spans="9:11" x14ac:dyDescent="0.3">
      <c r="I104">
        <v>1.49999995529651</v>
      </c>
      <c r="J104">
        <v>10000</v>
      </c>
      <c r="K104">
        <v>109971366.583327</v>
      </c>
    </row>
    <row r="105" spans="9:11" x14ac:dyDescent="0.3">
      <c r="I105">
        <v>1.49999995529651</v>
      </c>
      <c r="J105">
        <v>12000</v>
      </c>
      <c r="K105">
        <v>103682266.15989301</v>
      </c>
    </row>
    <row r="106" spans="9:11" x14ac:dyDescent="0.3">
      <c r="I106">
        <v>1.49999995529651</v>
      </c>
      <c r="J106">
        <v>14000</v>
      </c>
      <c r="K106">
        <v>97671742.974958599</v>
      </c>
    </row>
    <row r="107" spans="9:11" x14ac:dyDescent="0.3">
      <c r="I107">
        <v>1.49999995529651</v>
      </c>
      <c r="J107">
        <v>16000</v>
      </c>
      <c r="K107">
        <v>91931101.076561198</v>
      </c>
    </row>
    <row r="108" spans="9:11" x14ac:dyDescent="0.3">
      <c r="I108">
        <v>1.49999995529651</v>
      </c>
      <c r="J108">
        <v>18000</v>
      </c>
      <c r="K108">
        <v>86451801.519157693</v>
      </c>
    </row>
    <row r="109" spans="9:11" x14ac:dyDescent="0.3">
      <c r="I109">
        <v>1.49999995529651</v>
      </c>
      <c r="J109">
        <v>20000</v>
      </c>
      <c r="K109">
        <v>81225461.553904593</v>
      </c>
    </row>
    <row r="110" spans="9:11" x14ac:dyDescent="0.3">
      <c r="I110">
        <v>1.49999995529651</v>
      </c>
      <c r="J110">
        <v>22000</v>
      </c>
      <c r="K110">
        <v>76243853.815233201</v>
      </c>
    </row>
    <row r="111" spans="9:11" x14ac:dyDescent="0.3">
      <c r="I111">
        <v>1.49999995529651</v>
      </c>
      <c r="J111">
        <v>24000</v>
      </c>
      <c r="K111">
        <v>71498905.504116297</v>
      </c>
    </row>
    <row r="112" spans="9:11" x14ac:dyDescent="0.3">
      <c r="I112">
        <v>1.49999995529651</v>
      </c>
      <c r="J112">
        <v>26000</v>
      </c>
      <c r="K112">
        <v>66982697.567538902</v>
      </c>
    </row>
    <row r="113" spans="9:11" x14ac:dyDescent="0.3">
      <c r="I113">
        <v>1.49999995529651</v>
      </c>
      <c r="J113">
        <v>28000</v>
      </c>
      <c r="K113">
        <v>62687463.874302998</v>
      </c>
    </row>
    <row r="114" spans="9:11" x14ac:dyDescent="0.3">
      <c r="I114">
        <v>1.49999995529651</v>
      </c>
      <c r="J114">
        <v>30000</v>
      </c>
      <c r="K114">
        <v>58605590.386886701</v>
      </c>
    </row>
    <row r="115" spans="9:11" x14ac:dyDescent="0.3">
      <c r="I115">
        <v>1.49999995529651</v>
      </c>
      <c r="J115">
        <v>32000</v>
      </c>
      <c r="K115">
        <v>54729614.329315297</v>
      </c>
    </row>
    <row r="116" spans="9:11" x14ac:dyDescent="0.3">
      <c r="I116">
        <v>1.49999995529651</v>
      </c>
      <c r="J116">
        <v>34000</v>
      </c>
      <c r="K116">
        <v>51052223.350872599</v>
      </c>
    </row>
    <row r="117" spans="9:11" x14ac:dyDescent="0.3">
      <c r="I117">
        <v>1.49999995529651</v>
      </c>
      <c r="J117">
        <v>36000</v>
      </c>
      <c r="K117">
        <v>47566254.685565397</v>
      </c>
    </row>
    <row r="118" spans="9:11" x14ac:dyDescent="0.3">
      <c r="I118">
        <v>1.49999995529651</v>
      </c>
      <c r="J118">
        <v>38000</v>
      </c>
      <c r="K118">
        <v>43301655.566339903</v>
      </c>
    </row>
    <row r="119" spans="9:11" x14ac:dyDescent="0.3">
      <c r="I119">
        <v>1.49999995529651</v>
      </c>
      <c r="J119">
        <v>40000</v>
      </c>
      <c r="K119">
        <v>39347109.587824397</v>
      </c>
    </row>
    <row r="120" spans="9:11" x14ac:dyDescent="0.3">
      <c r="I120">
        <v>1.49999995529651</v>
      </c>
      <c r="J120">
        <v>42000</v>
      </c>
      <c r="K120">
        <v>35754370.082319699</v>
      </c>
    </row>
    <row r="121" spans="9:11" x14ac:dyDescent="0.3">
      <c r="I121">
        <v>1.49999995529651</v>
      </c>
      <c r="J121">
        <v>44000</v>
      </c>
      <c r="K121">
        <v>32490275.017170198</v>
      </c>
    </row>
    <row r="122" spans="9:11" x14ac:dyDescent="0.3">
      <c r="I122">
        <v>1.49999995529651</v>
      </c>
      <c r="J122">
        <v>46000</v>
      </c>
      <c r="K122">
        <v>29524707.368933499</v>
      </c>
    </row>
    <row r="123" spans="9:11" x14ac:dyDescent="0.3">
      <c r="I123">
        <v>1.49999995529651</v>
      </c>
      <c r="J123">
        <v>48000</v>
      </c>
      <c r="K123">
        <v>26830315.021274999</v>
      </c>
    </row>
    <row r="124" spans="9:11" x14ac:dyDescent="0.3">
      <c r="I124">
        <v>1.49999995529651</v>
      </c>
      <c r="J124">
        <v>50000</v>
      </c>
      <c r="K124">
        <v>24382256.474975299</v>
      </c>
    </row>
    <row r="125" spans="9:11" x14ac:dyDescent="0.3">
      <c r="I125">
        <v>1.49999995529651</v>
      </c>
      <c r="J125">
        <v>52000</v>
      </c>
      <c r="K125">
        <v>22157969.986970801</v>
      </c>
    </row>
    <row r="126" spans="9:11" x14ac:dyDescent="0.3">
      <c r="I126">
        <v>1.49999995529651</v>
      </c>
      <c r="J126">
        <v>54000</v>
      </c>
      <c r="K126">
        <v>20136963.9760652</v>
      </c>
    </row>
    <row r="127" spans="9:11" x14ac:dyDescent="0.3">
      <c r="I127">
        <v>1.49999995529651</v>
      </c>
      <c r="J127">
        <v>56000</v>
      </c>
      <c r="K127">
        <v>18300626.732671902</v>
      </c>
    </row>
    <row r="128" spans="9:11" x14ac:dyDescent="0.3">
      <c r="I128">
        <v>1.49999995529651</v>
      </c>
      <c r="J128">
        <v>56000</v>
      </c>
      <c r="K128">
        <v>18300626.732671902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284"/>
  <sheetViews>
    <sheetView topLeftCell="A10" zoomScale="40" zoomScaleNormal="40" workbookViewId="0">
      <selection activeCell="U11" sqref="U11"/>
    </sheetView>
  </sheetViews>
  <sheetFormatPr defaultRowHeight="14.4" x14ac:dyDescent="0.3"/>
  <cols>
    <col min="21" max="21" width="10.77734375" bestFit="1" customWidth="1"/>
    <col min="22" max="22" width="7.33203125" bestFit="1" customWidth="1"/>
    <col min="23" max="23" width="11.77734375" bestFit="1" customWidth="1"/>
    <col min="25" max="25" width="19.5546875" customWidth="1"/>
    <col min="27" max="27" width="12" bestFit="1" customWidth="1"/>
  </cols>
  <sheetData>
    <row r="1" spans="1:25" x14ac:dyDescent="0.3">
      <c r="A1" t="s">
        <v>2</v>
      </c>
      <c r="B1" t="s">
        <v>3</v>
      </c>
      <c r="C1" t="s">
        <v>0</v>
      </c>
      <c r="D1" t="s">
        <v>1</v>
      </c>
      <c r="F1" t="s">
        <v>27</v>
      </c>
      <c r="I1" t="s">
        <v>10</v>
      </c>
      <c r="J1" t="s">
        <v>2</v>
      </c>
      <c r="K1" t="s">
        <v>11</v>
      </c>
      <c r="L1" t="s">
        <v>12</v>
      </c>
      <c r="M1" t="s">
        <v>14</v>
      </c>
      <c r="P1" s="5" t="s">
        <v>28</v>
      </c>
      <c r="Q1" s="5"/>
      <c r="U1" t="s">
        <v>7</v>
      </c>
      <c r="V1" t="s">
        <v>2</v>
      </c>
      <c r="W1" t="s">
        <v>8</v>
      </c>
      <c r="Y1" t="s">
        <v>9</v>
      </c>
    </row>
    <row r="2" spans="1:25" x14ac:dyDescent="0.3">
      <c r="A2">
        <v>0.2</v>
      </c>
      <c r="B2">
        <v>2.2027000000000001</v>
      </c>
      <c r="C2">
        <v>0.2</v>
      </c>
      <c r="D2">
        <v>2.58E-2</v>
      </c>
      <c r="F2">
        <f>C2/D2</f>
        <v>7.7519379844961245</v>
      </c>
      <c r="J2">
        <v>0.2</v>
      </c>
      <c r="K2">
        <v>2.385E-2</v>
      </c>
      <c r="L2">
        <v>6.9999999999999994E-5</v>
      </c>
      <c r="M2">
        <v>1.2</v>
      </c>
      <c r="P2" s="5" t="s">
        <v>29</v>
      </c>
      <c r="Q2" s="5">
        <v>0.745</v>
      </c>
      <c r="U2">
        <v>0</v>
      </c>
      <c r="V2">
        <v>0.2</v>
      </c>
      <c r="W2">
        <v>1.5399999999999999E-3</v>
      </c>
      <c r="Y2">
        <f>[1]!AtmoRePerFt_fHpMachISAdevCelsius(U2,V2,0)</f>
        <v>1420116.9780644625</v>
      </c>
    </row>
    <row r="3" spans="1:25" x14ac:dyDescent="0.3">
      <c r="A3">
        <v>0.2</v>
      </c>
      <c r="B3">
        <v>2.7532999999999999</v>
      </c>
      <c r="C3">
        <v>0.25</v>
      </c>
      <c r="D3">
        <v>2.64E-2</v>
      </c>
      <c r="F3">
        <f t="shared" ref="F3:F66" si="0">C3/D3</f>
        <v>9.4696969696969706</v>
      </c>
      <c r="J3">
        <v>0.3</v>
      </c>
      <c r="K3">
        <v>2.3740000000000001E-2</v>
      </c>
      <c r="L3">
        <v>1.1E-4</v>
      </c>
      <c r="M3">
        <v>1.2</v>
      </c>
      <c r="P3" s="5" t="s">
        <v>30</v>
      </c>
      <c r="Q3" s="5">
        <v>0.82</v>
      </c>
      <c r="U3">
        <v>0</v>
      </c>
      <c r="V3">
        <v>0.3</v>
      </c>
      <c r="W3">
        <v>4.0000000000000003E-5</v>
      </c>
      <c r="Y3">
        <f>[1]!AtmoRePerFt_fHpMachISAdevCelsius(U3,V3,0)</f>
        <v>2130175.4670966938</v>
      </c>
    </row>
    <row r="4" spans="1:25" x14ac:dyDescent="0.3">
      <c r="A4">
        <v>0.2</v>
      </c>
      <c r="B4">
        <v>3.3039999999999998</v>
      </c>
      <c r="C4">
        <v>0.3</v>
      </c>
      <c r="D4">
        <v>2.7300000000000001E-2</v>
      </c>
      <c r="F4">
        <f t="shared" si="0"/>
        <v>10.989010989010987</v>
      </c>
      <c r="J4">
        <v>0.4</v>
      </c>
      <c r="K4">
        <v>2.3599999999999999E-2</v>
      </c>
      <c r="L4">
        <v>1.3999999999999999E-4</v>
      </c>
      <c r="M4">
        <v>1.2</v>
      </c>
      <c r="U4">
        <v>0</v>
      </c>
      <c r="V4">
        <v>0.4</v>
      </c>
      <c r="W4">
        <v>-9.3999999999999997E-4</v>
      </c>
      <c r="Y4">
        <f>[1]!AtmoRePerFt_fHpMachISAdevCelsius(U4,V4,0)</f>
        <v>2840233.9561289251</v>
      </c>
    </row>
    <row r="5" spans="1:25" x14ac:dyDescent="0.3">
      <c r="A5">
        <v>0.2</v>
      </c>
      <c r="B5">
        <v>3.8546999999999998</v>
      </c>
      <c r="C5">
        <v>0.35</v>
      </c>
      <c r="D5">
        <v>2.86E-2</v>
      </c>
      <c r="F5">
        <f t="shared" si="0"/>
        <v>12.237762237762237</v>
      </c>
      <c r="J5">
        <v>0.5</v>
      </c>
      <c r="K5">
        <v>2.342E-2</v>
      </c>
      <c r="L5">
        <v>1.7000000000000001E-4</v>
      </c>
      <c r="M5">
        <v>1.125</v>
      </c>
      <c r="P5" s="5" t="s">
        <v>31</v>
      </c>
      <c r="Q5" s="5"/>
      <c r="U5">
        <v>0</v>
      </c>
      <c r="V5">
        <v>0.5</v>
      </c>
      <c r="W5">
        <v>-1.65E-3</v>
      </c>
      <c r="Y5">
        <f>[1]!AtmoRePerFt_fHpMachISAdevCelsius(U5,V5,0)</f>
        <v>3550292.4451611564</v>
      </c>
    </row>
    <row r="6" spans="1:25" x14ac:dyDescent="0.3">
      <c r="A6">
        <v>0.2</v>
      </c>
      <c r="B6">
        <v>4.4053000000000004</v>
      </c>
      <c r="C6">
        <v>0.4</v>
      </c>
      <c r="D6">
        <v>3.0099999999999998E-2</v>
      </c>
      <c r="F6">
        <f t="shared" si="0"/>
        <v>13.2890365448505</v>
      </c>
      <c r="J6">
        <v>0.6</v>
      </c>
      <c r="K6">
        <v>2.3210000000000001E-2</v>
      </c>
      <c r="L6">
        <v>3.5E-4</v>
      </c>
      <c r="M6">
        <v>1.0029999999999999</v>
      </c>
      <c r="P6" s="5" t="s">
        <v>32</v>
      </c>
      <c r="Q6" s="5">
        <v>145000</v>
      </c>
      <c r="U6">
        <v>0</v>
      </c>
      <c r="V6">
        <v>0.6</v>
      </c>
      <c r="W6">
        <v>-2.1900000000000001E-3</v>
      </c>
      <c r="Y6">
        <f>[1]!AtmoRePerFt_fHpMachISAdevCelsius(U6,V6,0)</f>
        <v>4260350.9341933876</v>
      </c>
    </row>
    <row r="7" spans="1:25" x14ac:dyDescent="0.3">
      <c r="A7">
        <v>0.2</v>
      </c>
      <c r="B7">
        <v>4.9560000000000004</v>
      </c>
      <c r="C7">
        <v>0.45</v>
      </c>
      <c r="D7">
        <v>3.2000000000000001E-2</v>
      </c>
      <c r="F7">
        <f t="shared" si="0"/>
        <v>14.0625</v>
      </c>
      <c r="J7">
        <v>0.7</v>
      </c>
      <c r="K7">
        <v>2.2970000000000001E-2</v>
      </c>
      <c r="L7">
        <v>8.8999999999999995E-4</v>
      </c>
      <c r="M7">
        <v>0.86099999999999999</v>
      </c>
      <c r="P7" s="5" t="s">
        <v>33</v>
      </c>
      <c r="Q7" s="5">
        <v>33000</v>
      </c>
      <c r="U7">
        <v>0</v>
      </c>
      <c r="V7">
        <v>0.7</v>
      </c>
      <c r="W7">
        <v>-2.6199999999999999E-3</v>
      </c>
      <c r="Y7">
        <f>[1]!AtmoRePerFt_fHpMachISAdevCelsius(U7,V7,0)</f>
        <v>4970409.4232256189</v>
      </c>
    </row>
    <row r="8" spans="1:25" x14ac:dyDescent="0.3">
      <c r="A8">
        <v>0.2</v>
      </c>
      <c r="B8">
        <v>5.5067000000000004</v>
      </c>
      <c r="C8">
        <v>0.5</v>
      </c>
      <c r="D8">
        <v>3.4099999999999998E-2</v>
      </c>
      <c r="F8">
        <f t="shared" si="0"/>
        <v>14.66275659824047</v>
      </c>
      <c r="J8">
        <v>0.72499999999999998</v>
      </c>
      <c r="K8">
        <v>2.291E-2</v>
      </c>
      <c r="L8">
        <v>1.14E-3</v>
      </c>
      <c r="M8">
        <v>0.82</v>
      </c>
      <c r="P8" s="5" t="s">
        <v>34</v>
      </c>
      <c r="Q8" s="5">
        <v>0.745</v>
      </c>
      <c r="U8">
        <v>0</v>
      </c>
      <c r="V8">
        <v>0.72499999999999998</v>
      </c>
      <c r="W8">
        <v>-2.7200000000000002E-3</v>
      </c>
      <c r="Y8">
        <f>[1]!AtmoRePerFt_fHpMachISAdevCelsius(U8,V8,0)</f>
        <v>5147924.0454836758</v>
      </c>
    </row>
    <row r="9" spans="1:25" x14ac:dyDescent="0.3">
      <c r="A9">
        <v>0.2</v>
      </c>
      <c r="B9">
        <v>6.0574000000000003</v>
      </c>
      <c r="C9">
        <v>0.55000000000000004</v>
      </c>
      <c r="D9">
        <v>3.6299999999999999E-2</v>
      </c>
      <c r="F9">
        <f t="shared" si="0"/>
        <v>15.151515151515154</v>
      </c>
      <c r="J9">
        <v>0.75</v>
      </c>
      <c r="K9">
        <v>2.2839999999999999E-2</v>
      </c>
      <c r="L9">
        <v>1.57E-3</v>
      </c>
      <c r="M9">
        <v>0.77900000000000003</v>
      </c>
      <c r="P9" s="5" t="s">
        <v>35</v>
      </c>
      <c r="Q9" s="5">
        <f>[1]!AtmoQ_PSF_fHpMach(Q7,Q8)</f>
        <v>212.60165213496396</v>
      </c>
      <c r="U9">
        <v>0</v>
      </c>
      <c r="V9">
        <v>0.75</v>
      </c>
      <c r="W9">
        <v>-2.81E-3</v>
      </c>
      <c r="Y9">
        <f>[1]!AtmoRePerFt_fHpMachISAdevCelsius(U9,V9,0)</f>
        <v>5325438.6677417345</v>
      </c>
    </row>
    <row r="10" spans="1:25" x14ac:dyDescent="0.3">
      <c r="A10">
        <v>0.2</v>
      </c>
      <c r="B10">
        <v>6.6079999999999997</v>
      </c>
      <c r="C10">
        <v>0.6</v>
      </c>
      <c r="D10">
        <v>3.9399999999999998E-2</v>
      </c>
      <c r="F10">
        <f t="shared" si="0"/>
        <v>15.228426395939087</v>
      </c>
      <c r="J10">
        <v>0.77500000000000002</v>
      </c>
      <c r="K10">
        <v>2.2780000000000002E-2</v>
      </c>
      <c r="L10">
        <v>2.5600000000000002E-3</v>
      </c>
      <c r="M10">
        <v>0.72599999999999998</v>
      </c>
      <c r="P10" s="5" t="s">
        <v>36</v>
      </c>
      <c r="Q10" s="5">
        <v>980</v>
      </c>
      <c r="U10">
        <v>0</v>
      </c>
      <c r="V10">
        <v>0.77500000000000002</v>
      </c>
      <c r="W10">
        <v>-2.8999999999999998E-3</v>
      </c>
      <c r="Y10">
        <f>[1]!AtmoRePerFt_fHpMachISAdevCelsius(U10,V10,0)</f>
        <v>5502953.2899997924</v>
      </c>
    </row>
    <row r="11" spans="1:25" x14ac:dyDescent="0.3">
      <c r="A11">
        <v>0.2</v>
      </c>
      <c r="B11">
        <v>7.1586999999999996</v>
      </c>
      <c r="C11">
        <v>0.65</v>
      </c>
      <c r="D11">
        <v>4.2999999999999997E-2</v>
      </c>
      <c r="F11">
        <f t="shared" si="0"/>
        <v>15.116279069767444</v>
      </c>
      <c r="J11">
        <v>0.8</v>
      </c>
      <c r="K11">
        <v>2.2710000000000001E-2</v>
      </c>
      <c r="L11">
        <v>4.8799999999999998E-3</v>
      </c>
      <c r="M11">
        <v>0.66800000000000004</v>
      </c>
      <c r="P11" s="5" t="s">
        <v>0</v>
      </c>
      <c r="Q11" s="5">
        <f>Q6/Q9/Q10</f>
        <v>0.69594559678935053</v>
      </c>
      <c r="U11">
        <v>0</v>
      </c>
      <c r="V11">
        <v>0.8</v>
      </c>
      <c r="W11">
        <v>-2.98E-3</v>
      </c>
      <c r="Y11">
        <f>[1]!AtmoRePerFt_fHpMachISAdevCelsius(U11,V11,0)</f>
        <v>5680467.9122578502</v>
      </c>
    </row>
    <row r="12" spans="1:25" x14ac:dyDescent="0.3">
      <c r="A12">
        <v>0.2</v>
      </c>
      <c r="B12">
        <v>7.7093999999999996</v>
      </c>
      <c r="C12">
        <v>0.7</v>
      </c>
      <c r="D12">
        <v>4.7100000000000003E-2</v>
      </c>
      <c r="F12">
        <f t="shared" si="0"/>
        <v>14.861995753715497</v>
      </c>
      <c r="J12">
        <v>0.82499999999999996</v>
      </c>
      <c r="K12">
        <v>2.264E-2</v>
      </c>
      <c r="L12">
        <v>1.687E-2</v>
      </c>
      <c r="M12">
        <v>0.60099999999999998</v>
      </c>
      <c r="U12">
        <v>0</v>
      </c>
      <c r="V12">
        <v>0.82499999999999996</v>
      </c>
      <c r="W12">
        <v>-3.0500000000000002E-3</v>
      </c>
      <c r="Y12">
        <f>[1]!AtmoRePerFt_fHpMachISAdevCelsius(U12,V12,0)</f>
        <v>5857982.5345159071</v>
      </c>
    </row>
    <row r="13" spans="1:25" x14ac:dyDescent="0.3">
      <c r="A13">
        <v>0.2</v>
      </c>
      <c r="B13">
        <v>8.26</v>
      </c>
      <c r="C13">
        <v>0.75</v>
      </c>
      <c r="D13">
        <v>5.1799999999999999E-2</v>
      </c>
      <c r="F13">
        <f t="shared" si="0"/>
        <v>14.478764478764479</v>
      </c>
      <c r="U13">
        <v>5000</v>
      </c>
      <c r="V13">
        <v>0.2</v>
      </c>
      <c r="W13">
        <v>2.0899999999999998E-3</v>
      </c>
      <c r="Y13">
        <f>[1]!AtmoRePerFt_fHpMachISAdevCelsius(U13,V13,0)</f>
        <v>1235738.936441245</v>
      </c>
    </row>
    <row r="14" spans="1:25" x14ac:dyDescent="0.3">
      <c r="A14">
        <v>0.2</v>
      </c>
      <c r="B14">
        <v>8.8107000000000006</v>
      </c>
      <c r="C14">
        <v>0.8</v>
      </c>
      <c r="D14">
        <v>5.6899999999999999E-2</v>
      </c>
      <c r="F14">
        <f t="shared" si="0"/>
        <v>14.059753954305801</v>
      </c>
      <c r="U14">
        <v>5000</v>
      </c>
      <c r="V14">
        <v>0.3</v>
      </c>
      <c r="W14">
        <v>5.4000000000000001E-4</v>
      </c>
      <c r="Y14">
        <f>[1]!AtmoRePerFt_fHpMachISAdevCelsius(U14,V14,0)</f>
        <v>1853608.4046618675</v>
      </c>
    </row>
    <row r="15" spans="1:25" x14ac:dyDescent="0.3">
      <c r="A15">
        <v>0.2</v>
      </c>
      <c r="B15">
        <v>9.3613999999999997</v>
      </c>
      <c r="C15">
        <v>0.85</v>
      </c>
      <c r="D15">
        <v>6.3700000000000007E-2</v>
      </c>
      <c r="F15">
        <f t="shared" si="0"/>
        <v>13.343799058084771</v>
      </c>
      <c r="U15">
        <v>5000</v>
      </c>
      <c r="V15">
        <v>0.4</v>
      </c>
      <c r="W15">
        <v>-4.6999999999999999E-4</v>
      </c>
      <c r="Y15">
        <f>[1]!AtmoRePerFt_fHpMachISAdevCelsius(U15,V15,0)</f>
        <v>2471477.87288249</v>
      </c>
    </row>
    <row r="16" spans="1:25" x14ac:dyDescent="0.3">
      <c r="A16">
        <v>0.2</v>
      </c>
      <c r="B16">
        <v>9.9120000000000008</v>
      </c>
      <c r="C16">
        <v>0.9</v>
      </c>
      <c r="D16">
        <v>7.0599999999999996E-2</v>
      </c>
      <c r="F16">
        <f t="shared" si="0"/>
        <v>12.74787535410765</v>
      </c>
      <c r="U16">
        <v>5000</v>
      </c>
      <c r="V16">
        <v>0.5</v>
      </c>
      <c r="W16">
        <v>-1.2099999999999999E-3</v>
      </c>
      <c r="Y16">
        <f>[1]!AtmoRePerFt_fHpMachISAdevCelsius(U16,V16,0)</f>
        <v>3089347.3411031123</v>
      </c>
    </row>
    <row r="17" spans="1:25" x14ac:dyDescent="0.3">
      <c r="A17">
        <v>0.3</v>
      </c>
      <c r="B17">
        <v>2.1638999999999999</v>
      </c>
      <c r="C17">
        <v>0.2</v>
      </c>
      <c r="D17">
        <v>2.58E-2</v>
      </c>
      <c r="F17">
        <f t="shared" si="0"/>
        <v>7.7519379844961245</v>
      </c>
      <c r="U17">
        <v>5000</v>
      </c>
      <c r="V17">
        <v>0.6</v>
      </c>
      <c r="W17">
        <v>-1.7700000000000001E-3</v>
      </c>
      <c r="Y17">
        <f>[1]!AtmoRePerFt_fHpMachISAdevCelsius(U17,V17,0)</f>
        <v>3707216.8093237351</v>
      </c>
    </row>
    <row r="18" spans="1:25" x14ac:dyDescent="0.3">
      <c r="A18">
        <v>0.3</v>
      </c>
      <c r="B18">
        <v>2.7048999999999999</v>
      </c>
      <c r="C18">
        <v>0.25</v>
      </c>
      <c r="D18">
        <v>2.64E-2</v>
      </c>
      <c r="F18">
        <f t="shared" si="0"/>
        <v>9.4696969696969706</v>
      </c>
      <c r="U18">
        <v>5000</v>
      </c>
      <c r="V18">
        <v>0.7</v>
      </c>
      <c r="W18">
        <v>-2.2200000000000002E-3</v>
      </c>
      <c r="Y18">
        <f>[1]!AtmoRePerFt_fHpMachISAdevCelsius(U18,V18,0)</f>
        <v>4325086.2775443578</v>
      </c>
    </row>
    <row r="19" spans="1:25" x14ac:dyDescent="0.3">
      <c r="A19">
        <v>0.3</v>
      </c>
      <c r="B19">
        <v>3.2458999999999998</v>
      </c>
      <c r="C19">
        <v>0.3</v>
      </c>
      <c r="D19">
        <v>2.7199999999999998E-2</v>
      </c>
      <c r="F19">
        <f t="shared" si="0"/>
        <v>11.029411764705882</v>
      </c>
      <c r="U19">
        <v>5000</v>
      </c>
      <c r="V19">
        <v>0.72499999999999998</v>
      </c>
      <c r="W19">
        <v>-2.32E-3</v>
      </c>
      <c r="Y19">
        <f>[1]!AtmoRePerFt_fHpMachISAdevCelsius(U19,V19,0)</f>
        <v>4479553.6445995132</v>
      </c>
    </row>
    <row r="20" spans="1:25" x14ac:dyDescent="0.3">
      <c r="A20">
        <v>0.3</v>
      </c>
      <c r="B20">
        <v>3.7869000000000002</v>
      </c>
      <c r="C20">
        <v>0.35</v>
      </c>
      <c r="D20">
        <v>2.8500000000000001E-2</v>
      </c>
      <c r="F20">
        <f t="shared" si="0"/>
        <v>12.280701754385964</v>
      </c>
      <c r="U20">
        <v>5000</v>
      </c>
      <c r="V20">
        <v>0.75</v>
      </c>
      <c r="W20">
        <v>-2.4099999999999998E-3</v>
      </c>
      <c r="Y20">
        <f>[1]!AtmoRePerFt_fHpMachISAdevCelsius(U20,V20,0)</f>
        <v>4634021.0116546694</v>
      </c>
    </row>
    <row r="21" spans="1:25" x14ac:dyDescent="0.3">
      <c r="A21">
        <v>0.3</v>
      </c>
      <c r="B21">
        <v>4.3278999999999996</v>
      </c>
      <c r="C21">
        <v>0.4</v>
      </c>
      <c r="D21">
        <v>0.03</v>
      </c>
      <c r="F21">
        <f t="shared" si="0"/>
        <v>13.333333333333334</v>
      </c>
      <c r="U21">
        <v>5000</v>
      </c>
      <c r="V21">
        <v>0.77500000000000002</v>
      </c>
      <c r="W21">
        <v>-2.5000000000000001E-3</v>
      </c>
      <c r="Y21">
        <f>[1]!AtmoRePerFt_fHpMachISAdevCelsius(U21,V21,0)</f>
        <v>4788488.3787098248</v>
      </c>
    </row>
    <row r="22" spans="1:25" x14ac:dyDescent="0.3">
      <c r="A22">
        <v>0.3</v>
      </c>
      <c r="B22">
        <v>4.8689</v>
      </c>
      <c r="C22">
        <v>0.45</v>
      </c>
      <c r="D22">
        <v>3.2000000000000001E-2</v>
      </c>
      <c r="F22">
        <f t="shared" si="0"/>
        <v>14.0625</v>
      </c>
      <c r="U22">
        <v>5000</v>
      </c>
      <c r="V22">
        <v>0.8</v>
      </c>
      <c r="W22">
        <v>-2.5799999999999998E-3</v>
      </c>
      <c r="Y22">
        <f>[1]!AtmoRePerFt_fHpMachISAdevCelsius(U22,V22,0)</f>
        <v>4942955.7457649801</v>
      </c>
    </row>
    <row r="23" spans="1:25" x14ac:dyDescent="0.3">
      <c r="A23">
        <v>0.3</v>
      </c>
      <c r="B23">
        <v>5.4099000000000004</v>
      </c>
      <c r="C23">
        <v>0.5</v>
      </c>
      <c r="D23">
        <v>3.4000000000000002E-2</v>
      </c>
      <c r="F23">
        <f t="shared" si="0"/>
        <v>14.705882352941176</v>
      </c>
      <c r="U23">
        <v>5000</v>
      </c>
      <c r="V23">
        <v>0.82499999999999996</v>
      </c>
      <c r="W23">
        <v>-2.6700000000000001E-3</v>
      </c>
      <c r="Y23">
        <f>[1]!AtmoRePerFt_fHpMachISAdevCelsius(U23,V23,0)</f>
        <v>5097423.1128201354</v>
      </c>
    </row>
    <row r="24" spans="1:25" x14ac:dyDescent="0.3">
      <c r="A24">
        <v>0.3</v>
      </c>
      <c r="B24">
        <v>5.9508000000000001</v>
      </c>
      <c r="C24">
        <v>0.55000000000000004</v>
      </c>
      <c r="D24">
        <v>3.6299999999999999E-2</v>
      </c>
      <c r="F24">
        <f t="shared" si="0"/>
        <v>15.151515151515154</v>
      </c>
      <c r="U24">
        <v>10000</v>
      </c>
      <c r="V24">
        <v>0.2</v>
      </c>
      <c r="W24">
        <v>2.6700000000000001E-3</v>
      </c>
      <c r="Y24">
        <f>[1]!AtmoRePerFt_fHpMachISAdevCelsius(U24,V24,0)</f>
        <v>1070172.5415928911</v>
      </c>
    </row>
    <row r="25" spans="1:25" x14ac:dyDescent="0.3">
      <c r="A25">
        <v>0.3</v>
      </c>
      <c r="B25">
        <v>6.4917999999999996</v>
      </c>
      <c r="C25">
        <v>0.6</v>
      </c>
      <c r="D25">
        <v>3.9399999999999998E-2</v>
      </c>
      <c r="F25">
        <f t="shared" si="0"/>
        <v>15.228426395939087</v>
      </c>
      <c r="U25">
        <v>10000</v>
      </c>
      <c r="V25">
        <v>0.3</v>
      </c>
      <c r="W25">
        <v>1.07E-3</v>
      </c>
      <c r="Y25">
        <f>[1]!AtmoRePerFt_fHpMachISAdevCelsius(U25,V25,0)</f>
        <v>1605258.8123893363</v>
      </c>
    </row>
    <row r="26" spans="1:25" x14ac:dyDescent="0.3">
      <c r="A26">
        <v>0.3</v>
      </c>
      <c r="B26">
        <v>7.0327999999999999</v>
      </c>
      <c r="C26">
        <v>0.65</v>
      </c>
      <c r="D26">
        <v>4.2900000000000001E-2</v>
      </c>
      <c r="F26">
        <f t="shared" si="0"/>
        <v>15.151515151515152</v>
      </c>
      <c r="U26">
        <v>10000</v>
      </c>
      <c r="V26">
        <v>0.4</v>
      </c>
      <c r="W26">
        <v>2.0000000000000002E-5</v>
      </c>
      <c r="Y26">
        <f>[1]!AtmoRePerFt_fHpMachISAdevCelsius(U26,V26,0)</f>
        <v>2140345.0831857822</v>
      </c>
    </row>
    <row r="27" spans="1:25" x14ac:dyDescent="0.3">
      <c r="A27">
        <v>0.3</v>
      </c>
      <c r="B27">
        <v>7.5738000000000003</v>
      </c>
      <c r="C27">
        <v>0.7</v>
      </c>
      <c r="D27">
        <v>4.7E-2</v>
      </c>
      <c r="F27">
        <f t="shared" si="0"/>
        <v>14.893617021276595</v>
      </c>
      <c r="U27">
        <v>10000</v>
      </c>
      <c r="V27">
        <v>0.5</v>
      </c>
      <c r="W27">
        <v>-7.3999999999999999E-4</v>
      </c>
      <c r="Y27">
        <f>[1]!AtmoRePerFt_fHpMachISAdevCelsius(U27,V27,0)</f>
        <v>2675431.3539822274</v>
      </c>
    </row>
    <row r="28" spans="1:25" x14ac:dyDescent="0.3">
      <c r="A28">
        <v>0.3</v>
      </c>
      <c r="B28">
        <v>8.1148000000000007</v>
      </c>
      <c r="C28">
        <v>0.75</v>
      </c>
      <c r="D28">
        <v>5.1700000000000003E-2</v>
      </c>
      <c r="F28">
        <f t="shared" si="0"/>
        <v>14.506769825918761</v>
      </c>
      <c r="U28">
        <v>10000</v>
      </c>
      <c r="V28">
        <v>0.6</v>
      </c>
      <c r="W28">
        <v>-1.32E-3</v>
      </c>
      <c r="Y28">
        <f>[1]!AtmoRePerFt_fHpMachISAdevCelsius(U28,V28,0)</f>
        <v>3210517.6247786726</v>
      </c>
    </row>
    <row r="29" spans="1:25" x14ac:dyDescent="0.3">
      <c r="A29">
        <v>0.3</v>
      </c>
      <c r="B29">
        <v>8.6557999999999993</v>
      </c>
      <c r="C29">
        <v>0.8</v>
      </c>
      <c r="D29">
        <v>5.6800000000000003E-2</v>
      </c>
      <c r="F29">
        <f t="shared" si="0"/>
        <v>14.084507042253522</v>
      </c>
      <c r="U29">
        <v>10000</v>
      </c>
      <c r="V29">
        <v>0.7</v>
      </c>
      <c r="W29">
        <v>-1.7899999999999999E-3</v>
      </c>
      <c r="Y29">
        <f>[1]!AtmoRePerFt_fHpMachISAdevCelsius(U29,V29,0)</f>
        <v>3745603.8955751178</v>
      </c>
    </row>
    <row r="30" spans="1:25" x14ac:dyDescent="0.3">
      <c r="A30">
        <v>0.3</v>
      </c>
      <c r="B30">
        <v>9.1967999999999996</v>
      </c>
      <c r="C30">
        <v>0.85</v>
      </c>
      <c r="D30">
        <v>6.3600000000000004E-2</v>
      </c>
      <c r="F30">
        <f t="shared" si="0"/>
        <v>13.364779874213836</v>
      </c>
      <c r="U30">
        <v>10000</v>
      </c>
      <c r="V30">
        <v>0.72499999999999998</v>
      </c>
      <c r="W30">
        <v>-1.89E-3</v>
      </c>
      <c r="Y30">
        <f>[1]!AtmoRePerFt_fHpMachISAdevCelsius(U30,V30,0)</f>
        <v>3879375.4632742298</v>
      </c>
    </row>
    <row r="31" spans="1:25" x14ac:dyDescent="0.3">
      <c r="A31">
        <v>0.3</v>
      </c>
      <c r="B31">
        <v>9.7377000000000002</v>
      </c>
      <c r="C31">
        <v>0.9</v>
      </c>
      <c r="D31">
        <v>7.0499999999999993E-2</v>
      </c>
      <c r="F31">
        <f t="shared" si="0"/>
        <v>12.765957446808512</v>
      </c>
      <c r="U31">
        <v>10000</v>
      </c>
      <c r="V31">
        <v>0.75</v>
      </c>
      <c r="W31">
        <v>-1.99E-3</v>
      </c>
      <c r="Y31">
        <f>[1]!AtmoRePerFt_fHpMachISAdevCelsius(U31,V31,0)</f>
        <v>4013147.0309733409</v>
      </c>
    </row>
    <row r="32" spans="1:25" x14ac:dyDescent="0.3">
      <c r="A32">
        <v>0.4</v>
      </c>
      <c r="B32">
        <v>2.1082999999999998</v>
      </c>
      <c r="C32">
        <v>0.2</v>
      </c>
      <c r="D32">
        <v>2.5600000000000001E-2</v>
      </c>
      <c r="F32">
        <f t="shared" si="0"/>
        <v>7.8125</v>
      </c>
      <c r="U32">
        <v>10000</v>
      </c>
      <c r="V32">
        <v>0.77500000000000002</v>
      </c>
      <c r="W32">
        <v>-2.0799999999999998E-3</v>
      </c>
      <c r="Y32">
        <f>[1]!AtmoRePerFt_fHpMachISAdevCelsius(U32,V32,0)</f>
        <v>4146918.5986724524</v>
      </c>
    </row>
    <row r="33" spans="1:25" x14ac:dyDescent="0.3">
      <c r="A33">
        <v>0.4</v>
      </c>
      <c r="B33">
        <v>2.6353</v>
      </c>
      <c r="C33">
        <v>0.25</v>
      </c>
      <c r="D33">
        <v>2.63E-2</v>
      </c>
      <c r="F33">
        <f t="shared" si="0"/>
        <v>9.5057034220532319</v>
      </c>
      <c r="U33">
        <v>10000</v>
      </c>
      <c r="V33">
        <v>0.8</v>
      </c>
      <c r="W33">
        <v>-2.1700000000000001E-3</v>
      </c>
      <c r="Y33">
        <f>[1]!AtmoRePerFt_fHpMachISAdevCelsius(U33,V33,0)</f>
        <v>4280690.1663715644</v>
      </c>
    </row>
    <row r="34" spans="1:25" x14ac:dyDescent="0.3">
      <c r="A34">
        <v>0.4</v>
      </c>
      <c r="B34">
        <v>3.1623999999999999</v>
      </c>
      <c r="C34">
        <v>0.3</v>
      </c>
      <c r="D34">
        <v>2.7099999999999999E-2</v>
      </c>
      <c r="F34">
        <f t="shared" si="0"/>
        <v>11.07011070110701</v>
      </c>
      <c r="U34">
        <v>10000</v>
      </c>
      <c r="V34">
        <v>0.82499999999999996</v>
      </c>
      <c r="W34">
        <v>-2.2499999999999998E-3</v>
      </c>
      <c r="Y34">
        <f>[1]!AtmoRePerFt_fHpMachISAdevCelsius(U34,V34,0)</f>
        <v>4414461.7340706745</v>
      </c>
    </row>
    <row r="35" spans="1:25" x14ac:dyDescent="0.3">
      <c r="A35">
        <v>0.4</v>
      </c>
      <c r="B35">
        <v>3.6894</v>
      </c>
      <c r="C35">
        <v>0.35</v>
      </c>
      <c r="D35">
        <v>2.8400000000000002E-2</v>
      </c>
      <c r="F35">
        <f t="shared" si="0"/>
        <v>12.32394366197183</v>
      </c>
      <c r="U35">
        <v>15000</v>
      </c>
      <c r="V35">
        <v>0.2</v>
      </c>
      <c r="W35">
        <v>3.29E-3</v>
      </c>
      <c r="Y35">
        <f>[1]!AtmoRePerFt_fHpMachISAdevCelsius(U35,V35,0)</f>
        <v>922052.0645300321</v>
      </c>
    </row>
    <row r="36" spans="1:25" x14ac:dyDescent="0.3">
      <c r="A36">
        <v>0.4</v>
      </c>
      <c r="B36">
        <v>4.2164999999999999</v>
      </c>
      <c r="C36">
        <v>0.4</v>
      </c>
      <c r="D36">
        <v>2.9899999999999999E-2</v>
      </c>
      <c r="F36">
        <f t="shared" si="0"/>
        <v>13.377926421404684</v>
      </c>
      <c r="U36">
        <v>15000</v>
      </c>
      <c r="V36">
        <v>0.3</v>
      </c>
      <c r="W36">
        <v>1.64E-3</v>
      </c>
      <c r="Y36">
        <f>[1]!AtmoRePerFt_fHpMachISAdevCelsius(U36,V36,0)</f>
        <v>1383078.0967950481</v>
      </c>
    </row>
    <row r="37" spans="1:25" x14ac:dyDescent="0.3">
      <c r="A37">
        <v>0.4</v>
      </c>
      <c r="B37">
        <v>4.7435999999999998</v>
      </c>
      <c r="C37">
        <v>0.45</v>
      </c>
      <c r="D37">
        <v>3.1800000000000002E-2</v>
      </c>
      <c r="F37">
        <f t="shared" si="0"/>
        <v>14.150943396226415</v>
      </c>
      <c r="U37">
        <v>15000</v>
      </c>
      <c r="V37">
        <v>0.4</v>
      </c>
      <c r="W37">
        <v>5.5000000000000003E-4</v>
      </c>
      <c r="Y37">
        <f>[1]!AtmoRePerFt_fHpMachISAdevCelsius(U37,V37,0)</f>
        <v>1844104.1290600642</v>
      </c>
    </row>
    <row r="38" spans="1:25" x14ac:dyDescent="0.3">
      <c r="A38">
        <v>0.4</v>
      </c>
      <c r="B38">
        <v>5.2706</v>
      </c>
      <c r="C38">
        <v>0.5</v>
      </c>
      <c r="D38">
        <v>3.39E-2</v>
      </c>
      <c r="F38">
        <f t="shared" si="0"/>
        <v>14.749262536873157</v>
      </c>
      <c r="U38">
        <v>15000</v>
      </c>
      <c r="V38">
        <v>0.5</v>
      </c>
      <c r="W38">
        <v>-2.3000000000000001E-4</v>
      </c>
      <c r="Y38">
        <f>[1]!AtmoRePerFt_fHpMachISAdevCelsius(U38,V38,0)</f>
        <v>2305130.1613250803</v>
      </c>
    </row>
    <row r="39" spans="1:25" x14ac:dyDescent="0.3">
      <c r="A39">
        <v>0.4</v>
      </c>
      <c r="B39">
        <v>5.7976999999999999</v>
      </c>
      <c r="C39">
        <v>0.55000000000000004</v>
      </c>
      <c r="D39">
        <v>3.6200000000000003E-2</v>
      </c>
      <c r="F39">
        <f t="shared" si="0"/>
        <v>15.193370165745856</v>
      </c>
      <c r="U39">
        <v>15000</v>
      </c>
      <c r="V39">
        <v>0.6</v>
      </c>
      <c r="W39">
        <v>-8.4000000000000003E-4</v>
      </c>
      <c r="Y39">
        <f>[1]!AtmoRePerFt_fHpMachISAdevCelsius(U39,V39,0)</f>
        <v>2766156.1935900962</v>
      </c>
    </row>
    <row r="40" spans="1:25" x14ac:dyDescent="0.3">
      <c r="A40">
        <v>0.4</v>
      </c>
      <c r="B40">
        <v>6.3247999999999998</v>
      </c>
      <c r="C40">
        <v>0.6</v>
      </c>
      <c r="D40">
        <v>3.9300000000000002E-2</v>
      </c>
      <c r="F40">
        <f t="shared" si="0"/>
        <v>15.267175572519083</v>
      </c>
      <c r="U40">
        <v>15000</v>
      </c>
      <c r="V40">
        <v>0.7</v>
      </c>
      <c r="W40">
        <v>-1.33E-3</v>
      </c>
      <c r="Y40">
        <f>[1]!AtmoRePerFt_fHpMachISAdevCelsius(U40,V40,0)</f>
        <v>3227182.2258551125</v>
      </c>
    </row>
    <row r="41" spans="1:25" x14ac:dyDescent="0.3">
      <c r="A41">
        <v>0.4</v>
      </c>
      <c r="B41">
        <v>6.8517999999999999</v>
      </c>
      <c r="C41">
        <v>0.65</v>
      </c>
      <c r="D41">
        <v>4.2799999999999998E-2</v>
      </c>
      <c r="F41">
        <f t="shared" si="0"/>
        <v>15.186915887850468</v>
      </c>
      <c r="U41">
        <v>15000</v>
      </c>
      <c r="V41">
        <v>0.72499999999999998</v>
      </c>
      <c r="W41">
        <v>-1.4300000000000001E-3</v>
      </c>
      <c r="Y41">
        <f>[1]!AtmoRePerFt_fHpMachISAdevCelsius(U41,V41,0)</f>
        <v>3342438.7339213667</v>
      </c>
    </row>
    <row r="42" spans="1:25" x14ac:dyDescent="0.3">
      <c r="A42">
        <v>0.4</v>
      </c>
      <c r="B42">
        <v>7.3788999999999998</v>
      </c>
      <c r="C42">
        <v>0.7</v>
      </c>
      <c r="D42">
        <v>4.6899999999999997E-2</v>
      </c>
      <c r="F42">
        <f t="shared" si="0"/>
        <v>14.925373134328359</v>
      </c>
      <c r="U42">
        <v>15000</v>
      </c>
      <c r="V42">
        <v>0.75</v>
      </c>
      <c r="W42">
        <v>-1.5299999999999999E-3</v>
      </c>
      <c r="Y42">
        <f>[1]!AtmoRePerFt_fHpMachISAdevCelsius(U42,V42,0)</f>
        <v>3457695.2419876205</v>
      </c>
    </row>
    <row r="43" spans="1:25" x14ac:dyDescent="0.3">
      <c r="A43">
        <v>0.4</v>
      </c>
      <c r="B43">
        <v>7.9058999999999999</v>
      </c>
      <c r="C43">
        <v>0.75</v>
      </c>
      <c r="D43">
        <v>5.16E-2</v>
      </c>
      <c r="F43">
        <f t="shared" si="0"/>
        <v>14.534883720930232</v>
      </c>
      <c r="U43">
        <v>15000</v>
      </c>
      <c r="V43">
        <v>0.77500000000000002</v>
      </c>
      <c r="W43">
        <v>-1.6299999999999999E-3</v>
      </c>
      <c r="Y43">
        <f>[1]!AtmoRePerFt_fHpMachISAdevCelsius(U43,V43,0)</f>
        <v>3572951.7500538742</v>
      </c>
    </row>
    <row r="44" spans="1:25" x14ac:dyDescent="0.3">
      <c r="A44">
        <v>0.4</v>
      </c>
      <c r="B44">
        <v>8.4329999999999998</v>
      </c>
      <c r="C44">
        <v>0.8</v>
      </c>
      <c r="D44">
        <v>5.67E-2</v>
      </c>
      <c r="F44">
        <f t="shared" si="0"/>
        <v>14.109347442680777</v>
      </c>
      <c r="U44">
        <v>15000</v>
      </c>
      <c r="V44">
        <v>0.8</v>
      </c>
      <c r="W44">
        <v>-1.72E-3</v>
      </c>
      <c r="Y44">
        <f>[1]!AtmoRePerFt_fHpMachISAdevCelsius(U44,V44,0)</f>
        <v>3688208.2581201284</v>
      </c>
    </row>
    <row r="45" spans="1:25" x14ac:dyDescent="0.3">
      <c r="A45">
        <v>0.4</v>
      </c>
      <c r="B45">
        <v>8.9601000000000006</v>
      </c>
      <c r="C45">
        <v>0.85</v>
      </c>
      <c r="D45">
        <v>6.3500000000000001E-2</v>
      </c>
      <c r="F45">
        <f t="shared" si="0"/>
        <v>13.385826771653543</v>
      </c>
      <c r="U45">
        <v>15000</v>
      </c>
      <c r="V45">
        <v>0.82499999999999996</v>
      </c>
      <c r="W45">
        <v>-1.81E-3</v>
      </c>
      <c r="Y45">
        <f>[1]!AtmoRePerFt_fHpMachISAdevCelsius(U45,V45,0)</f>
        <v>3803464.7661863822</v>
      </c>
    </row>
    <row r="46" spans="1:25" x14ac:dyDescent="0.3">
      <c r="A46">
        <v>0.4</v>
      </c>
      <c r="B46">
        <v>9.4870999999999999</v>
      </c>
      <c r="C46">
        <v>0.9</v>
      </c>
      <c r="D46">
        <v>7.0400000000000004E-2</v>
      </c>
      <c r="F46">
        <f t="shared" si="0"/>
        <v>12.784090909090908</v>
      </c>
      <c r="U46">
        <v>20000</v>
      </c>
      <c r="V46">
        <v>0.2</v>
      </c>
      <c r="W46">
        <v>3.96E-3</v>
      </c>
      <c r="Y46">
        <f>[1]!AtmoRePerFt_fHpMachISAdevCelsius(U46,V46,0)</f>
        <v>790068.43665604258</v>
      </c>
    </row>
    <row r="47" spans="1:25" x14ac:dyDescent="0.3">
      <c r="A47">
        <v>0.5</v>
      </c>
      <c r="B47">
        <v>2.0339</v>
      </c>
      <c r="C47">
        <v>0.2</v>
      </c>
      <c r="D47">
        <v>2.5499999999999998E-2</v>
      </c>
      <c r="F47">
        <f t="shared" si="0"/>
        <v>7.8431372549019613</v>
      </c>
      <c r="U47">
        <v>20000</v>
      </c>
      <c r="V47">
        <v>0.3</v>
      </c>
      <c r="W47">
        <v>2.2399999999999998E-3</v>
      </c>
      <c r="Y47">
        <f>[1]!AtmoRePerFt_fHpMachISAdevCelsius(U47,V47,0)</f>
        <v>1185102.6549840639</v>
      </c>
    </row>
    <row r="48" spans="1:25" x14ac:dyDescent="0.3">
      <c r="A48">
        <v>0.5</v>
      </c>
      <c r="B48">
        <v>2.5423</v>
      </c>
      <c r="C48">
        <v>0.25</v>
      </c>
      <c r="D48">
        <v>2.6100000000000002E-2</v>
      </c>
      <c r="F48">
        <f t="shared" si="0"/>
        <v>9.5785440613026811</v>
      </c>
      <c r="U48">
        <v>20000</v>
      </c>
      <c r="V48">
        <v>0.4</v>
      </c>
      <c r="W48">
        <v>1.1199999999999999E-3</v>
      </c>
      <c r="Y48">
        <f>[1]!AtmoRePerFt_fHpMachISAdevCelsius(U48,V48,0)</f>
        <v>1580136.8733120852</v>
      </c>
    </row>
    <row r="49" spans="1:25" x14ac:dyDescent="0.3">
      <c r="A49">
        <v>0.5</v>
      </c>
      <c r="B49">
        <v>3.0508000000000002</v>
      </c>
      <c r="C49">
        <v>0.3</v>
      </c>
      <c r="D49">
        <v>2.69E-2</v>
      </c>
      <c r="F49">
        <f t="shared" si="0"/>
        <v>11.152416356877323</v>
      </c>
      <c r="U49">
        <v>20000</v>
      </c>
      <c r="V49">
        <v>0.5</v>
      </c>
      <c r="W49">
        <v>2.9999999999999997E-4</v>
      </c>
      <c r="Y49">
        <f>[1]!AtmoRePerFt_fHpMachISAdevCelsius(U49,V49,0)</f>
        <v>1975171.0916401066</v>
      </c>
    </row>
    <row r="50" spans="1:25" x14ac:dyDescent="0.3">
      <c r="A50">
        <v>0.5</v>
      </c>
      <c r="B50">
        <v>3.5592999999999999</v>
      </c>
      <c r="C50">
        <v>0.35</v>
      </c>
      <c r="D50">
        <v>2.8299999999999999E-2</v>
      </c>
      <c r="F50">
        <f t="shared" si="0"/>
        <v>12.367491166077738</v>
      </c>
      <c r="U50">
        <v>20000</v>
      </c>
      <c r="V50">
        <v>0.6</v>
      </c>
      <c r="W50">
        <v>-3.3E-4</v>
      </c>
      <c r="Y50">
        <f>[1]!AtmoRePerFt_fHpMachISAdevCelsius(U50,V50,0)</f>
        <v>2370205.3099681279</v>
      </c>
    </row>
    <row r="51" spans="1:25" x14ac:dyDescent="0.3">
      <c r="A51">
        <v>0.5</v>
      </c>
      <c r="B51">
        <v>4.0677000000000003</v>
      </c>
      <c r="C51">
        <v>0.4</v>
      </c>
      <c r="D51">
        <v>2.98E-2</v>
      </c>
      <c r="F51">
        <f t="shared" si="0"/>
        <v>13.422818791946309</v>
      </c>
      <c r="U51">
        <v>20000</v>
      </c>
      <c r="V51">
        <v>0.7</v>
      </c>
      <c r="W51">
        <v>-8.3000000000000001E-4</v>
      </c>
      <c r="Y51">
        <f>[1]!AtmoRePerFt_fHpMachISAdevCelsius(U51,V51,0)</f>
        <v>2765239.5282961493</v>
      </c>
    </row>
    <row r="52" spans="1:25" x14ac:dyDescent="0.3">
      <c r="A52">
        <v>0.5</v>
      </c>
      <c r="B52">
        <v>4.5762</v>
      </c>
      <c r="C52">
        <v>0.45</v>
      </c>
      <c r="D52">
        <v>3.1699999999999999E-2</v>
      </c>
      <c r="F52">
        <f t="shared" si="0"/>
        <v>14.195583596214512</v>
      </c>
      <c r="U52">
        <v>20000</v>
      </c>
      <c r="V52">
        <v>0.72499999999999998</v>
      </c>
      <c r="W52">
        <v>-9.5E-4</v>
      </c>
      <c r="Y52">
        <f>[1]!AtmoRePerFt_fHpMachISAdevCelsius(U52,V52,0)</f>
        <v>2863998.0828781547</v>
      </c>
    </row>
    <row r="53" spans="1:25" x14ac:dyDescent="0.3">
      <c r="A53">
        <v>0.5</v>
      </c>
      <c r="B53">
        <v>5.0846999999999998</v>
      </c>
      <c r="C53">
        <v>0.5</v>
      </c>
      <c r="D53">
        <v>3.3799999999999997E-2</v>
      </c>
      <c r="F53">
        <f t="shared" si="0"/>
        <v>14.792899408284025</v>
      </c>
      <c r="U53">
        <v>20000</v>
      </c>
      <c r="V53">
        <v>0.75</v>
      </c>
      <c r="W53">
        <v>-1.0499999999999999E-3</v>
      </c>
      <c r="Y53">
        <f>[1]!AtmoRePerFt_fHpMachISAdevCelsius(U53,V53,0)</f>
        <v>2962756.6374601596</v>
      </c>
    </row>
    <row r="54" spans="1:25" x14ac:dyDescent="0.3">
      <c r="A54">
        <v>0.5</v>
      </c>
      <c r="B54">
        <v>5.5930999999999997</v>
      </c>
      <c r="C54">
        <v>0.55000000000000004</v>
      </c>
      <c r="D54">
        <v>3.5999999999999997E-2</v>
      </c>
      <c r="F54">
        <f t="shared" si="0"/>
        <v>15.27777777777778</v>
      </c>
      <c r="U54">
        <v>20000</v>
      </c>
      <c r="V54">
        <v>0.77500000000000002</v>
      </c>
      <c r="W54">
        <v>-1.15E-3</v>
      </c>
      <c r="Y54">
        <f>[1]!AtmoRePerFt_fHpMachISAdevCelsius(U54,V54,0)</f>
        <v>3061515.192042165</v>
      </c>
    </row>
    <row r="55" spans="1:25" x14ac:dyDescent="0.3">
      <c r="A55">
        <v>0.5</v>
      </c>
      <c r="B55">
        <v>6.1016000000000004</v>
      </c>
      <c r="C55">
        <v>0.6</v>
      </c>
      <c r="D55">
        <v>3.9100000000000003E-2</v>
      </c>
      <c r="F55">
        <f t="shared" si="0"/>
        <v>15.345268542199486</v>
      </c>
      <c r="U55">
        <v>20000</v>
      </c>
      <c r="V55">
        <v>0.8</v>
      </c>
      <c r="W55">
        <v>-1.25E-3</v>
      </c>
      <c r="Y55">
        <f>[1]!AtmoRePerFt_fHpMachISAdevCelsius(U55,V55,0)</f>
        <v>3160273.7466241703</v>
      </c>
    </row>
    <row r="56" spans="1:25" x14ac:dyDescent="0.3">
      <c r="A56">
        <v>0.5</v>
      </c>
      <c r="B56">
        <v>6.61</v>
      </c>
      <c r="C56">
        <v>0.65</v>
      </c>
      <c r="D56">
        <v>4.2599999999999999E-2</v>
      </c>
      <c r="F56">
        <f t="shared" si="0"/>
        <v>15.258215962441316</v>
      </c>
      <c r="U56">
        <v>20000</v>
      </c>
      <c r="V56">
        <v>0.82499999999999996</v>
      </c>
      <c r="W56">
        <v>-1.34E-3</v>
      </c>
      <c r="Y56">
        <f>[1]!AtmoRePerFt_fHpMachISAdevCelsius(U56,V56,0)</f>
        <v>3259032.3012061757</v>
      </c>
    </row>
    <row r="57" spans="1:25" x14ac:dyDescent="0.3">
      <c r="A57">
        <v>0.5</v>
      </c>
      <c r="B57">
        <v>7.1185</v>
      </c>
      <c r="C57">
        <v>0.7</v>
      </c>
      <c r="D57">
        <v>4.6800000000000001E-2</v>
      </c>
      <c r="F57">
        <f t="shared" si="0"/>
        <v>14.957264957264956</v>
      </c>
      <c r="U57">
        <v>25000</v>
      </c>
      <c r="V57">
        <v>0.2</v>
      </c>
      <c r="W57">
        <v>4.6800000000000001E-3</v>
      </c>
      <c r="Y57">
        <f>[1]!AtmoRePerFt_fHpMachISAdevCelsius(U57,V57,0)</f>
        <v>672968.75841852173</v>
      </c>
    </row>
    <row r="58" spans="1:25" x14ac:dyDescent="0.3">
      <c r="A58">
        <v>0.5</v>
      </c>
      <c r="B58">
        <v>7.6269999999999998</v>
      </c>
      <c r="C58">
        <v>0.75</v>
      </c>
      <c r="D58">
        <v>5.1400000000000001E-2</v>
      </c>
      <c r="F58">
        <f t="shared" si="0"/>
        <v>14.591439688715953</v>
      </c>
      <c r="U58">
        <v>25000</v>
      </c>
      <c r="V58">
        <v>0.3</v>
      </c>
      <c r="W58">
        <v>2.8900000000000002E-3</v>
      </c>
      <c r="Y58">
        <f>[1]!AtmoRePerFt_fHpMachISAdevCelsius(U58,V58,0)</f>
        <v>1009453.1376277825</v>
      </c>
    </row>
    <row r="59" spans="1:25" x14ac:dyDescent="0.3">
      <c r="A59">
        <v>0.5</v>
      </c>
      <c r="B59">
        <v>8.1354000000000006</v>
      </c>
      <c r="C59">
        <v>0.8</v>
      </c>
      <c r="D59">
        <v>5.6500000000000002E-2</v>
      </c>
      <c r="F59">
        <f t="shared" si="0"/>
        <v>14.159292035398231</v>
      </c>
      <c r="U59">
        <v>25000</v>
      </c>
      <c r="V59">
        <v>0.4</v>
      </c>
      <c r="W59">
        <v>1.73E-3</v>
      </c>
      <c r="Y59">
        <f>[1]!AtmoRePerFt_fHpMachISAdevCelsius(U59,V59,0)</f>
        <v>1345937.5168370435</v>
      </c>
    </row>
    <row r="60" spans="1:25" x14ac:dyDescent="0.3">
      <c r="A60">
        <v>0.5</v>
      </c>
      <c r="B60">
        <v>8.6439000000000004</v>
      </c>
      <c r="C60">
        <v>0.85</v>
      </c>
      <c r="D60">
        <v>6.3299999999999995E-2</v>
      </c>
      <c r="F60">
        <f t="shared" si="0"/>
        <v>13.428120063191153</v>
      </c>
      <c r="U60">
        <v>25000</v>
      </c>
      <c r="V60">
        <v>0.5</v>
      </c>
      <c r="W60">
        <v>8.8000000000000003E-4</v>
      </c>
      <c r="Y60">
        <f>[1]!AtmoRePerFt_fHpMachISAdevCelsius(U60,V60,0)</f>
        <v>1682421.8960463041</v>
      </c>
    </row>
    <row r="61" spans="1:25" x14ac:dyDescent="0.3">
      <c r="A61">
        <v>0.5</v>
      </c>
      <c r="B61">
        <v>9.1524000000000001</v>
      </c>
      <c r="C61">
        <v>0.9</v>
      </c>
      <c r="D61">
        <v>7.0300000000000001E-2</v>
      </c>
      <c r="F61">
        <f t="shared" si="0"/>
        <v>12.802275960170697</v>
      </c>
      <c r="U61">
        <v>25000</v>
      </c>
      <c r="V61">
        <v>0.6</v>
      </c>
      <c r="W61">
        <v>2.3000000000000001E-4</v>
      </c>
      <c r="Y61">
        <f>[1]!AtmoRePerFt_fHpMachISAdevCelsius(U61,V61,0)</f>
        <v>2018906.2752555651</v>
      </c>
    </row>
    <row r="62" spans="1:25" x14ac:dyDescent="0.3">
      <c r="A62">
        <v>0.6</v>
      </c>
      <c r="B62">
        <v>1.9380999999999999</v>
      </c>
      <c r="C62">
        <v>0.2</v>
      </c>
      <c r="D62">
        <v>2.5499999999999998E-2</v>
      </c>
      <c r="F62">
        <f t="shared" si="0"/>
        <v>7.8431372549019613</v>
      </c>
      <c r="U62">
        <v>25000</v>
      </c>
      <c r="V62">
        <v>0.7</v>
      </c>
      <c r="W62">
        <v>-2.9999999999999997E-4</v>
      </c>
      <c r="Y62">
        <f>[1]!AtmoRePerFt_fHpMachISAdevCelsius(U62,V62,0)</f>
        <v>2355390.654464826</v>
      </c>
    </row>
    <row r="63" spans="1:25" x14ac:dyDescent="0.3">
      <c r="A63">
        <v>0.6</v>
      </c>
      <c r="B63">
        <v>2.4226000000000001</v>
      </c>
      <c r="C63">
        <v>0.25</v>
      </c>
      <c r="D63">
        <v>2.6100000000000002E-2</v>
      </c>
      <c r="F63">
        <f t="shared" si="0"/>
        <v>9.5785440613026811</v>
      </c>
      <c r="U63">
        <v>25000</v>
      </c>
      <c r="V63">
        <v>0.72499999999999998</v>
      </c>
      <c r="W63">
        <v>-4.2000000000000002E-4</v>
      </c>
      <c r="Y63">
        <f>[1]!AtmoRePerFt_fHpMachISAdevCelsius(U63,V63,0)</f>
        <v>2439511.7492671409</v>
      </c>
    </row>
    <row r="64" spans="1:25" x14ac:dyDescent="0.3">
      <c r="A64">
        <v>0.6</v>
      </c>
      <c r="B64">
        <v>2.9070999999999998</v>
      </c>
      <c r="C64">
        <v>0.3</v>
      </c>
      <c r="D64">
        <v>2.69E-2</v>
      </c>
      <c r="F64">
        <f t="shared" si="0"/>
        <v>11.152416356877323</v>
      </c>
      <c r="U64">
        <v>25000</v>
      </c>
      <c r="V64">
        <v>0.75</v>
      </c>
      <c r="W64">
        <v>-5.2999999999999998E-4</v>
      </c>
      <c r="Y64">
        <f>[1]!AtmoRePerFt_fHpMachISAdevCelsius(U64,V64,0)</f>
        <v>2523632.8440694562</v>
      </c>
    </row>
    <row r="65" spans="1:25" x14ac:dyDescent="0.3">
      <c r="A65">
        <v>0.6</v>
      </c>
      <c r="B65">
        <v>3.3915999999999999</v>
      </c>
      <c r="C65">
        <v>0.35</v>
      </c>
      <c r="D65">
        <v>2.8199999999999999E-2</v>
      </c>
      <c r="F65">
        <f t="shared" si="0"/>
        <v>12.411347517730496</v>
      </c>
      <c r="U65">
        <v>25000</v>
      </c>
      <c r="V65">
        <v>0.77500000000000002</v>
      </c>
      <c r="W65">
        <v>-6.4000000000000005E-4</v>
      </c>
      <c r="Y65">
        <f>[1]!AtmoRePerFt_fHpMachISAdevCelsius(U65,V65,0)</f>
        <v>2607753.9388717716</v>
      </c>
    </row>
    <row r="66" spans="1:25" x14ac:dyDescent="0.3">
      <c r="A66">
        <v>0.6</v>
      </c>
      <c r="B66">
        <v>3.8761000000000001</v>
      </c>
      <c r="C66">
        <v>0.4</v>
      </c>
      <c r="D66">
        <v>2.98E-2</v>
      </c>
      <c r="F66">
        <f t="shared" si="0"/>
        <v>13.422818791946309</v>
      </c>
      <c r="U66">
        <v>25000</v>
      </c>
      <c r="V66">
        <v>0.8</v>
      </c>
      <c r="W66">
        <v>-7.3999999999999999E-4</v>
      </c>
      <c r="Y66">
        <f>[1]!AtmoRePerFt_fHpMachISAdevCelsius(U66,V66,0)</f>
        <v>2691875.0336740869</v>
      </c>
    </row>
    <row r="67" spans="1:25" x14ac:dyDescent="0.3">
      <c r="A67">
        <v>0.6</v>
      </c>
      <c r="B67">
        <v>4.3606999999999996</v>
      </c>
      <c r="C67">
        <v>0.45</v>
      </c>
      <c r="D67">
        <v>3.1699999999999999E-2</v>
      </c>
      <c r="F67">
        <f t="shared" ref="F67:F130" si="1">C67/D67</f>
        <v>14.195583596214512</v>
      </c>
      <c r="U67">
        <v>25000</v>
      </c>
      <c r="V67">
        <v>0.82499999999999996</v>
      </c>
      <c r="W67">
        <v>-8.4000000000000003E-4</v>
      </c>
      <c r="Y67">
        <f>[1]!AtmoRePerFt_fHpMachISAdevCelsius(U67,V67,0)</f>
        <v>2775996.1284764018</v>
      </c>
    </row>
    <row r="68" spans="1:25" x14ac:dyDescent="0.3">
      <c r="A68">
        <v>0.6</v>
      </c>
      <c r="B68">
        <v>4.8452000000000002</v>
      </c>
      <c r="C68">
        <v>0.5</v>
      </c>
      <c r="D68">
        <v>3.3700000000000001E-2</v>
      </c>
      <c r="F68">
        <f t="shared" si="1"/>
        <v>14.836795252225519</v>
      </c>
      <c r="U68">
        <v>30000</v>
      </c>
      <c r="V68">
        <v>0.2</v>
      </c>
      <c r="W68">
        <v>5.45E-3</v>
      </c>
      <c r="Y68">
        <f>[1]!AtmoRePerFt_fHpMachISAdevCelsius(U68,V68,0)</f>
        <v>569555.79529885564</v>
      </c>
    </row>
    <row r="69" spans="1:25" x14ac:dyDescent="0.3">
      <c r="A69">
        <v>0.6</v>
      </c>
      <c r="B69">
        <v>5.3296999999999999</v>
      </c>
      <c r="C69">
        <v>0.55000000000000004</v>
      </c>
      <c r="D69">
        <v>3.5999999999999997E-2</v>
      </c>
      <c r="F69">
        <f t="shared" si="1"/>
        <v>15.27777777777778</v>
      </c>
      <c r="U69">
        <v>30000</v>
      </c>
      <c r="V69">
        <v>0.3</v>
      </c>
      <c r="W69">
        <v>3.5999999999999999E-3</v>
      </c>
      <c r="Y69">
        <f>[1]!AtmoRePerFt_fHpMachISAdevCelsius(U69,V69,0)</f>
        <v>854333.69294828339</v>
      </c>
    </row>
    <row r="70" spans="1:25" x14ac:dyDescent="0.3">
      <c r="A70">
        <v>0.6</v>
      </c>
      <c r="B70">
        <v>5.8141999999999996</v>
      </c>
      <c r="C70">
        <v>0.6</v>
      </c>
      <c r="D70">
        <v>3.9100000000000003E-2</v>
      </c>
      <c r="F70">
        <f t="shared" si="1"/>
        <v>15.345268542199486</v>
      </c>
      <c r="U70">
        <v>30000</v>
      </c>
      <c r="V70">
        <v>0.4</v>
      </c>
      <c r="W70">
        <v>2.3900000000000002E-3</v>
      </c>
      <c r="Y70">
        <f>[1]!AtmoRePerFt_fHpMachISAdevCelsius(U70,V70,0)</f>
        <v>1139111.5905977113</v>
      </c>
    </row>
    <row r="71" spans="1:25" x14ac:dyDescent="0.3">
      <c r="A71">
        <v>0.6</v>
      </c>
      <c r="B71">
        <v>6.2987000000000002</v>
      </c>
      <c r="C71">
        <v>0.65</v>
      </c>
      <c r="D71">
        <v>4.2599999999999999E-2</v>
      </c>
      <c r="F71">
        <f t="shared" si="1"/>
        <v>15.258215962441316</v>
      </c>
      <c r="U71">
        <v>30000</v>
      </c>
      <c r="V71">
        <v>0.5</v>
      </c>
      <c r="W71">
        <v>1.5E-3</v>
      </c>
      <c r="Y71">
        <f>[1]!AtmoRePerFt_fHpMachISAdevCelsius(U71,V71,0)</f>
        <v>1423889.4882471389</v>
      </c>
    </row>
    <row r="72" spans="1:25" x14ac:dyDescent="0.3">
      <c r="A72">
        <v>0.6</v>
      </c>
      <c r="B72">
        <v>6.7831999999999999</v>
      </c>
      <c r="C72">
        <v>0.7</v>
      </c>
      <c r="D72">
        <v>4.6699999999999998E-2</v>
      </c>
      <c r="F72">
        <f t="shared" si="1"/>
        <v>14.989293361884368</v>
      </c>
      <c r="U72">
        <v>30000</v>
      </c>
      <c r="V72">
        <v>0.6</v>
      </c>
      <c r="W72">
        <v>8.1999999999999998E-4</v>
      </c>
      <c r="Y72">
        <f>[1]!AtmoRePerFt_fHpMachISAdevCelsius(U72,V72,0)</f>
        <v>1708667.3858965668</v>
      </c>
    </row>
    <row r="73" spans="1:25" x14ac:dyDescent="0.3">
      <c r="A73">
        <v>0.6</v>
      </c>
      <c r="B73">
        <v>7.2678000000000003</v>
      </c>
      <c r="C73">
        <v>0.75</v>
      </c>
      <c r="D73">
        <v>5.1400000000000001E-2</v>
      </c>
      <c r="F73">
        <f t="shared" si="1"/>
        <v>14.591439688715953</v>
      </c>
      <c r="U73">
        <v>30000</v>
      </c>
      <c r="V73">
        <v>0.7</v>
      </c>
      <c r="W73">
        <v>2.7E-4</v>
      </c>
      <c r="Y73">
        <f>[1]!AtmoRePerFt_fHpMachISAdevCelsius(U73,V73,0)</f>
        <v>1993445.2835459944</v>
      </c>
    </row>
    <row r="74" spans="1:25" x14ac:dyDescent="0.3">
      <c r="A74">
        <v>0.6</v>
      </c>
      <c r="B74">
        <v>7.7523</v>
      </c>
      <c r="C74">
        <v>0.8</v>
      </c>
      <c r="D74">
        <v>5.6500000000000002E-2</v>
      </c>
      <c r="F74">
        <f t="shared" si="1"/>
        <v>14.159292035398231</v>
      </c>
      <c r="U74">
        <v>30000</v>
      </c>
      <c r="V74">
        <v>0.72499999999999998</v>
      </c>
      <c r="W74">
        <v>1.3999999999999999E-4</v>
      </c>
      <c r="Y74">
        <f>[1]!AtmoRePerFt_fHpMachISAdevCelsius(U74,V74,0)</f>
        <v>2064639.7579583514</v>
      </c>
    </row>
    <row r="75" spans="1:25" x14ac:dyDescent="0.3">
      <c r="A75">
        <v>0.6</v>
      </c>
      <c r="B75">
        <v>8.2368000000000006</v>
      </c>
      <c r="C75">
        <v>0.85</v>
      </c>
      <c r="D75">
        <v>6.3299999999999995E-2</v>
      </c>
      <c r="F75">
        <f t="shared" si="1"/>
        <v>13.428120063191153</v>
      </c>
      <c r="U75">
        <v>30000</v>
      </c>
      <c r="V75">
        <v>0.75</v>
      </c>
      <c r="W75">
        <v>3.0000000000000001E-5</v>
      </c>
      <c r="Y75">
        <f>[1]!AtmoRePerFt_fHpMachISAdevCelsius(U75,V75,0)</f>
        <v>2135834.2323707086</v>
      </c>
    </row>
    <row r="76" spans="1:25" x14ac:dyDescent="0.3">
      <c r="A76">
        <v>0.6</v>
      </c>
      <c r="B76">
        <v>8.7212999999999994</v>
      </c>
      <c r="C76">
        <v>0.9</v>
      </c>
      <c r="D76">
        <v>7.0300000000000001E-2</v>
      </c>
      <c r="F76">
        <f t="shared" si="1"/>
        <v>12.802275960170697</v>
      </c>
      <c r="U76">
        <v>30000</v>
      </c>
      <c r="V76">
        <v>0.77500000000000002</v>
      </c>
      <c r="W76">
        <v>-9.0000000000000006E-5</v>
      </c>
      <c r="Y76">
        <f>[1]!AtmoRePerFt_fHpMachISAdevCelsius(U76,V76,0)</f>
        <v>2207028.7067830656</v>
      </c>
    </row>
    <row r="77" spans="1:25" x14ac:dyDescent="0.3">
      <c r="A77">
        <v>0.7</v>
      </c>
      <c r="B77">
        <v>1.8165</v>
      </c>
      <c r="C77">
        <v>0.2</v>
      </c>
      <c r="D77">
        <v>2.5899999999999999E-2</v>
      </c>
      <c r="F77">
        <f t="shared" si="1"/>
        <v>7.7220077220077226</v>
      </c>
      <c r="U77">
        <v>30000</v>
      </c>
      <c r="V77">
        <v>0.8</v>
      </c>
      <c r="W77">
        <v>-1.9000000000000001E-4</v>
      </c>
      <c r="Y77">
        <f>[1]!AtmoRePerFt_fHpMachISAdevCelsius(U77,V77,0)</f>
        <v>2278223.1811954225</v>
      </c>
    </row>
    <row r="78" spans="1:25" x14ac:dyDescent="0.3">
      <c r="A78">
        <v>0.7</v>
      </c>
      <c r="B78">
        <v>2.2707000000000002</v>
      </c>
      <c r="C78">
        <v>0.25</v>
      </c>
      <c r="D78">
        <v>2.64E-2</v>
      </c>
      <c r="F78">
        <f t="shared" si="1"/>
        <v>9.4696969696969706</v>
      </c>
      <c r="U78">
        <v>30000</v>
      </c>
      <c r="V78">
        <v>0.82499999999999996</v>
      </c>
      <c r="W78">
        <v>-2.9E-4</v>
      </c>
      <c r="Y78">
        <f>[1]!AtmoRePerFt_fHpMachISAdevCelsius(U78,V78,0)</f>
        <v>2349417.655607779</v>
      </c>
    </row>
    <row r="79" spans="1:25" x14ac:dyDescent="0.3">
      <c r="A79">
        <v>0.7</v>
      </c>
      <c r="B79">
        <v>2.7248000000000001</v>
      </c>
      <c r="C79">
        <v>0.3</v>
      </c>
      <c r="D79">
        <v>2.7199999999999998E-2</v>
      </c>
      <c r="F79">
        <f t="shared" si="1"/>
        <v>11.029411764705882</v>
      </c>
      <c r="U79">
        <v>35000</v>
      </c>
      <c r="V79">
        <v>0.2</v>
      </c>
      <c r="W79">
        <v>6.2899999999999996E-3</v>
      </c>
      <c r="Y79">
        <f>[1]!AtmoRePerFt_fHpMachISAdevCelsius(U79,V79,0)</f>
        <v>478687.46036025824</v>
      </c>
    </row>
    <row r="80" spans="1:25" x14ac:dyDescent="0.3">
      <c r="A80">
        <v>0.7</v>
      </c>
      <c r="B80">
        <v>3.1789000000000001</v>
      </c>
      <c r="C80">
        <v>0.35</v>
      </c>
      <c r="D80">
        <v>2.86E-2</v>
      </c>
      <c r="F80">
        <f t="shared" si="1"/>
        <v>12.237762237762237</v>
      </c>
      <c r="J80" s="6" t="s">
        <v>2</v>
      </c>
      <c r="K80" s="6" t="s">
        <v>3</v>
      </c>
      <c r="L80" s="6" t="s">
        <v>0</v>
      </c>
      <c r="M80" s="6" t="s">
        <v>1</v>
      </c>
      <c r="N80" s="6" t="s">
        <v>37</v>
      </c>
      <c r="O80" s="6" t="s">
        <v>27</v>
      </c>
      <c r="U80">
        <v>35000</v>
      </c>
      <c r="V80">
        <v>0.3</v>
      </c>
      <c r="W80">
        <v>4.3600000000000002E-3</v>
      </c>
      <c r="Y80">
        <f>[1]!AtmoRePerFt_fHpMachISAdevCelsius(U80,V80,0)</f>
        <v>718031.19054038718</v>
      </c>
    </row>
    <row r="81" spans="1:25" x14ac:dyDescent="0.3">
      <c r="A81">
        <v>0.7</v>
      </c>
      <c r="B81">
        <v>3.6331000000000002</v>
      </c>
      <c r="C81">
        <v>0.4</v>
      </c>
      <c r="D81">
        <v>3.0200000000000001E-2</v>
      </c>
      <c r="F81">
        <f t="shared" si="1"/>
        <v>13.245033112582782</v>
      </c>
      <c r="J81" s="6">
        <v>0.6</v>
      </c>
      <c r="K81" s="6">
        <v>6.7824</v>
      </c>
      <c r="L81" s="6">
        <v>0.7</v>
      </c>
      <c r="M81" s="6">
        <v>4.6699999999999998E-2</v>
      </c>
      <c r="N81" s="6"/>
      <c r="O81" s="6">
        <f t="shared" ref="O81" si="2">L81/M81</f>
        <v>14.989293361884368</v>
      </c>
      <c r="U81">
        <v>35000</v>
      </c>
      <c r="V81">
        <v>0.4</v>
      </c>
      <c r="W81">
        <v>3.0899999999999999E-3</v>
      </c>
      <c r="Y81">
        <f>[1]!AtmoRePerFt_fHpMachISAdevCelsius(U81,V81,0)</f>
        <v>957374.92072051647</v>
      </c>
    </row>
    <row r="82" spans="1:25" x14ac:dyDescent="0.3">
      <c r="A82">
        <v>0.7</v>
      </c>
      <c r="B82">
        <v>4.0872000000000002</v>
      </c>
      <c r="C82">
        <v>0.45</v>
      </c>
      <c r="D82">
        <v>3.2099999999999997E-2</v>
      </c>
      <c r="F82">
        <f t="shared" si="1"/>
        <v>14.018691588785048</v>
      </c>
      <c r="J82" s="6">
        <v>0.7</v>
      </c>
      <c r="K82" s="6">
        <v>6.3566000000000003</v>
      </c>
      <c r="L82" s="6">
        <v>0.7</v>
      </c>
      <c r="M82" s="6">
        <v>4.7100000000000003E-2</v>
      </c>
      <c r="N82" s="6">
        <f>(M82-M81)/(J82-J81)</f>
        <v>4.0000000000000461E-3</v>
      </c>
      <c r="O82" s="6">
        <f t="shared" ref="O82:O87" si="3">L82/M82</f>
        <v>14.861995753715497</v>
      </c>
      <c r="Q82" s="6" t="s">
        <v>38</v>
      </c>
      <c r="U82">
        <v>35000</v>
      </c>
      <c r="V82">
        <v>0.5</v>
      </c>
      <c r="W82">
        <v>2.1700000000000001E-3</v>
      </c>
      <c r="Y82">
        <f>[1]!AtmoRePerFt_fHpMachISAdevCelsius(U82,V82,0)</f>
        <v>1196718.6509006454</v>
      </c>
    </row>
    <row r="83" spans="1:25" x14ac:dyDescent="0.3">
      <c r="A83">
        <v>0.7</v>
      </c>
      <c r="B83">
        <v>4.5412999999999997</v>
      </c>
      <c r="C83">
        <v>0.5</v>
      </c>
      <c r="D83">
        <v>3.4099999999999998E-2</v>
      </c>
      <c r="F83">
        <f t="shared" si="1"/>
        <v>14.66275659824047</v>
      </c>
      <c r="J83" s="6">
        <v>0.72499999999999998</v>
      </c>
      <c r="K83" s="6">
        <v>6.2333999999999996</v>
      </c>
      <c r="L83" s="6">
        <v>0.7</v>
      </c>
      <c r="M83" s="6">
        <v>4.7399999999999998E-2</v>
      </c>
      <c r="N83" s="6">
        <f>(M83-M82)/(J83-J82)</f>
        <v>1.1999999999999778E-2</v>
      </c>
      <c r="O83" s="6">
        <f t="shared" si="3"/>
        <v>14.767932489451477</v>
      </c>
      <c r="Q83" s="7">
        <f>_xll.Interpolate(N82:N87,J82:J87,0.1)</f>
        <v>0.76323745503322971</v>
      </c>
      <c r="U83">
        <v>35000</v>
      </c>
      <c r="V83">
        <v>0.6</v>
      </c>
      <c r="W83">
        <v>1.4599999999999999E-3</v>
      </c>
      <c r="Y83">
        <f>[1]!AtmoRePerFt_fHpMachISAdevCelsius(U83,V83,0)</f>
        <v>1436062.3810807744</v>
      </c>
    </row>
    <row r="84" spans="1:25" x14ac:dyDescent="0.3">
      <c r="A84">
        <v>0.7</v>
      </c>
      <c r="B84">
        <v>4.9954999999999998</v>
      </c>
      <c r="C84">
        <v>0.55000000000000004</v>
      </c>
      <c r="D84">
        <v>3.6400000000000002E-2</v>
      </c>
      <c r="F84">
        <f t="shared" si="1"/>
        <v>15.109890109890109</v>
      </c>
      <c r="J84" s="6">
        <v>0.75</v>
      </c>
      <c r="K84" s="6">
        <v>6.1025</v>
      </c>
      <c r="L84" s="6">
        <v>0.7</v>
      </c>
      <c r="M84" s="6">
        <v>4.9099999999999998E-2</v>
      </c>
      <c r="N84" s="6">
        <f>(M84-M83)/(J84-J83)</f>
        <v>6.7999999999999949E-2</v>
      </c>
      <c r="O84" s="6">
        <f t="shared" si="3"/>
        <v>14.256619144602851</v>
      </c>
      <c r="U84">
        <v>35000</v>
      </c>
      <c r="V84">
        <v>0.7</v>
      </c>
      <c r="W84">
        <v>8.8000000000000003E-4</v>
      </c>
      <c r="Y84">
        <f>[1]!AtmoRePerFt_fHpMachISAdevCelsius(U84,V84,0)</f>
        <v>1675406.1112609035</v>
      </c>
    </row>
    <row r="85" spans="1:25" x14ac:dyDescent="0.3">
      <c r="A85">
        <v>0.7</v>
      </c>
      <c r="B85">
        <v>5.4496000000000002</v>
      </c>
      <c r="C85">
        <v>0.6</v>
      </c>
      <c r="D85">
        <v>3.9399999999999998E-2</v>
      </c>
      <c r="F85">
        <f t="shared" si="1"/>
        <v>15.228426395939087</v>
      </c>
      <c r="J85" s="6">
        <v>0.77500000000000002</v>
      </c>
      <c r="K85" s="6">
        <v>6.0603999999999996</v>
      </c>
      <c r="L85" s="6">
        <v>0.7</v>
      </c>
      <c r="M85" s="6">
        <v>5.2400000000000002E-2</v>
      </c>
      <c r="N85" s="6">
        <f>(M85-M84)/(J85-J84)</f>
        <v>0.13200000000000006</v>
      </c>
      <c r="O85" s="6">
        <f t="shared" si="3"/>
        <v>13.358778625954198</v>
      </c>
      <c r="U85">
        <v>35000</v>
      </c>
      <c r="V85">
        <v>0.72499999999999998</v>
      </c>
      <c r="W85">
        <v>7.5000000000000002E-4</v>
      </c>
      <c r="Y85">
        <f>[1]!AtmoRePerFt_fHpMachISAdevCelsius(U85,V85,0)</f>
        <v>1735242.0438059359</v>
      </c>
    </row>
    <row r="86" spans="1:25" x14ac:dyDescent="0.3">
      <c r="A86">
        <v>0.7</v>
      </c>
      <c r="B86">
        <v>5.9038000000000004</v>
      </c>
      <c r="C86">
        <v>0.65</v>
      </c>
      <c r="D86">
        <v>4.2900000000000001E-2</v>
      </c>
      <c r="F86">
        <f t="shared" si="1"/>
        <v>15.151515151515152</v>
      </c>
      <c r="J86" s="6">
        <v>0.8</v>
      </c>
      <c r="K86" s="6">
        <v>6.0603999999999996</v>
      </c>
      <c r="L86" s="6">
        <v>0.7</v>
      </c>
      <c r="M86" s="6">
        <v>6.1199999999999997E-2</v>
      </c>
      <c r="N86" s="6">
        <f>(M86-M85)/(J86-J85)</f>
        <v>0.35199999999999948</v>
      </c>
      <c r="O86" s="6">
        <f t="shared" si="3"/>
        <v>11.437908496732026</v>
      </c>
      <c r="U86">
        <v>35000</v>
      </c>
      <c r="V86">
        <v>0.75</v>
      </c>
      <c r="W86">
        <v>6.3000000000000003E-4</v>
      </c>
      <c r="Y86">
        <f>[1]!AtmoRePerFt_fHpMachISAdevCelsius(U86,V86,0)</f>
        <v>1795077.9763509682</v>
      </c>
    </row>
    <row r="87" spans="1:25" x14ac:dyDescent="0.3">
      <c r="A87">
        <v>0.7</v>
      </c>
      <c r="B87">
        <v>6.3578999999999999</v>
      </c>
      <c r="C87">
        <v>0.7</v>
      </c>
      <c r="D87">
        <v>4.7E-2</v>
      </c>
      <c r="F87">
        <f t="shared" si="1"/>
        <v>14.893617021276595</v>
      </c>
      <c r="J87" s="6">
        <v>0.82499999999999996</v>
      </c>
      <c r="K87" s="6">
        <v>6.0603999999999996</v>
      </c>
      <c r="L87" s="6">
        <v>0.7</v>
      </c>
      <c r="M87" s="6">
        <v>8.3699999999999997E-2</v>
      </c>
      <c r="N87" s="6">
        <f>(M87-M86)/(J87-J86)</f>
        <v>0.90000000000000313</v>
      </c>
      <c r="O87" s="6">
        <f t="shared" si="3"/>
        <v>8.3632019115890088</v>
      </c>
      <c r="U87">
        <v>35000</v>
      </c>
      <c r="V87">
        <v>0.77500000000000002</v>
      </c>
      <c r="W87">
        <v>5.1000000000000004E-4</v>
      </c>
      <c r="Y87">
        <f>[1]!AtmoRePerFt_fHpMachISAdevCelsius(U87,V87,0)</f>
        <v>1854913.9088960006</v>
      </c>
    </row>
    <row r="88" spans="1:25" x14ac:dyDescent="0.3">
      <c r="A88">
        <v>0.7</v>
      </c>
      <c r="B88">
        <v>6.8120000000000003</v>
      </c>
      <c r="C88">
        <v>0.75</v>
      </c>
      <c r="D88">
        <v>5.1700000000000003E-2</v>
      </c>
      <c r="F88">
        <f t="shared" si="1"/>
        <v>14.506769825918761</v>
      </c>
      <c r="U88">
        <v>35000</v>
      </c>
      <c r="V88">
        <v>0.8</v>
      </c>
      <c r="W88">
        <v>4.0000000000000002E-4</v>
      </c>
      <c r="Y88">
        <f>[1]!AtmoRePerFt_fHpMachISAdevCelsius(U88,V88,0)</f>
        <v>1914749.8414410329</v>
      </c>
    </row>
    <row r="89" spans="1:25" x14ac:dyDescent="0.3">
      <c r="A89">
        <v>0.7</v>
      </c>
      <c r="B89">
        <v>7.2662000000000004</v>
      </c>
      <c r="C89">
        <v>0.8</v>
      </c>
      <c r="D89">
        <v>5.6800000000000003E-2</v>
      </c>
      <c r="F89">
        <f t="shared" si="1"/>
        <v>14.084507042253522</v>
      </c>
      <c r="U89">
        <v>35000</v>
      </c>
      <c r="V89">
        <v>0.82499999999999996</v>
      </c>
      <c r="W89">
        <v>2.9E-4</v>
      </c>
      <c r="Y89">
        <f>[1]!AtmoRePerFt_fHpMachISAdevCelsius(U89,V89,0)</f>
        <v>1974585.7739860648</v>
      </c>
    </row>
    <row r="90" spans="1:25" x14ac:dyDescent="0.3">
      <c r="A90">
        <v>0.7</v>
      </c>
      <c r="B90">
        <v>7.7202999999999999</v>
      </c>
      <c r="C90">
        <v>0.85</v>
      </c>
      <c r="D90">
        <v>6.3600000000000004E-2</v>
      </c>
      <c r="F90">
        <f t="shared" si="1"/>
        <v>13.364779874213836</v>
      </c>
      <c r="U90">
        <v>40000</v>
      </c>
      <c r="V90">
        <v>0.2</v>
      </c>
      <c r="W90">
        <v>7.4400000000000004E-3</v>
      </c>
      <c r="Y90">
        <f>[1]!AtmoRePerFt_fHpMachISAdevCelsius(U90,V90,0)</f>
        <v>381523.67156459222</v>
      </c>
    </row>
    <row r="91" spans="1:25" x14ac:dyDescent="0.3">
      <c r="A91">
        <v>0.7</v>
      </c>
      <c r="B91">
        <v>8.1744000000000003</v>
      </c>
      <c r="C91">
        <v>0.9</v>
      </c>
      <c r="D91">
        <v>7.0599999999999996E-2</v>
      </c>
      <c r="F91">
        <f t="shared" si="1"/>
        <v>12.74787535410765</v>
      </c>
      <c r="U91">
        <v>40000</v>
      </c>
      <c r="V91">
        <v>0.3</v>
      </c>
      <c r="W91">
        <v>5.4000000000000003E-3</v>
      </c>
      <c r="Y91">
        <f>[1]!AtmoRePerFt_fHpMachISAdevCelsius(U91,V91,0)</f>
        <v>572285.50734688831</v>
      </c>
    </row>
    <row r="92" spans="1:25" x14ac:dyDescent="0.3">
      <c r="A92">
        <v>0.72499999999999998</v>
      </c>
      <c r="B92">
        <v>1.7814000000000001</v>
      </c>
      <c r="C92">
        <v>0.2</v>
      </c>
      <c r="D92">
        <v>2.6100000000000002E-2</v>
      </c>
      <c r="F92">
        <f t="shared" si="1"/>
        <v>7.6628352490421454</v>
      </c>
      <c r="U92">
        <v>40000</v>
      </c>
      <c r="V92">
        <v>0.4</v>
      </c>
      <c r="W92">
        <v>4.0699999999999998E-3</v>
      </c>
      <c r="Y92">
        <f>[1]!AtmoRePerFt_fHpMachISAdevCelsius(U92,V92,0)</f>
        <v>763047.34312918445</v>
      </c>
    </row>
    <row r="93" spans="1:25" x14ac:dyDescent="0.3">
      <c r="A93">
        <v>0.72499999999999998</v>
      </c>
      <c r="B93">
        <v>2.2267000000000001</v>
      </c>
      <c r="C93">
        <v>0.25</v>
      </c>
      <c r="D93">
        <v>2.6599999999999999E-2</v>
      </c>
      <c r="F93">
        <f t="shared" si="1"/>
        <v>9.3984962406015047</v>
      </c>
      <c r="U93">
        <v>40000</v>
      </c>
      <c r="V93">
        <v>0.5</v>
      </c>
      <c r="W93">
        <v>3.0899999999999999E-3</v>
      </c>
      <c r="Y93">
        <f>[1]!AtmoRePerFt_fHpMachISAdevCelsius(U93,V93,0)</f>
        <v>953809.17891148059</v>
      </c>
    </row>
    <row r="94" spans="1:25" x14ac:dyDescent="0.3">
      <c r="A94">
        <v>0.72499999999999998</v>
      </c>
      <c r="B94">
        <v>2.6720999999999999</v>
      </c>
      <c r="C94">
        <v>0.3</v>
      </c>
      <c r="D94">
        <v>2.7400000000000001E-2</v>
      </c>
      <c r="F94">
        <f t="shared" si="1"/>
        <v>10.948905109489051</v>
      </c>
      <c r="U94">
        <v>40000</v>
      </c>
      <c r="V94">
        <v>0.6</v>
      </c>
      <c r="W94">
        <v>2.33E-3</v>
      </c>
      <c r="Y94">
        <f>[1]!AtmoRePerFt_fHpMachISAdevCelsius(U94,V94,0)</f>
        <v>1144571.0146937766</v>
      </c>
    </row>
    <row r="95" spans="1:25" x14ac:dyDescent="0.3">
      <c r="A95">
        <v>0.72499999999999998</v>
      </c>
      <c r="B95">
        <v>3.1173999999999999</v>
      </c>
      <c r="C95">
        <v>0.35</v>
      </c>
      <c r="D95">
        <v>2.8799999999999999E-2</v>
      </c>
      <c r="F95">
        <f t="shared" si="1"/>
        <v>12.152777777777777</v>
      </c>
      <c r="U95">
        <v>40000</v>
      </c>
      <c r="V95">
        <v>0.7</v>
      </c>
      <c r="W95">
        <v>1.72E-3</v>
      </c>
      <c r="Y95">
        <f>[1]!AtmoRePerFt_fHpMachISAdevCelsius(U95,V95,0)</f>
        <v>1335332.8504760729</v>
      </c>
    </row>
    <row r="96" spans="1:25" x14ac:dyDescent="0.3">
      <c r="A96">
        <v>0.72499999999999998</v>
      </c>
      <c r="B96">
        <v>3.5627</v>
      </c>
      <c r="C96">
        <v>0.4</v>
      </c>
      <c r="D96">
        <v>3.04E-2</v>
      </c>
      <c r="F96">
        <f t="shared" si="1"/>
        <v>13.157894736842106</v>
      </c>
      <c r="U96">
        <v>40000</v>
      </c>
      <c r="V96">
        <v>0.72499999999999998</v>
      </c>
      <c r="W96">
        <v>1.58E-3</v>
      </c>
      <c r="Y96">
        <f>[1]!AtmoRePerFt_fHpMachISAdevCelsius(U96,V96,0)</f>
        <v>1383023.3094216466</v>
      </c>
    </row>
    <row r="97" spans="1:25" x14ac:dyDescent="0.3">
      <c r="A97">
        <v>0.72499999999999998</v>
      </c>
      <c r="B97">
        <v>4.0080999999999998</v>
      </c>
      <c r="C97">
        <v>0.45</v>
      </c>
      <c r="D97">
        <v>3.2300000000000002E-2</v>
      </c>
      <c r="F97">
        <f t="shared" si="1"/>
        <v>13.93188854489164</v>
      </c>
      <c r="U97">
        <v>40000</v>
      </c>
      <c r="V97">
        <v>0.75</v>
      </c>
      <c r="W97">
        <v>1.4499999999999999E-3</v>
      </c>
      <c r="Y97">
        <f>[1]!AtmoRePerFt_fHpMachISAdevCelsius(U97,V97,0)</f>
        <v>1430713.7683672209</v>
      </c>
    </row>
    <row r="98" spans="1:25" x14ac:dyDescent="0.3">
      <c r="A98">
        <v>0.72499999999999998</v>
      </c>
      <c r="B98">
        <v>4.4534000000000002</v>
      </c>
      <c r="C98">
        <v>0.5</v>
      </c>
      <c r="D98">
        <v>3.44E-2</v>
      </c>
      <c r="F98">
        <f t="shared" si="1"/>
        <v>14.534883720930232</v>
      </c>
      <c r="U98">
        <v>40000</v>
      </c>
      <c r="V98">
        <v>0.77500000000000002</v>
      </c>
      <c r="W98">
        <v>1.33E-3</v>
      </c>
      <c r="Y98">
        <f>[1]!AtmoRePerFt_fHpMachISAdevCelsius(U98,V98,0)</f>
        <v>1478404.2273127949</v>
      </c>
    </row>
    <row r="99" spans="1:25" x14ac:dyDescent="0.3">
      <c r="A99">
        <v>0.72499999999999998</v>
      </c>
      <c r="B99">
        <v>4.8987999999999996</v>
      </c>
      <c r="C99">
        <v>0.55000000000000004</v>
      </c>
      <c r="D99">
        <v>3.6700000000000003E-2</v>
      </c>
      <c r="F99">
        <f t="shared" si="1"/>
        <v>14.986376021798366</v>
      </c>
      <c r="U99">
        <v>40000</v>
      </c>
      <c r="V99">
        <v>0.8</v>
      </c>
      <c r="W99">
        <v>1.2099999999999999E-3</v>
      </c>
      <c r="Y99">
        <f>[1]!AtmoRePerFt_fHpMachISAdevCelsius(U99,V99,0)</f>
        <v>1526094.6862583689</v>
      </c>
    </row>
    <row r="100" spans="1:25" x14ac:dyDescent="0.3">
      <c r="A100">
        <v>0.72499999999999998</v>
      </c>
      <c r="B100">
        <v>5.3441000000000001</v>
      </c>
      <c r="C100">
        <v>0.6</v>
      </c>
      <c r="D100">
        <v>3.9600000000000003E-2</v>
      </c>
      <c r="F100">
        <f t="shared" si="1"/>
        <v>15.15151515151515</v>
      </c>
      <c r="U100">
        <v>40000</v>
      </c>
      <c r="V100">
        <v>0.82499999999999996</v>
      </c>
      <c r="W100">
        <v>1.09E-3</v>
      </c>
      <c r="Y100">
        <f>[1]!AtmoRePerFt_fHpMachISAdevCelsius(U100,V100,0)</f>
        <v>1573785.1452039429</v>
      </c>
    </row>
    <row r="101" spans="1:25" x14ac:dyDescent="0.3">
      <c r="A101">
        <v>0.72499999999999998</v>
      </c>
      <c r="B101">
        <v>5.7895000000000003</v>
      </c>
      <c r="C101">
        <v>0.65</v>
      </c>
      <c r="D101">
        <v>4.3099999999999999E-2</v>
      </c>
      <c r="F101">
        <f t="shared" si="1"/>
        <v>15.081206496519723</v>
      </c>
      <c r="U101">
        <v>45000</v>
      </c>
      <c r="V101">
        <v>0.2</v>
      </c>
      <c r="W101">
        <v>8.7500000000000008E-3</v>
      </c>
      <c r="Y101">
        <f>[1]!AtmoRePerFt_fHpMachISAdevCelsius(U101,V101,0)</f>
        <v>300021.57761759462</v>
      </c>
    </row>
    <row r="102" spans="1:25" x14ac:dyDescent="0.3">
      <c r="A102">
        <v>0.72499999999999998</v>
      </c>
      <c r="B102">
        <v>6.2347999999999999</v>
      </c>
      <c r="C102">
        <v>0.7</v>
      </c>
      <c r="D102">
        <v>4.7399999999999998E-2</v>
      </c>
      <c r="F102">
        <f t="shared" si="1"/>
        <v>14.767932489451477</v>
      </c>
      <c r="U102">
        <v>45000</v>
      </c>
      <c r="V102">
        <v>0.3</v>
      </c>
      <c r="W102">
        <v>6.5799999999999999E-3</v>
      </c>
      <c r="Y102">
        <f>[1]!AtmoRePerFt_fHpMachISAdevCelsius(U102,V102,0)</f>
        <v>450032.36642639188</v>
      </c>
    </row>
    <row r="103" spans="1:25" x14ac:dyDescent="0.3">
      <c r="A103">
        <v>0.72499999999999998</v>
      </c>
      <c r="B103">
        <v>6.6802000000000001</v>
      </c>
      <c r="C103">
        <v>0.75</v>
      </c>
      <c r="D103">
        <v>5.1999999999999998E-2</v>
      </c>
      <c r="F103">
        <f t="shared" si="1"/>
        <v>14.423076923076923</v>
      </c>
      <c r="U103">
        <v>45000</v>
      </c>
      <c r="V103">
        <v>0.4</v>
      </c>
      <c r="W103">
        <v>5.1599999999999997E-3</v>
      </c>
      <c r="Y103">
        <f>[1]!AtmoRePerFt_fHpMachISAdevCelsius(U103,V103,0)</f>
        <v>600043.15523518925</v>
      </c>
    </row>
    <row r="104" spans="1:25" x14ac:dyDescent="0.3">
      <c r="A104">
        <v>0.72499999999999998</v>
      </c>
      <c r="B104">
        <v>7.1254999999999997</v>
      </c>
      <c r="C104">
        <v>0.8</v>
      </c>
      <c r="D104">
        <v>5.7200000000000001E-2</v>
      </c>
      <c r="F104">
        <f t="shared" si="1"/>
        <v>13.986013986013987</v>
      </c>
      <c r="U104">
        <v>45000</v>
      </c>
      <c r="V104">
        <v>0.5</v>
      </c>
      <c r="W104">
        <v>4.1200000000000004E-3</v>
      </c>
      <c r="Y104">
        <f>[1]!AtmoRePerFt_fHpMachISAdevCelsius(U104,V104,0)</f>
        <v>750053.9440439865</v>
      </c>
    </row>
    <row r="105" spans="1:25" x14ac:dyDescent="0.3">
      <c r="A105">
        <v>0.72499999999999998</v>
      </c>
      <c r="B105">
        <v>7.5708000000000002</v>
      </c>
      <c r="C105">
        <v>0.85</v>
      </c>
      <c r="D105">
        <v>6.4000000000000001E-2</v>
      </c>
      <c r="F105">
        <f t="shared" si="1"/>
        <v>13.28125</v>
      </c>
      <c r="U105">
        <v>45000</v>
      </c>
      <c r="V105">
        <v>0.6</v>
      </c>
      <c r="W105">
        <v>3.32E-3</v>
      </c>
      <c r="Y105">
        <f>[1]!AtmoRePerFt_fHpMachISAdevCelsius(U105,V105,0)</f>
        <v>900064.73285278375</v>
      </c>
    </row>
    <row r="106" spans="1:25" x14ac:dyDescent="0.3">
      <c r="A106">
        <v>0.72499999999999998</v>
      </c>
      <c r="B106">
        <v>8.0161999999999995</v>
      </c>
      <c r="C106">
        <v>0.9</v>
      </c>
      <c r="D106">
        <v>7.0999999999999994E-2</v>
      </c>
      <c r="F106">
        <f t="shared" si="1"/>
        <v>12.67605633802817</v>
      </c>
      <c r="U106">
        <v>45000</v>
      </c>
      <c r="V106">
        <v>0.7</v>
      </c>
      <c r="W106">
        <v>2.66E-3</v>
      </c>
      <c r="Y106">
        <f>[1]!AtmoRePerFt_fHpMachISAdevCelsius(U106,V106,0)</f>
        <v>1050075.5216615812</v>
      </c>
    </row>
    <row r="107" spans="1:25" x14ac:dyDescent="0.3">
      <c r="A107">
        <v>0.75</v>
      </c>
      <c r="B107">
        <v>1.744</v>
      </c>
      <c r="C107">
        <v>0.2</v>
      </c>
      <c r="D107">
        <v>2.6599999999999999E-2</v>
      </c>
      <c r="F107">
        <f t="shared" si="1"/>
        <v>7.5187969924812039</v>
      </c>
      <c r="U107">
        <v>45000</v>
      </c>
      <c r="V107">
        <v>0.72499999999999998</v>
      </c>
      <c r="W107">
        <v>2.5100000000000001E-3</v>
      </c>
      <c r="Y107">
        <f>[1]!AtmoRePerFt_fHpMachISAdevCelsius(U107,V107,0)</f>
        <v>1087578.2188637804</v>
      </c>
    </row>
    <row r="108" spans="1:25" x14ac:dyDescent="0.3">
      <c r="A108">
        <v>0.75</v>
      </c>
      <c r="B108">
        <v>2.1800000000000002</v>
      </c>
      <c r="C108">
        <v>0.25</v>
      </c>
      <c r="D108">
        <v>2.7099999999999999E-2</v>
      </c>
      <c r="F108">
        <f t="shared" si="1"/>
        <v>9.2250922509225095</v>
      </c>
      <c r="U108">
        <v>45000</v>
      </c>
      <c r="V108">
        <v>0.75</v>
      </c>
      <c r="W108">
        <v>2.3700000000000001E-3</v>
      </c>
      <c r="Y108">
        <f>[1]!AtmoRePerFt_fHpMachISAdevCelsius(U108,V108,0)</f>
        <v>1125080.9160659797</v>
      </c>
    </row>
    <row r="109" spans="1:25" x14ac:dyDescent="0.3">
      <c r="A109">
        <v>0.75</v>
      </c>
      <c r="B109">
        <v>2.6160000000000001</v>
      </c>
      <c r="C109">
        <v>0.3</v>
      </c>
      <c r="D109">
        <v>2.7799999999999998E-2</v>
      </c>
      <c r="F109">
        <f t="shared" si="1"/>
        <v>10.791366906474821</v>
      </c>
      <c r="U109">
        <v>45000</v>
      </c>
      <c r="V109">
        <v>0.77500000000000002</v>
      </c>
      <c r="W109">
        <v>2.2399999999999998E-3</v>
      </c>
      <c r="Y109">
        <f>[1]!AtmoRePerFt_fHpMachISAdevCelsius(U109,V109,0)</f>
        <v>1162583.6132681791</v>
      </c>
    </row>
    <row r="110" spans="1:25" x14ac:dyDescent="0.3">
      <c r="A110">
        <v>0.75</v>
      </c>
      <c r="B110">
        <v>3.052</v>
      </c>
      <c r="C110">
        <v>0.35</v>
      </c>
      <c r="D110">
        <v>2.93E-2</v>
      </c>
      <c r="F110">
        <f t="shared" si="1"/>
        <v>11.945392491467576</v>
      </c>
      <c r="U110">
        <v>45000</v>
      </c>
      <c r="V110">
        <v>0.8</v>
      </c>
      <c r="W110">
        <v>2.1099999999999999E-3</v>
      </c>
      <c r="Y110">
        <f>[1]!AtmoRePerFt_fHpMachISAdevCelsius(U110,V110,0)</f>
        <v>1200086.3104703785</v>
      </c>
    </row>
    <row r="111" spans="1:25" x14ac:dyDescent="0.3">
      <c r="A111">
        <v>0.75</v>
      </c>
      <c r="B111">
        <v>3.488</v>
      </c>
      <c r="C111">
        <v>0.4</v>
      </c>
      <c r="D111">
        <v>3.1E-2</v>
      </c>
      <c r="F111">
        <f t="shared" si="1"/>
        <v>12.903225806451614</v>
      </c>
      <c r="U111">
        <v>45000</v>
      </c>
      <c r="V111">
        <v>0.82499999999999996</v>
      </c>
      <c r="W111">
        <v>1.99E-3</v>
      </c>
      <c r="Y111">
        <f>[1]!AtmoRePerFt_fHpMachISAdevCelsius(U111,V111,0)</f>
        <v>1237589.0076725779</v>
      </c>
    </row>
    <row r="112" spans="1:25" x14ac:dyDescent="0.3">
      <c r="A112">
        <v>0.75</v>
      </c>
      <c r="B112">
        <v>3.9239999999999999</v>
      </c>
      <c r="C112">
        <v>0.45</v>
      </c>
      <c r="D112">
        <v>3.2800000000000003E-2</v>
      </c>
      <c r="F112">
        <f t="shared" si="1"/>
        <v>13.719512195121951</v>
      </c>
      <c r="U112">
        <v>50000</v>
      </c>
      <c r="V112">
        <v>0.2</v>
      </c>
      <c r="W112">
        <v>1.014E-2</v>
      </c>
      <c r="Y112">
        <f>[1]!AtmoRePerFt_fHpMachISAdevCelsius(U112,V112,0)</f>
        <v>235930.17614612431</v>
      </c>
    </row>
    <row r="113" spans="1:25" x14ac:dyDescent="0.3">
      <c r="A113">
        <v>0.75</v>
      </c>
      <c r="B113">
        <v>4.3600000000000003</v>
      </c>
      <c r="C113">
        <v>0.5</v>
      </c>
      <c r="D113">
        <v>3.49E-2</v>
      </c>
      <c r="F113">
        <f t="shared" si="1"/>
        <v>14.326647564469914</v>
      </c>
      <c r="U113">
        <v>50000</v>
      </c>
      <c r="V113">
        <v>0.3</v>
      </c>
      <c r="W113">
        <v>7.8300000000000002E-3</v>
      </c>
      <c r="Y113">
        <f>[1]!AtmoRePerFt_fHpMachISAdevCelsius(U113,V113,0)</f>
        <v>353895.26421918644</v>
      </c>
    </row>
    <row r="114" spans="1:25" x14ac:dyDescent="0.3">
      <c r="A114">
        <v>0.75</v>
      </c>
      <c r="B114">
        <v>4.7960000000000003</v>
      </c>
      <c r="C114">
        <v>0.55000000000000004</v>
      </c>
      <c r="D114">
        <v>3.7400000000000003E-2</v>
      </c>
      <c r="F114">
        <f t="shared" si="1"/>
        <v>14.705882352941176</v>
      </c>
      <c r="U114">
        <v>50000</v>
      </c>
      <c r="V114">
        <v>0.4</v>
      </c>
      <c r="W114">
        <v>6.3200000000000001E-3</v>
      </c>
      <c r="Y114">
        <f>[1]!AtmoRePerFt_fHpMachISAdevCelsius(U114,V114,0)</f>
        <v>471860.35229224863</v>
      </c>
    </row>
    <row r="115" spans="1:25" x14ac:dyDescent="0.3">
      <c r="A115">
        <v>0.75</v>
      </c>
      <c r="B115">
        <v>5.2320000000000002</v>
      </c>
      <c r="C115">
        <v>0.6</v>
      </c>
      <c r="D115">
        <v>4.0599999999999997E-2</v>
      </c>
      <c r="F115">
        <f t="shared" si="1"/>
        <v>14.77832512315271</v>
      </c>
      <c r="U115">
        <v>50000</v>
      </c>
      <c r="V115">
        <v>0.5</v>
      </c>
      <c r="W115">
        <v>5.2100000000000002E-3</v>
      </c>
      <c r="Y115">
        <f>[1]!AtmoRePerFt_fHpMachISAdevCelsius(U115,V115,0)</f>
        <v>589825.44036531076</v>
      </c>
    </row>
    <row r="116" spans="1:25" x14ac:dyDescent="0.3">
      <c r="A116">
        <v>0.75</v>
      </c>
      <c r="B116">
        <v>5.6680000000000001</v>
      </c>
      <c r="C116">
        <v>0.65</v>
      </c>
      <c r="D116">
        <v>4.4400000000000002E-2</v>
      </c>
      <c r="F116">
        <f t="shared" si="1"/>
        <v>14.63963963963964</v>
      </c>
      <c r="U116">
        <v>50000</v>
      </c>
      <c r="V116">
        <v>0.6</v>
      </c>
      <c r="W116">
        <v>4.3499999999999997E-3</v>
      </c>
      <c r="Y116">
        <f>[1]!AtmoRePerFt_fHpMachISAdevCelsius(U116,V116,0)</f>
        <v>707790.52843837289</v>
      </c>
    </row>
    <row r="117" spans="1:25" x14ac:dyDescent="0.3">
      <c r="A117">
        <v>0.75</v>
      </c>
      <c r="B117">
        <v>6.1040000000000001</v>
      </c>
      <c r="C117">
        <v>0.7</v>
      </c>
      <c r="D117">
        <v>4.9099999999999998E-2</v>
      </c>
      <c r="F117">
        <f t="shared" si="1"/>
        <v>14.256619144602851</v>
      </c>
      <c r="U117">
        <v>50000</v>
      </c>
      <c r="V117">
        <v>0.7</v>
      </c>
      <c r="W117">
        <v>3.65E-3</v>
      </c>
      <c r="Y117">
        <f>[1]!AtmoRePerFt_fHpMachISAdevCelsius(U117,V117,0)</f>
        <v>825755.61651143502</v>
      </c>
    </row>
    <row r="118" spans="1:25" x14ac:dyDescent="0.3">
      <c r="A118">
        <v>0.75</v>
      </c>
      <c r="B118">
        <v>6.54</v>
      </c>
      <c r="C118">
        <v>0.75</v>
      </c>
      <c r="D118">
        <v>5.3999999999999999E-2</v>
      </c>
      <c r="F118">
        <f t="shared" si="1"/>
        <v>13.888888888888889</v>
      </c>
      <c r="U118">
        <v>50000</v>
      </c>
      <c r="V118">
        <v>0.72499999999999998</v>
      </c>
      <c r="W118">
        <v>3.5000000000000001E-3</v>
      </c>
      <c r="Y118">
        <f>[1]!AtmoRePerFt_fHpMachISAdevCelsius(U118,V118,0)</f>
        <v>855246.88852970046</v>
      </c>
    </row>
    <row r="119" spans="1:25" x14ac:dyDescent="0.3">
      <c r="A119">
        <v>0.75</v>
      </c>
      <c r="B119">
        <v>6.976</v>
      </c>
      <c r="C119">
        <v>0.8</v>
      </c>
      <c r="D119">
        <v>5.9400000000000001E-2</v>
      </c>
      <c r="F119">
        <f t="shared" si="1"/>
        <v>13.468013468013469</v>
      </c>
      <c r="U119">
        <v>50000</v>
      </c>
      <c r="V119">
        <v>0.75</v>
      </c>
      <c r="W119">
        <v>3.3500000000000001E-3</v>
      </c>
      <c r="Y119">
        <f>[1]!AtmoRePerFt_fHpMachISAdevCelsius(U119,V119,0)</f>
        <v>884738.16054796614</v>
      </c>
    </row>
    <row r="120" spans="1:25" x14ac:dyDescent="0.3">
      <c r="A120">
        <v>0.75</v>
      </c>
      <c r="B120">
        <v>7.4119999999999999</v>
      </c>
      <c r="C120">
        <v>0.85</v>
      </c>
      <c r="D120">
        <v>6.6000000000000003E-2</v>
      </c>
      <c r="F120">
        <f t="shared" si="1"/>
        <v>12.878787878787877</v>
      </c>
      <c r="J120">
        <v>0.2</v>
      </c>
      <c r="K120">
        <v>2.2025999999999999</v>
      </c>
      <c r="L120">
        <v>0.2</v>
      </c>
      <c r="M120">
        <v>2.58E-2</v>
      </c>
      <c r="U120">
        <v>50000</v>
      </c>
      <c r="V120">
        <v>0.77500000000000002</v>
      </c>
      <c r="W120">
        <v>3.2000000000000002E-3</v>
      </c>
      <c r="Y120">
        <f>[1]!AtmoRePerFt_fHpMachISAdevCelsius(U120,V120,0)</f>
        <v>914229.43256623158</v>
      </c>
    </row>
    <row r="121" spans="1:25" x14ac:dyDescent="0.3">
      <c r="A121">
        <v>0.75</v>
      </c>
      <c r="B121">
        <v>7.8479999999999999</v>
      </c>
      <c r="C121">
        <v>0.9</v>
      </c>
      <c r="D121">
        <v>7.2700000000000001E-2</v>
      </c>
      <c r="F121">
        <f t="shared" si="1"/>
        <v>12.379642365887207</v>
      </c>
      <c r="J121">
        <v>0.2</v>
      </c>
      <c r="K121">
        <v>2.7532999999999999</v>
      </c>
      <c r="L121">
        <v>0.25</v>
      </c>
      <c r="M121">
        <v>2.64E-2</v>
      </c>
      <c r="U121">
        <v>50000</v>
      </c>
      <c r="V121">
        <v>0.8</v>
      </c>
      <c r="W121">
        <v>3.0699999999999998E-3</v>
      </c>
      <c r="Y121">
        <f>[1]!AtmoRePerFt_fHpMachISAdevCelsius(U121,V121,0)</f>
        <v>943720.70458449726</v>
      </c>
    </row>
    <row r="122" spans="1:25" x14ac:dyDescent="0.3">
      <c r="A122">
        <v>0.77500000000000002</v>
      </c>
      <c r="B122">
        <v>1.7315</v>
      </c>
      <c r="C122">
        <v>0.2</v>
      </c>
      <c r="D122">
        <v>2.7799999999999998E-2</v>
      </c>
      <c r="F122">
        <f t="shared" si="1"/>
        <v>7.1942446043165473</v>
      </c>
      <c r="J122">
        <v>0.2</v>
      </c>
      <c r="K122">
        <v>3.3039999999999998</v>
      </c>
      <c r="L122">
        <v>0.3</v>
      </c>
      <c r="M122">
        <v>2.7300000000000001E-2</v>
      </c>
      <c r="U122">
        <v>50000</v>
      </c>
      <c r="V122">
        <v>0.82499999999999996</v>
      </c>
      <c r="W122">
        <v>2.9399999999999999E-3</v>
      </c>
      <c r="Y122">
        <f>[1]!AtmoRePerFt_fHpMachISAdevCelsius(U122,V122,0)</f>
        <v>973211.9766027627</v>
      </c>
    </row>
    <row r="123" spans="1:25" x14ac:dyDescent="0.3">
      <c r="A123">
        <v>0.77500000000000002</v>
      </c>
      <c r="B123">
        <v>2.1644000000000001</v>
      </c>
      <c r="C123">
        <v>0.25</v>
      </c>
      <c r="D123">
        <v>2.81E-2</v>
      </c>
      <c r="F123">
        <f t="shared" si="1"/>
        <v>8.8967971530249113</v>
      </c>
      <c r="J123">
        <v>0.2</v>
      </c>
      <c r="K123">
        <v>3.8546</v>
      </c>
      <c r="L123">
        <v>0.35</v>
      </c>
      <c r="M123">
        <v>2.86E-2</v>
      </c>
      <c r="U123">
        <v>55000</v>
      </c>
      <c r="V123">
        <v>0.2</v>
      </c>
      <c r="W123">
        <v>1.162E-2</v>
      </c>
      <c r="Y123">
        <f>[1]!AtmoRePerFt_fHpMachISAdevCelsius(U123,V123,0)</f>
        <v>185530.14905910863</v>
      </c>
    </row>
    <row r="124" spans="1:25" x14ac:dyDescent="0.3">
      <c r="A124">
        <v>0.77500000000000002</v>
      </c>
      <c r="B124">
        <v>2.5973000000000002</v>
      </c>
      <c r="C124">
        <v>0.3</v>
      </c>
      <c r="D124">
        <v>2.8799999999999999E-2</v>
      </c>
      <c r="F124">
        <f t="shared" si="1"/>
        <v>10.416666666666666</v>
      </c>
      <c r="J124">
        <v>0.2</v>
      </c>
      <c r="K124">
        <v>4.4053000000000004</v>
      </c>
      <c r="L124">
        <v>0.4</v>
      </c>
      <c r="M124">
        <v>3.0099999999999998E-2</v>
      </c>
      <c r="U124">
        <v>55000</v>
      </c>
      <c r="V124">
        <v>0.3</v>
      </c>
      <c r="W124">
        <v>9.1599999999999997E-3</v>
      </c>
      <c r="Y124">
        <f>[1]!AtmoRePerFt_fHpMachISAdevCelsius(U124,V124,0)</f>
        <v>278295.22358866292</v>
      </c>
    </row>
    <row r="125" spans="1:25" x14ac:dyDescent="0.3">
      <c r="A125">
        <v>0.77500000000000002</v>
      </c>
      <c r="B125">
        <v>3.0301999999999998</v>
      </c>
      <c r="C125">
        <v>0.35</v>
      </c>
      <c r="D125">
        <v>3.04E-2</v>
      </c>
      <c r="F125">
        <f t="shared" si="1"/>
        <v>11.513157894736841</v>
      </c>
      <c r="J125">
        <v>0.2</v>
      </c>
      <c r="K125">
        <v>4.9560000000000004</v>
      </c>
      <c r="L125">
        <v>0.45</v>
      </c>
      <c r="M125">
        <v>3.2000000000000001E-2</v>
      </c>
      <c r="U125">
        <v>55000</v>
      </c>
      <c r="V125">
        <v>0.4</v>
      </c>
      <c r="W125">
        <v>7.5500000000000003E-3</v>
      </c>
      <c r="Y125">
        <f>[1]!AtmoRePerFt_fHpMachISAdevCelsius(U125,V125,0)</f>
        <v>371060.29811821727</v>
      </c>
    </row>
    <row r="126" spans="1:25" x14ac:dyDescent="0.3">
      <c r="A126">
        <v>0.77500000000000002</v>
      </c>
      <c r="B126">
        <v>3.4630999999999998</v>
      </c>
      <c r="C126">
        <v>0.4</v>
      </c>
      <c r="D126">
        <v>3.2199999999999999E-2</v>
      </c>
      <c r="F126">
        <f t="shared" si="1"/>
        <v>12.422360248447205</v>
      </c>
      <c r="J126">
        <v>0.2</v>
      </c>
      <c r="K126">
        <v>5.5065999999999997</v>
      </c>
      <c r="L126">
        <v>0.5</v>
      </c>
      <c r="M126">
        <v>3.4099999999999998E-2</v>
      </c>
      <c r="U126">
        <v>55000</v>
      </c>
      <c r="V126">
        <v>0.5</v>
      </c>
      <c r="W126">
        <v>6.3699999999999998E-3</v>
      </c>
      <c r="Y126">
        <f>[1]!AtmoRePerFt_fHpMachISAdevCelsius(U126,V126,0)</f>
        <v>463825.37264777155</v>
      </c>
    </row>
    <row r="127" spans="1:25" x14ac:dyDescent="0.3">
      <c r="A127">
        <v>0.77500000000000002</v>
      </c>
      <c r="B127">
        <v>3.8959999999999999</v>
      </c>
      <c r="C127">
        <v>0.45</v>
      </c>
      <c r="D127">
        <v>3.4099999999999998E-2</v>
      </c>
      <c r="F127">
        <f t="shared" si="1"/>
        <v>13.196480938416423</v>
      </c>
      <c r="J127">
        <v>0.2</v>
      </c>
      <c r="K127">
        <v>6.0572999999999997</v>
      </c>
      <c r="L127">
        <v>0.55000000000000004</v>
      </c>
      <c r="M127">
        <v>3.6400000000000002E-2</v>
      </c>
      <c r="U127">
        <v>55000</v>
      </c>
      <c r="V127">
        <v>0.6</v>
      </c>
      <c r="W127">
        <v>5.45E-3</v>
      </c>
      <c r="Y127">
        <f>[1]!AtmoRePerFt_fHpMachISAdevCelsius(U127,V127,0)</f>
        <v>556590.44717732584</v>
      </c>
    </row>
    <row r="128" spans="1:25" x14ac:dyDescent="0.3">
      <c r="A128">
        <v>0.77500000000000002</v>
      </c>
      <c r="B128">
        <v>4.3288000000000002</v>
      </c>
      <c r="C128">
        <v>0.5</v>
      </c>
      <c r="D128">
        <v>3.6299999999999999E-2</v>
      </c>
      <c r="F128">
        <f t="shared" si="1"/>
        <v>13.774104683195592</v>
      </c>
      <c r="J128">
        <v>0.2</v>
      </c>
      <c r="K128">
        <v>6.6078999999999999</v>
      </c>
      <c r="L128">
        <v>0.6</v>
      </c>
      <c r="M128">
        <v>3.95E-2</v>
      </c>
      <c r="U128">
        <v>55000</v>
      </c>
      <c r="V128">
        <v>0.7</v>
      </c>
      <c r="W128">
        <v>4.7099999999999998E-3</v>
      </c>
      <c r="Y128">
        <f>[1]!AtmoRePerFt_fHpMachISAdevCelsius(U128,V128,0)</f>
        <v>649355.52170688019</v>
      </c>
    </row>
    <row r="129" spans="1:25" x14ac:dyDescent="0.3">
      <c r="A129">
        <v>0.77500000000000002</v>
      </c>
      <c r="B129">
        <v>4.7617000000000003</v>
      </c>
      <c r="C129">
        <v>0.55000000000000004</v>
      </c>
      <c r="D129">
        <v>3.9100000000000003E-2</v>
      </c>
      <c r="F129">
        <f t="shared" si="1"/>
        <v>14.066496163682865</v>
      </c>
      <c r="J129">
        <v>0.2</v>
      </c>
      <c r="K129">
        <v>7.1585999999999999</v>
      </c>
      <c r="L129">
        <v>0.65</v>
      </c>
      <c r="M129">
        <v>4.2999999999999997E-2</v>
      </c>
      <c r="U129">
        <v>55000</v>
      </c>
      <c r="V129">
        <v>0.72499999999999998</v>
      </c>
      <c r="W129">
        <v>4.5399999999999998E-3</v>
      </c>
      <c r="Y129">
        <f>[1]!AtmoRePerFt_fHpMachISAdevCelsius(U129,V129,0)</f>
        <v>672546.79033926863</v>
      </c>
    </row>
    <row r="130" spans="1:25" x14ac:dyDescent="0.3">
      <c r="A130">
        <v>0.77500000000000002</v>
      </c>
      <c r="B130">
        <v>5.1946000000000003</v>
      </c>
      <c r="C130">
        <v>0.6</v>
      </c>
      <c r="D130">
        <v>4.2999999999999997E-2</v>
      </c>
      <c r="F130">
        <f t="shared" si="1"/>
        <v>13.953488372093023</v>
      </c>
      <c r="J130">
        <v>0.2</v>
      </c>
      <c r="K130">
        <v>7.7092999999999998</v>
      </c>
      <c r="L130">
        <v>0.7</v>
      </c>
      <c r="M130">
        <v>4.7100000000000003E-2</v>
      </c>
      <c r="U130">
        <v>55000</v>
      </c>
      <c r="V130">
        <v>0.75</v>
      </c>
      <c r="W130">
        <v>4.3800000000000002E-3</v>
      </c>
      <c r="Y130">
        <f>[1]!AtmoRePerFt_fHpMachISAdevCelsius(U130,V130,0)</f>
        <v>695738.0589716573</v>
      </c>
    </row>
    <row r="131" spans="1:25" x14ac:dyDescent="0.3">
      <c r="A131">
        <v>0.77500000000000002</v>
      </c>
      <c r="B131">
        <v>5.6275000000000004</v>
      </c>
      <c r="C131">
        <v>0.65</v>
      </c>
      <c r="D131">
        <v>4.7300000000000002E-2</v>
      </c>
      <c r="F131">
        <f t="shared" ref="F131:F166" si="4">C131/D131</f>
        <v>13.742071881606766</v>
      </c>
      <c r="J131">
        <v>0.2</v>
      </c>
      <c r="K131">
        <v>8.2599</v>
      </c>
      <c r="L131">
        <v>0.75</v>
      </c>
      <c r="M131">
        <v>5.1799999999999999E-2</v>
      </c>
      <c r="U131">
        <v>55000</v>
      </c>
      <c r="V131">
        <v>0.77500000000000002</v>
      </c>
      <c r="W131">
        <v>4.2300000000000003E-3</v>
      </c>
      <c r="Y131">
        <f>[1]!AtmoRePerFt_fHpMachISAdevCelsius(U131,V131,0)</f>
        <v>718929.32760404586</v>
      </c>
    </row>
    <row r="132" spans="1:25" x14ac:dyDescent="0.3">
      <c r="A132">
        <v>0.77500000000000002</v>
      </c>
      <c r="B132">
        <v>6.0603999999999996</v>
      </c>
      <c r="C132">
        <v>0.7</v>
      </c>
      <c r="D132">
        <v>5.2400000000000002E-2</v>
      </c>
      <c r="F132">
        <f t="shared" si="4"/>
        <v>13.358778625954198</v>
      </c>
      <c r="J132">
        <v>0.2</v>
      </c>
      <c r="K132">
        <v>8.8106000000000009</v>
      </c>
      <c r="L132">
        <v>0.8</v>
      </c>
      <c r="M132">
        <v>5.6899999999999999E-2</v>
      </c>
      <c r="U132">
        <v>55000</v>
      </c>
      <c r="V132">
        <v>0.8</v>
      </c>
      <c r="W132">
        <v>4.0800000000000003E-3</v>
      </c>
      <c r="Y132">
        <f>[1]!AtmoRePerFt_fHpMachISAdevCelsius(U132,V132,0)</f>
        <v>742120.59623643453</v>
      </c>
    </row>
    <row r="133" spans="1:25" x14ac:dyDescent="0.3">
      <c r="A133">
        <v>0.77500000000000002</v>
      </c>
      <c r="B133">
        <v>6.4932999999999996</v>
      </c>
      <c r="C133">
        <v>0.75</v>
      </c>
      <c r="D133">
        <v>5.79E-2</v>
      </c>
      <c r="F133">
        <f t="shared" si="4"/>
        <v>12.953367875647668</v>
      </c>
      <c r="J133">
        <v>0.2</v>
      </c>
      <c r="K133">
        <v>9.3612000000000002</v>
      </c>
      <c r="L133">
        <v>0.85</v>
      </c>
      <c r="M133">
        <v>6.3700000000000007E-2</v>
      </c>
      <c r="U133">
        <v>55000</v>
      </c>
      <c r="V133">
        <v>0.82499999999999996</v>
      </c>
      <c r="W133">
        <v>3.9399999999999999E-3</v>
      </c>
      <c r="Y133">
        <f>[1]!AtmoRePerFt_fHpMachISAdevCelsius(U133,V133,0)</f>
        <v>765311.86486882297</v>
      </c>
    </row>
    <row r="134" spans="1:25" x14ac:dyDescent="0.3">
      <c r="A134">
        <v>0.77500000000000002</v>
      </c>
      <c r="B134">
        <v>6.9261999999999997</v>
      </c>
      <c r="C134">
        <v>0.8</v>
      </c>
      <c r="D134">
        <v>6.3700000000000007E-2</v>
      </c>
      <c r="F134">
        <f t="shared" si="4"/>
        <v>12.558869701726843</v>
      </c>
      <c r="J134">
        <v>0.2</v>
      </c>
      <c r="K134">
        <v>9.9118999999999993</v>
      </c>
      <c r="L134">
        <v>0.9</v>
      </c>
      <c r="M134">
        <v>7.0599999999999996E-2</v>
      </c>
      <c r="U134">
        <v>60000</v>
      </c>
      <c r="V134">
        <v>0.2</v>
      </c>
      <c r="W134">
        <v>1.32E-2</v>
      </c>
      <c r="Y134">
        <f>[1]!AtmoRePerFt_fHpMachISAdevCelsius(U134,V134,0)</f>
        <v>145896.70881513692</v>
      </c>
    </row>
    <row r="135" spans="1:25" x14ac:dyDescent="0.3">
      <c r="A135">
        <v>0.77500000000000002</v>
      </c>
      <c r="B135">
        <v>7.359</v>
      </c>
      <c r="C135">
        <v>0.85</v>
      </c>
      <c r="D135">
        <v>7.0300000000000001E-2</v>
      </c>
      <c r="F135">
        <f t="shared" si="4"/>
        <v>12.091038406827879</v>
      </c>
      <c r="J135">
        <v>0.3</v>
      </c>
      <c r="K135">
        <v>2.1638999999999999</v>
      </c>
      <c r="L135">
        <v>0.2</v>
      </c>
      <c r="M135">
        <v>2.58E-2</v>
      </c>
      <c r="U135">
        <v>60000</v>
      </c>
      <c r="V135">
        <v>0.3</v>
      </c>
      <c r="W135">
        <v>1.057E-2</v>
      </c>
      <c r="Y135">
        <f>[1]!AtmoRePerFt_fHpMachISAdevCelsius(U135,V135,0)</f>
        <v>218845.06322270539</v>
      </c>
    </row>
    <row r="136" spans="1:25" x14ac:dyDescent="0.3">
      <c r="A136">
        <v>0.77500000000000002</v>
      </c>
      <c r="B136">
        <v>7.7919</v>
      </c>
      <c r="C136">
        <v>0.9</v>
      </c>
      <c r="D136">
        <v>7.7200000000000005E-2</v>
      </c>
      <c r="F136">
        <f t="shared" si="4"/>
        <v>11.6580310880829</v>
      </c>
      <c r="J136">
        <v>0.3</v>
      </c>
      <c r="K136">
        <v>2.7048999999999999</v>
      </c>
      <c r="L136">
        <v>0.25</v>
      </c>
      <c r="M136">
        <v>2.64E-2</v>
      </c>
      <c r="U136">
        <v>60000</v>
      </c>
      <c r="V136">
        <v>0.4</v>
      </c>
      <c r="W136">
        <v>8.8500000000000002E-3</v>
      </c>
      <c r="Y136">
        <f>[1]!AtmoRePerFt_fHpMachISAdevCelsius(U136,V136,0)</f>
        <v>291793.41763027385</v>
      </c>
    </row>
    <row r="137" spans="1:25" x14ac:dyDescent="0.3">
      <c r="A137">
        <v>0.8</v>
      </c>
      <c r="B137">
        <v>1.7315</v>
      </c>
      <c r="C137">
        <v>0.2</v>
      </c>
      <c r="D137">
        <v>3.0599999999999999E-2</v>
      </c>
      <c r="F137">
        <f t="shared" si="4"/>
        <v>6.5359477124183014</v>
      </c>
      <c r="J137">
        <v>0.3</v>
      </c>
      <c r="K137">
        <v>3.2458</v>
      </c>
      <c r="L137">
        <v>0.3</v>
      </c>
      <c r="M137">
        <v>2.7199999999999998E-2</v>
      </c>
      <c r="U137">
        <v>60000</v>
      </c>
      <c r="V137">
        <v>0.5</v>
      </c>
      <c r="W137">
        <v>7.6E-3</v>
      </c>
      <c r="Y137">
        <f>[1]!AtmoRePerFt_fHpMachISAdevCelsius(U137,V137,0)</f>
        <v>364741.77203784231</v>
      </c>
    </row>
    <row r="138" spans="1:25" x14ac:dyDescent="0.3">
      <c r="A138">
        <v>0.8</v>
      </c>
      <c r="B138">
        <v>2.1644000000000001</v>
      </c>
      <c r="C138">
        <v>0.25</v>
      </c>
      <c r="D138">
        <v>3.0700000000000002E-2</v>
      </c>
      <c r="F138">
        <f t="shared" si="4"/>
        <v>8.1433224755700326</v>
      </c>
      <c r="J138">
        <v>0.3</v>
      </c>
      <c r="K138">
        <v>3.7867999999999999</v>
      </c>
      <c r="L138">
        <v>0.35</v>
      </c>
      <c r="M138">
        <v>2.8500000000000001E-2</v>
      </c>
      <c r="U138">
        <v>60000</v>
      </c>
      <c r="V138">
        <v>0.6</v>
      </c>
      <c r="W138">
        <v>6.62E-3</v>
      </c>
      <c r="Y138">
        <f>[1]!AtmoRePerFt_fHpMachISAdevCelsius(U138,V138,0)</f>
        <v>437690.12644541077</v>
      </c>
    </row>
    <row r="139" spans="1:25" x14ac:dyDescent="0.3">
      <c r="A139">
        <v>0.8</v>
      </c>
      <c r="B139">
        <v>2.5973000000000002</v>
      </c>
      <c r="C139">
        <v>0.3</v>
      </c>
      <c r="D139">
        <v>3.1199999999999999E-2</v>
      </c>
      <c r="F139">
        <f t="shared" si="4"/>
        <v>9.615384615384615</v>
      </c>
      <c r="J139">
        <v>0.3</v>
      </c>
      <c r="K139">
        <v>4.3277999999999999</v>
      </c>
      <c r="L139">
        <v>0.4</v>
      </c>
      <c r="M139">
        <v>0.03</v>
      </c>
      <c r="U139">
        <v>60000</v>
      </c>
      <c r="V139">
        <v>0.7</v>
      </c>
      <c r="W139">
        <v>5.8199999999999997E-3</v>
      </c>
      <c r="Y139">
        <f>[1]!AtmoRePerFt_fHpMachISAdevCelsius(U139,V139,0)</f>
        <v>510638.48085297924</v>
      </c>
    </row>
    <row r="140" spans="1:25" x14ac:dyDescent="0.3">
      <c r="A140">
        <v>0.8</v>
      </c>
      <c r="B140">
        <v>3.0301999999999998</v>
      </c>
      <c r="C140">
        <v>0.35</v>
      </c>
      <c r="D140">
        <v>3.3099999999999997E-2</v>
      </c>
      <c r="F140">
        <f t="shared" si="4"/>
        <v>10.574018126888218</v>
      </c>
      <c r="J140">
        <v>0.3</v>
      </c>
      <c r="K140">
        <v>4.8686999999999996</v>
      </c>
      <c r="L140">
        <v>0.45</v>
      </c>
      <c r="M140">
        <v>3.2000000000000001E-2</v>
      </c>
      <c r="U140">
        <v>60000</v>
      </c>
      <c r="V140">
        <v>0.72499999999999998</v>
      </c>
      <c r="W140">
        <v>5.64E-3</v>
      </c>
      <c r="Y140">
        <f>[1]!AtmoRePerFt_fHpMachISAdevCelsius(U140,V140,0)</f>
        <v>528875.56945487135</v>
      </c>
    </row>
    <row r="141" spans="1:25" x14ac:dyDescent="0.3">
      <c r="A141">
        <v>0.8</v>
      </c>
      <c r="B141">
        <v>3.4630999999999998</v>
      </c>
      <c r="C141">
        <v>0.4</v>
      </c>
      <c r="D141">
        <v>3.5200000000000002E-2</v>
      </c>
      <c r="F141">
        <f t="shared" si="4"/>
        <v>11.363636363636363</v>
      </c>
      <c r="J141">
        <v>0.3</v>
      </c>
      <c r="K141">
        <v>5.4097</v>
      </c>
      <c r="L141">
        <v>0.5</v>
      </c>
      <c r="M141">
        <v>3.4000000000000002E-2</v>
      </c>
      <c r="U141">
        <v>60000</v>
      </c>
      <c r="V141">
        <v>0.75</v>
      </c>
      <c r="W141">
        <v>5.47E-3</v>
      </c>
      <c r="Y141">
        <f>[1]!AtmoRePerFt_fHpMachISAdevCelsius(U141,V141,0)</f>
        <v>547112.65805676347</v>
      </c>
    </row>
    <row r="142" spans="1:25" x14ac:dyDescent="0.3">
      <c r="A142">
        <v>0.8</v>
      </c>
      <c r="B142">
        <v>3.8959999999999999</v>
      </c>
      <c r="C142">
        <v>0.45</v>
      </c>
      <c r="D142">
        <v>3.7600000000000001E-2</v>
      </c>
      <c r="F142">
        <f t="shared" si="4"/>
        <v>11.968085106382979</v>
      </c>
      <c r="J142">
        <v>0.3</v>
      </c>
      <c r="K142">
        <v>5.9507000000000003</v>
      </c>
      <c r="L142">
        <v>0.55000000000000004</v>
      </c>
      <c r="M142">
        <v>3.6299999999999999E-2</v>
      </c>
      <c r="U142">
        <v>60000</v>
      </c>
      <c r="V142">
        <v>0.77500000000000002</v>
      </c>
      <c r="W142">
        <v>5.3099999999999996E-3</v>
      </c>
      <c r="Y142">
        <f>[1]!AtmoRePerFt_fHpMachISAdevCelsius(U142,V142,0)</f>
        <v>565349.74665865558</v>
      </c>
    </row>
    <row r="143" spans="1:25" x14ac:dyDescent="0.3">
      <c r="A143">
        <v>0.8</v>
      </c>
      <c r="B143">
        <v>4.3288000000000002</v>
      </c>
      <c r="C143">
        <v>0.5</v>
      </c>
      <c r="D143">
        <v>4.0599999999999997E-2</v>
      </c>
      <c r="F143">
        <f t="shared" si="4"/>
        <v>12.315270935960593</v>
      </c>
      <c r="J143">
        <v>0.3</v>
      </c>
      <c r="K143">
        <v>6.4916999999999998</v>
      </c>
      <c r="L143">
        <v>0.6</v>
      </c>
      <c r="M143">
        <v>3.9399999999999998E-2</v>
      </c>
      <c r="U143">
        <v>60000</v>
      </c>
      <c r="V143">
        <v>0.8</v>
      </c>
      <c r="W143">
        <v>5.1500000000000001E-3</v>
      </c>
      <c r="Y143">
        <f>[1]!AtmoRePerFt_fHpMachISAdevCelsius(U143,V143,0)</f>
        <v>583586.8352605477</v>
      </c>
    </row>
    <row r="144" spans="1:25" x14ac:dyDescent="0.3">
      <c r="A144">
        <v>0.8</v>
      </c>
      <c r="B144">
        <v>4.7617000000000003</v>
      </c>
      <c r="C144">
        <v>0.55000000000000004</v>
      </c>
      <c r="D144">
        <v>4.53E-2</v>
      </c>
      <c r="F144">
        <f t="shared" si="4"/>
        <v>12.141280353200884</v>
      </c>
      <c r="J144">
        <v>0.3</v>
      </c>
      <c r="K144">
        <v>7.0326000000000004</v>
      </c>
      <c r="L144">
        <v>0.65</v>
      </c>
      <c r="M144">
        <v>4.2900000000000001E-2</v>
      </c>
      <c r="U144">
        <v>60000</v>
      </c>
      <c r="V144">
        <v>0.82499999999999996</v>
      </c>
      <c r="W144">
        <v>5.0000000000000001E-3</v>
      </c>
      <c r="Y144">
        <f>[1]!AtmoRePerFt_fHpMachISAdevCelsius(U144,V144,0)</f>
        <v>601823.92386243981</v>
      </c>
    </row>
    <row r="145" spans="1:25" x14ac:dyDescent="0.3">
      <c r="A145">
        <v>0.8</v>
      </c>
      <c r="B145">
        <v>5.1946000000000003</v>
      </c>
      <c r="C145">
        <v>0.6</v>
      </c>
      <c r="D145">
        <v>5.0299999999999997E-2</v>
      </c>
      <c r="F145">
        <f t="shared" si="4"/>
        <v>11.928429423459244</v>
      </c>
      <c r="J145">
        <v>0.3</v>
      </c>
      <c r="K145">
        <v>7.5735999999999999</v>
      </c>
      <c r="L145">
        <v>0.7</v>
      </c>
      <c r="M145">
        <v>4.7E-2</v>
      </c>
      <c r="U145">
        <v>65000</v>
      </c>
      <c r="V145">
        <v>0.2</v>
      </c>
      <c r="W145">
        <v>1.489E-2</v>
      </c>
      <c r="Y145">
        <f>[1]!AtmoRePerFt_fHpMachISAdevCelsius(U145,V145,0)</f>
        <v>114729.86870887123</v>
      </c>
    </row>
    <row r="146" spans="1:25" x14ac:dyDescent="0.3">
      <c r="A146">
        <v>0.8</v>
      </c>
      <c r="B146">
        <v>5.6275000000000004</v>
      </c>
      <c r="C146">
        <v>0.65</v>
      </c>
      <c r="D146">
        <v>5.57E-2</v>
      </c>
      <c r="F146">
        <f t="shared" si="4"/>
        <v>11.669658886894076</v>
      </c>
      <c r="J146">
        <v>0.3</v>
      </c>
      <c r="K146">
        <v>8.1145999999999994</v>
      </c>
      <c r="L146">
        <v>0.75</v>
      </c>
      <c r="M146">
        <v>5.1700000000000003E-2</v>
      </c>
      <c r="U146">
        <v>65000</v>
      </c>
      <c r="V146">
        <v>0.3</v>
      </c>
      <c r="W146">
        <v>1.2070000000000001E-2</v>
      </c>
      <c r="Y146">
        <f>[1]!AtmoRePerFt_fHpMachISAdevCelsius(U146,V146,0)</f>
        <v>172094.80306330684</v>
      </c>
    </row>
    <row r="147" spans="1:25" x14ac:dyDescent="0.3">
      <c r="A147">
        <v>0.8</v>
      </c>
      <c r="B147">
        <v>6.0603999999999996</v>
      </c>
      <c r="C147">
        <v>0.7</v>
      </c>
      <c r="D147">
        <v>6.1199999999999997E-2</v>
      </c>
      <c r="F147">
        <f t="shared" si="4"/>
        <v>11.437908496732026</v>
      </c>
      <c r="J147">
        <v>0.3</v>
      </c>
      <c r="K147">
        <v>8.6555</v>
      </c>
      <c r="L147">
        <v>0.8</v>
      </c>
      <c r="M147">
        <v>5.6800000000000003E-2</v>
      </c>
      <c r="U147">
        <v>65000</v>
      </c>
      <c r="V147">
        <v>0.4</v>
      </c>
      <c r="W147">
        <v>1.0240000000000001E-2</v>
      </c>
      <c r="Y147">
        <f>[1]!AtmoRePerFt_fHpMachISAdevCelsius(U147,V147,0)</f>
        <v>229459.73741774246</v>
      </c>
    </row>
    <row r="148" spans="1:25" x14ac:dyDescent="0.3">
      <c r="A148">
        <v>0.8</v>
      </c>
      <c r="B148">
        <v>6.4932999999999996</v>
      </c>
      <c r="C148">
        <v>0.75</v>
      </c>
      <c r="D148">
        <v>6.7000000000000004E-2</v>
      </c>
      <c r="F148">
        <f t="shared" si="4"/>
        <v>11.194029850746269</v>
      </c>
      <c r="J148">
        <v>0.3</v>
      </c>
      <c r="K148">
        <v>9.1965000000000003</v>
      </c>
      <c r="L148">
        <v>0.85</v>
      </c>
      <c r="M148">
        <v>6.3600000000000004E-2</v>
      </c>
      <c r="U148">
        <v>65000</v>
      </c>
      <c r="V148">
        <v>0.5</v>
      </c>
      <c r="W148">
        <v>8.9099999999999995E-3</v>
      </c>
      <c r="Y148">
        <f>[1]!AtmoRePerFt_fHpMachISAdevCelsius(U148,V148,0)</f>
        <v>286824.67177217809</v>
      </c>
    </row>
    <row r="149" spans="1:25" x14ac:dyDescent="0.3">
      <c r="A149">
        <v>0.8</v>
      </c>
      <c r="B149">
        <v>6.9261999999999997</v>
      </c>
      <c r="C149">
        <v>0.8</v>
      </c>
      <c r="D149">
        <v>7.3099999999999998E-2</v>
      </c>
      <c r="F149">
        <f t="shared" si="4"/>
        <v>10.943912448700411</v>
      </c>
      <c r="J149">
        <v>0.3</v>
      </c>
      <c r="K149">
        <v>9.7375000000000007</v>
      </c>
      <c r="L149">
        <v>0.9</v>
      </c>
      <c r="M149">
        <v>7.0499999999999993E-2</v>
      </c>
      <c r="U149">
        <v>65000</v>
      </c>
      <c r="V149">
        <v>0.6</v>
      </c>
      <c r="W149">
        <v>7.8600000000000007E-3</v>
      </c>
      <c r="Y149">
        <f>[1]!AtmoRePerFt_fHpMachISAdevCelsius(U149,V149,0)</f>
        <v>344189.60612661368</v>
      </c>
    </row>
    <row r="150" spans="1:25" x14ac:dyDescent="0.3">
      <c r="A150">
        <v>0.8</v>
      </c>
      <c r="B150">
        <v>7.359</v>
      </c>
      <c r="C150">
        <v>0.85</v>
      </c>
      <c r="D150">
        <v>7.9399999999999998E-2</v>
      </c>
      <c r="F150">
        <f t="shared" si="4"/>
        <v>10.705289672544081</v>
      </c>
      <c r="J150">
        <v>0.4</v>
      </c>
      <c r="K150">
        <v>2.1082000000000001</v>
      </c>
      <c r="L150">
        <v>0.2</v>
      </c>
      <c r="M150">
        <v>2.5700000000000001E-2</v>
      </c>
      <c r="U150">
        <v>65000</v>
      </c>
      <c r="V150">
        <v>0.7</v>
      </c>
      <c r="W150">
        <v>7.0099999999999997E-3</v>
      </c>
      <c r="Y150">
        <f>[1]!AtmoRePerFt_fHpMachISAdevCelsius(U150,V150,0)</f>
        <v>401554.54048104933</v>
      </c>
    </row>
    <row r="151" spans="1:25" x14ac:dyDescent="0.3">
      <c r="A151">
        <v>0.8</v>
      </c>
      <c r="B151">
        <v>7.7919</v>
      </c>
      <c r="C151">
        <v>0.9</v>
      </c>
      <c r="D151">
        <v>8.5800000000000001E-2</v>
      </c>
      <c r="F151">
        <f t="shared" si="4"/>
        <v>10.48951048951049</v>
      </c>
      <c r="J151">
        <v>0.4</v>
      </c>
      <c r="K151">
        <v>2.6352000000000002</v>
      </c>
      <c r="L151">
        <v>0.25</v>
      </c>
      <c r="M151">
        <v>2.63E-2</v>
      </c>
      <c r="U151">
        <v>65000</v>
      </c>
      <c r="V151">
        <v>0.72499999999999998</v>
      </c>
      <c r="W151">
        <v>6.8199999999999997E-3</v>
      </c>
      <c r="Y151">
        <f>[1]!AtmoRePerFt_fHpMachISAdevCelsius(U151,V151,0)</f>
        <v>415895.77406965819</v>
      </c>
    </row>
    <row r="152" spans="1:25" x14ac:dyDescent="0.3">
      <c r="A152">
        <v>0.82499999999999996</v>
      </c>
      <c r="B152">
        <v>1.7315</v>
      </c>
      <c r="C152">
        <v>0.2</v>
      </c>
      <c r="D152">
        <v>4.3900000000000002E-2</v>
      </c>
      <c r="F152">
        <f t="shared" si="4"/>
        <v>4.5558086560364464</v>
      </c>
      <c r="J152">
        <v>0.4</v>
      </c>
      <c r="K152">
        <v>3.1621999999999999</v>
      </c>
      <c r="L152">
        <v>0.3</v>
      </c>
      <c r="M152">
        <v>2.7099999999999999E-2</v>
      </c>
      <c r="U152">
        <v>65000</v>
      </c>
      <c r="V152">
        <v>0.75</v>
      </c>
      <c r="W152">
        <v>6.6299999999999996E-3</v>
      </c>
      <c r="Y152">
        <f>[1]!AtmoRePerFt_fHpMachISAdevCelsius(U152,V152,0)</f>
        <v>430237.00765826716</v>
      </c>
    </row>
    <row r="153" spans="1:25" x14ac:dyDescent="0.3">
      <c r="A153">
        <v>0.82499999999999996</v>
      </c>
      <c r="B153">
        <v>2.1644000000000001</v>
      </c>
      <c r="C153">
        <v>0.25</v>
      </c>
      <c r="D153">
        <v>4.3200000000000002E-2</v>
      </c>
      <c r="F153">
        <f t="shared" si="4"/>
        <v>5.7870370370370363</v>
      </c>
      <c r="J153">
        <v>0.4</v>
      </c>
      <c r="K153">
        <v>3.6892999999999998</v>
      </c>
      <c r="L153">
        <v>0.35</v>
      </c>
      <c r="M153">
        <v>2.8400000000000002E-2</v>
      </c>
      <c r="U153">
        <v>65000</v>
      </c>
      <c r="V153">
        <v>0.77500000000000002</v>
      </c>
      <c r="W153">
        <v>6.4599999999999996E-3</v>
      </c>
      <c r="Y153">
        <f>[1]!AtmoRePerFt_fHpMachISAdevCelsius(U153,V153,0)</f>
        <v>444578.24124687602</v>
      </c>
    </row>
    <row r="154" spans="1:25" x14ac:dyDescent="0.3">
      <c r="A154">
        <v>0.82499999999999996</v>
      </c>
      <c r="B154">
        <v>2.5973000000000002</v>
      </c>
      <c r="C154">
        <v>0.3</v>
      </c>
      <c r="D154">
        <v>4.3200000000000002E-2</v>
      </c>
      <c r="F154">
        <f t="shared" si="4"/>
        <v>6.9444444444444438</v>
      </c>
      <c r="J154">
        <v>0.4</v>
      </c>
      <c r="K154">
        <v>4.2163000000000004</v>
      </c>
      <c r="L154">
        <v>0.4</v>
      </c>
      <c r="M154">
        <v>2.9899999999999999E-2</v>
      </c>
      <c r="U154">
        <v>65000</v>
      </c>
      <c r="V154">
        <v>0.8</v>
      </c>
      <c r="W154">
        <v>6.2899999999999996E-3</v>
      </c>
      <c r="Y154">
        <f>[1]!AtmoRePerFt_fHpMachISAdevCelsius(U154,V154,0)</f>
        <v>458919.47483548493</v>
      </c>
    </row>
    <row r="155" spans="1:25" x14ac:dyDescent="0.3">
      <c r="A155">
        <v>0.82499999999999996</v>
      </c>
      <c r="B155">
        <v>3.0301999999999998</v>
      </c>
      <c r="C155">
        <v>0.35</v>
      </c>
      <c r="D155">
        <v>4.5699999999999998E-2</v>
      </c>
      <c r="F155">
        <f t="shared" si="4"/>
        <v>7.6586433260393871</v>
      </c>
      <c r="J155">
        <v>0.4</v>
      </c>
      <c r="K155">
        <v>4.7432999999999996</v>
      </c>
      <c r="L155">
        <v>0.45</v>
      </c>
      <c r="M155">
        <v>3.1800000000000002E-2</v>
      </c>
      <c r="U155">
        <v>65000</v>
      </c>
      <c r="V155">
        <v>0.82499999999999996</v>
      </c>
      <c r="W155">
        <v>6.13E-3</v>
      </c>
      <c r="Y155">
        <f>[1]!AtmoRePerFt_fHpMachISAdevCelsius(U155,V155,0)</f>
        <v>473260.70842409384</v>
      </c>
    </row>
    <row r="156" spans="1:25" x14ac:dyDescent="0.3">
      <c r="A156">
        <v>0.82499999999999996</v>
      </c>
      <c r="B156">
        <v>3.4630999999999998</v>
      </c>
      <c r="C156">
        <v>0.4</v>
      </c>
      <c r="D156">
        <v>4.87E-2</v>
      </c>
      <c r="F156">
        <f t="shared" si="4"/>
        <v>8.2135523613963048</v>
      </c>
      <c r="J156">
        <v>0.4</v>
      </c>
      <c r="K156">
        <v>5.2704000000000004</v>
      </c>
      <c r="L156">
        <v>0.5</v>
      </c>
      <c r="M156">
        <v>3.39E-2</v>
      </c>
      <c r="U156">
        <v>70000</v>
      </c>
      <c r="V156">
        <v>0.2</v>
      </c>
      <c r="W156">
        <v>1.6760000000000001E-2</v>
      </c>
      <c r="Y156">
        <f>[1]!AtmoRePerFt_fHpMachISAdevCelsius(U156,V156,0)</f>
        <v>90220.97126696234</v>
      </c>
    </row>
    <row r="157" spans="1:25" x14ac:dyDescent="0.3">
      <c r="A157">
        <v>0.82499999999999996</v>
      </c>
      <c r="B157">
        <v>3.8959999999999999</v>
      </c>
      <c r="C157">
        <v>0.45</v>
      </c>
      <c r="D157">
        <v>5.3499999999999999E-2</v>
      </c>
      <c r="F157">
        <f t="shared" si="4"/>
        <v>8.4112149532710276</v>
      </c>
      <c r="J157">
        <v>0.4</v>
      </c>
      <c r="K157">
        <v>5.7973999999999997</v>
      </c>
      <c r="L157">
        <v>0.55000000000000004</v>
      </c>
      <c r="M157">
        <v>3.6200000000000003E-2</v>
      </c>
      <c r="U157">
        <v>70000</v>
      </c>
      <c r="V157">
        <v>0.3</v>
      </c>
      <c r="W157">
        <v>1.374E-2</v>
      </c>
      <c r="Y157">
        <f>[1]!AtmoRePerFt_fHpMachISAdevCelsius(U157,V157,0)</f>
        <v>135331.4569004435</v>
      </c>
    </row>
    <row r="158" spans="1:25" x14ac:dyDescent="0.3">
      <c r="A158">
        <v>0.82499999999999996</v>
      </c>
      <c r="B158">
        <v>4.3288000000000002</v>
      </c>
      <c r="C158">
        <v>0.5</v>
      </c>
      <c r="D158">
        <v>5.8700000000000002E-2</v>
      </c>
      <c r="F158">
        <f t="shared" si="4"/>
        <v>8.5178875638841571</v>
      </c>
      <c r="J158">
        <v>0.4</v>
      </c>
      <c r="K158">
        <v>6.3244999999999996</v>
      </c>
      <c r="L158">
        <v>0.6</v>
      </c>
      <c r="M158">
        <v>3.9300000000000002E-2</v>
      </c>
      <c r="U158">
        <v>70000</v>
      </c>
      <c r="V158">
        <v>0.4</v>
      </c>
      <c r="W158">
        <v>1.1769999999999999E-2</v>
      </c>
      <c r="Y158">
        <f>[1]!AtmoRePerFt_fHpMachISAdevCelsius(U158,V158,0)</f>
        <v>180441.94253392468</v>
      </c>
    </row>
    <row r="159" spans="1:25" x14ac:dyDescent="0.3">
      <c r="A159">
        <v>0.82499999999999996</v>
      </c>
      <c r="B159">
        <v>4.7617000000000003</v>
      </c>
      <c r="C159">
        <v>0.55000000000000004</v>
      </c>
      <c r="D159">
        <v>6.5000000000000002E-2</v>
      </c>
      <c r="F159">
        <f t="shared" si="4"/>
        <v>8.4615384615384617</v>
      </c>
      <c r="J159">
        <v>0.4</v>
      </c>
      <c r="K159">
        <v>6.8514999999999997</v>
      </c>
      <c r="L159">
        <v>0.65</v>
      </c>
      <c r="M159">
        <v>4.2799999999999998E-2</v>
      </c>
      <c r="U159">
        <v>70000</v>
      </c>
      <c r="V159">
        <v>0.5</v>
      </c>
      <c r="W159">
        <v>1.034E-2</v>
      </c>
      <c r="Y159">
        <f>[1]!AtmoRePerFt_fHpMachISAdevCelsius(U159,V159,0)</f>
        <v>225552.42816740583</v>
      </c>
    </row>
    <row r="160" spans="1:25" x14ac:dyDescent="0.3">
      <c r="A160">
        <v>0.82499999999999996</v>
      </c>
      <c r="B160">
        <v>5.1946000000000003</v>
      </c>
      <c r="C160">
        <v>0.6</v>
      </c>
      <c r="D160">
        <v>7.0499999999999993E-2</v>
      </c>
      <c r="F160">
        <f t="shared" si="4"/>
        <v>8.5106382978723403</v>
      </c>
      <c r="J160">
        <v>0.4</v>
      </c>
      <c r="K160">
        <v>7.3784999999999998</v>
      </c>
      <c r="L160">
        <v>0.7</v>
      </c>
      <c r="M160">
        <v>4.6899999999999997E-2</v>
      </c>
      <c r="U160">
        <v>70000</v>
      </c>
      <c r="V160">
        <v>0.6</v>
      </c>
      <c r="W160">
        <v>9.2200000000000008E-3</v>
      </c>
      <c r="Y160">
        <f>[1]!AtmoRePerFt_fHpMachISAdevCelsius(U160,V160,0)</f>
        <v>270662.91380088701</v>
      </c>
    </row>
    <row r="161" spans="1:25" x14ac:dyDescent="0.3">
      <c r="A161">
        <v>0.82499999999999996</v>
      </c>
      <c r="B161">
        <v>5.6275000000000004</v>
      </c>
      <c r="C161">
        <v>0.65</v>
      </c>
      <c r="D161">
        <v>7.6999999999999999E-2</v>
      </c>
      <c r="F161">
        <f t="shared" si="4"/>
        <v>8.4415584415584419</v>
      </c>
      <c r="J161">
        <v>0.4</v>
      </c>
      <c r="K161">
        <v>7.9055999999999997</v>
      </c>
      <c r="L161">
        <v>0.75</v>
      </c>
      <c r="M161">
        <v>5.16E-2</v>
      </c>
      <c r="U161">
        <v>70000</v>
      </c>
      <c r="V161">
        <v>0.7</v>
      </c>
      <c r="W161">
        <v>8.3099999999999997E-3</v>
      </c>
      <c r="Y161">
        <f>[1]!AtmoRePerFt_fHpMachISAdevCelsius(U161,V161,0)</f>
        <v>315773.39943436818</v>
      </c>
    </row>
    <row r="162" spans="1:25" x14ac:dyDescent="0.3">
      <c r="A162">
        <v>0.82499999999999996</v>
      </c>
      <c r="B162">
        <v>6.0603999999999996</v>
      </c>
      <c r="C162">
        <v>0.7</v>
      </c>
      <c r="D162">
        <v>8.3699999999999997E-2</v>
      </c>
      <c r="F162">
        <f t="shared" si="4"/>
        <v>8.3632019115890088</v>
      </c>
      <c r="J162">
        <v>0.4</v>
      </c>
      <c r="K162">
        <v>8.4326000000000008</v>
      </c>
      <c r="L162">
        <v>0.8</v>
      </c>
      <c r="M162">
        <v>5.67E-2</v>
      </c>
      <c r="U162">
        <v>70000</v>
      </c>
      <c r="V162">
        <v>0.72499999999999998</v>
      </c>
      <c r="W162">
        <v>8.0999999999999996E-3</v>
      </c>
      <c r="Y162">
        <f>[1]!AtmoRePerFt_fHpMachISAdevCelsius(U162,V162,0)</f>
        <v>327051.02084273845</v>
      </c>
    </row>
    <row r="163" spans="1:25" x14ac:dyDescent="0.3">
      <c r="A163">
        <v>0.82499999999999996</v>
      </c>
      <c r="B163">
        <v>6.4932999999999996</v>
      </c>
      <c r="C163">
        <v>0.75</v>
      </c>
      <c r="D163">
        <v>8.9499999999999996E-2</v>
      </c>
      <c r="F163">
        <f t="shared" si="4"/>
        <v>8.3798882681564244</v>
      </c>
      <c r="J163">
        <v>0.4</v>
      </c>
      <c r="K163">
        <v>8.9596</v>
      </c>
      <c r="L163">
        <v>0.85</v>
      </c>
      <c r="M163">
        <v>6.3500000000000001E-2</v>
      </c>
      <c r="U163">
        <v>70000</v>
      </c>
      <c r="V163">
        <v>0.75</v>
      </c>
      <c r="W163">
        <v>7.9100000000000004E-3</v>
      </c>
      <c r="Y163">
        <f>[1]!AtmoRePerFt_fHpMachISAdevCelsius(U163,V163,0)</f>
        <v>338328.64225110877</v>
      </c>
    </row>
    <row r="164" spans="1:25" x14ac:dyDescent="0.3">
      <c r="A164">
        <v>0.82499999999999996</v>
      </c>
      <c r="B164">
        <v>6.9261999999999997</v>
      </c>
      <c r="C164">
        <v>0.8</v>
      </c>
      <c r="D164">
        <v>9.5500000000000002E-2</v>
      </c>
      <c r="F164">
        <f t="shared" si="4"/>
        <v>8.3769633507853403</v>
      </c>
      <c r="J164">
        <v>0.4</v>
      </c>
      <c r="K164">
        <v>9.4867000000000008</v>
      </c>
      <c r="L164">
        <v>0.9</v>
      </c>
      <c r="M164">
        <v>7.0400000000000004E-2</v>
      </c>
      <c r="U164">
        <v>70000</v>
      </c>
      <c r="V164">
        <v>0.77500000000000002</v>
      </c>
      <c r="W164">
        <v>7.7200000000000003E-3</v>
      </c>
      <c r="Y164">
        <f>[1]!AtmoRePerFt_fHpMachISAdevCelsius(U164,V164,0)</f>
        <v>349606.26365947904</v>
      </c>
    </row>
    <row r="165" spans="1:25" x14ac:dyDescent="0.3">
      <c r="A165">
        <v>0.82499999999999996</v>
      </c>
      <c r="B165">
        <v>7.359</v>
      </c>
      <c r="C165">
        <v>0.85</v>
      </c>
      <c r="D165">
        <v>0.1018</v>
      </c>
      <c r="F165">
        <f t="shared" si="4"/>
        <v>8.3497053045186629</v>
      </c>
      <c r="J165">
        <v>0.5</v>
      </c>
      <c r="K165">
        <v>2.0337000000000001</v>
      </c>
      <c r="L165">
        <v>0.2</v>
      </c>
      <c r="M165">
        <v>2.5499999999999998E-2</v>
      </c>
      <c r="U165">
        <v>70000</v>
      </c>
      <c r="V165">
        <v>0.8</v>
      </c>
      <c r="W165">
        <v>7.5399999999999998E-3</v>
      </c>
      <c r="Y165">
        <f>[1]!AtmoRePerFt_fHpMachISAdevCelsius(U165,V165,0)</f>
        <v>360883.88506784936</v>
      </c>
    </row>
    <row r="166" spans="1:25" x14ac:dyDescent="0.3">
      <c r="A166">
        <v>0.82499999999999996</v>
      </c>
      <c r="B166">
        <v>7.7919</v>
      </c>
      <c r="C166">
        <v>0.9</v>
      </c>
      <c r="D166">
        <v>0.1082</v>
      </c>
      <c r="F166">
        <f t="shared" si="4"/>
        <v>8.317929759704251</v>
      </c>
      <c r="J166">
        <v>0.5</v>
      </c>
      <c r="K166">
        <v>2.5421</v>
      </c>
      <c r="L166">
        <v>0.25</v>
      </c>
      <c r="M166">
        <v>2.6100000000000002E-2</v>
      </c>
      <c r="U166">
        <v>70000</v>
      </c>
      <c r="V166">
        <v>0.82499999999999996</v>
      </c>
      <c r="W166">
        <v>7.3600000000000002E-3</v>
      </c>
      <c r="Y166">
        <f>[1]!AtmoRePerFt_fHpMachISAdevCelsius(U166,V166,0)</f>
        <v>372161.50647621963</v>
      </c>
    </row>
    <row r="167" spans="1:25" x14ac:dyDescent="0.3">
      <c r="J167">
        <v>0.5</v>
      </c>
      <c r="K167">
        <v>3.0505</v>
      </c>
      <c r="L167">
        <v>0.3</v>
      </c>
      <c r="M167">
        <v>2.7E-2</v>
      </c>
      <c r="U167">
        <v>75000</v>
      </c>
      <c r="V167">
        <v>0.2</v>
      </c>
      <c r="W167">
        <v>1.8759999999999999E-2</v>
      </c>
      <c r="Y167">
        <f>[1]!AtmoRePerFt_fHpMachISAdevCelsius(U167,V167,0)</f>
        <v>70947.729200396512</v>
      </c>
    </row>
    <row r="168" spans="1:25" x14ac:dyDescent="0.3">
      <c r="J168">
        <v>0.5</v>
      </c>
      <c r="K168">
        <v>3.5590000000000002</v>
      </c>
      <c r="L168">
        <v>0.35</v>
      </c>
      <c r="M168">
        <v>2.8299999999999999E-2</v>
      </c>
      <c r="U168">
        <v>75000</v>
      </c>
      <c r="V168">
        <v>0.3</v>
      </c>
      <c r="W168">
        <v>1.5520000000000001E-2</v>
      </c>
      <c r="Y168">
        <f>[1]!AtmoRePerFt_fHpMachISAdevCelsius(U168,V168,0)</f>
        <v>106421.59380059477</v>
      </c>
    </row>
    <row r="169" spans="1:25" x14ac:dyDescent="0.3">
      <c r="J169">
        <v>0.5</v>
      </c>
      <c r="K169">
        <v>4.0674000000000001</v>
      </c>
      <c r="L169">
        <v>0.4</v>
      </c>
      <c r="M169">
        <v>2.98E-2</v>
      </c>
      <c r="U169">
        <v>75000</v>
      </c>
      <c r="V169">
        <v>0.4</v>
      </c>
      <c r="W169">
        <v>1.341E-2</v>
      </c>
      <c r="Y169">
        <f>[1]!AtmoRePerFt_fHpMachISAdevCelsius(U169,V169,0)</f>
        <v>141895.45840079302</v>
      </c>
    </row>
    <row r="170" spans="1:25" x14ac:dyDescent="0.3">
      <c r="J170">
        <v>0.5</v>
      </c>
      <c r="K170">
        <v>4.5758000000000001</v>
      </c>
      <c r="L170">
        <v>0.45</v>
      </c>
      <c r="M170">
        <v>3.1699999999999999E-2</v>
      </c>
      <c r="U170">
        <v>75000</v>
      </c>
      <c r="V170">
        <v>0.5</v>
      </c>
      <c r="W170">
        <v>1.188E-2</v>
      </c>
      <c r="Y170">
        <f>[1]!AtmoRePerFt_fHpMachISAdevCelsius(U170,V170,0)</f>
        <v>177369.32300099128</v>
      </c>
    </row>
    <row r="171" spans="1:25" x14ac:dyDescent="0.3">
      <c r="J171">
        <v>0.5</v>
      </c>
      <c r="K171">
        <v>5.0842000000000001</v>
      </c>
      <c r="L171">
        <v>0.5</v>
      </c>
      <c r="M171">
        <v>3.3799999999999997E-2</v>
      </c>
      <c r="U171">
        <v>75000</v>
      </c>
      <c r="V171">
        <v>0.6</v>
      </c>
      <c r="W171">
        <v>1.068E-2</v>
      </c>
      <c r="Y171">
        <f>[1]!AtmoRePerFt_fHpMachISAdevCelsius(U171,V171,0)</f>
        <v>212843.18760118954</v>
      </c>
    </row>
    <row r="172" spans="1:25" x14ac:dyDescent="0.3">
      <c r="J172">
        <v>0.5</v>
      </c>
      <c r="K172">
        <v>5.5926999999999998</v>
      </c>
      <c r="L172">
        <v>0.55000000000000004</v>
      </c>
      <c r="M172">
        <v>3.5999999999999997E-2</v>
      </c>
      <c r="U172">
        <v>75000</v>
      </c>
      <c r="V172">
        <v>0.7</v>
      </c>
      <c r="W172">
        <v>9.7000000000000003E-3</v>
      </c>
      <c r="Y172">
        <f>[1]!AtmoRePerFt_fHpMachISAdevCelsius(U172,V172,0)</f>
        <v>248317.05220138782</v>
      </c>
    </row>
    <row r="173" spans="1:25" x14ac:dyDescent="0.3">
      <c r="J173">
        <v>0.5</v>
      </c>
      <c r="K173">
        <v>6.1010999999999997</v>
      </c>
      <c r="L173">
        <v>0.6</v>
      </c>
      <c r="M173">
        <v>3.9100000000000003E-2</v>
      </c>
      <c r="U173">
        <v>75000</v>
      </c>
      <c r="V173">
        <v>0.72499999999999998</v>
      </c>
      <c r="W173">
        <v>9.4800000000000006E-3</v>
      </c>
      <c r="Y173">
        <f>[1]!AtmoRePerFt_fHpMachISAdevCelsius(U173,V173,0)</f>
        <v>257185.51835143735</v>
      </c>
    </row>
    <row r="174" spans="1:25" x14ac:dyDescent="0.3">
      <c r="J174">
        <v>0.5</v>
      </c>
      <c r="K174">
        <v>6.6094999999999997</v>
      </c>
      <c r="L174">
        <v>0.65</v>
      </c>
      <c r="M174">
        <v>4.2599999999999999E-2</v>
      </c>
      <c r="U174">
        <v>75000</v>
      </c>
      <c r="V174">
        <v>0.75</v>
      </c>
      <c r="W174">
        <v>9.2700000000000005E-3</v>
      </c>
      <c r="Y174">
        <f>[1]!AtmoRePerFt_fHpMachISAdevCelsius(U174,V174,0)</f>
        <v>266053.98450148694</v>
      </c>
    </row>
    <row r="175" spans="1:25" x14ac:dyDescent="0.3">
      <c r="J175">
        <v>0.5</v>
      </c>
      <c r="K175">
        <v>7.1178999999999997</v>
      </c>
      <c r="L175">
        <v>0.7</v>
      </c>
      <c r="M175">
        <v>4.6800000000000001E-2</v>
      </c>
      <c r="U175">
        <v>75000</v>
      </c>
      <c r="V175">
        <v>0.77500000000000002</v>
      </c>
      <c r="W175">
        <v>9.0699999999999999E-3</v>
      </c>
      <c r="Y175">
        <f>[1]!AtmoRePerFt_fHpMachISAdevCelsius(U175,V175,0)</f>
        <v>274922.45065153646</v>
      </c>
    </row>
    <row r="176" spans="1:25" x14ac:dyDescent="0.3">
      <c r="J176">
        <v>0.5</v>
      </c>
      <c r="K176">
        <v>7.6264000000000003</v>
      </c>
      <c r="L176">
        <v>0.75</v>
      </c>
      <c r="M176">
        <v>5.1400000000000001E-2</v>
      </c>
      <c r="U176">
        <v>75000</v>
      </c>
      <c r="V176">
        <v>0.8</v>
      </c>
      <c r="W176">
        <v>8.8699999999999994E-3</v>
      </c>
      <c r="Y176">
        <f>[1]!AtmoRePerFt_fHpMachISAdevCelsius(U176,V176,0)</f>
        <v>283790.91680158605</v>
      </c>
    </row>
    <row r="177" spans="10:25" x14ac:dyDescent="0.3">
      <c r="J177">
        <v>0.5</v>
      </c>
      <c r="K177">
        <v>8.1348000000000003</v>
      </c>
      <c r="L177">
        <v>0.8</v>
      </c>
      <c r="M177">
        <v>5.6500000000000002E-2</v>
      </c>
      <c r="U177">
        <v>75000</v>
      </c>
      <c r="V177">
        <v>0.82499999999999996</v>
      </c>
      <c r="W177">
        <v>8.6800000000000002E-3</v>
      </c>
      <c r="Y177">
        <f>[1]!AtmoRePerFt_fHpMachISAdevCelsius(U177,V177,0)</f>
        <v>292659.38295163563</v>
      </c>
    </row>
    <row r="178" spans="10:25" x14ac:dyDescent="0.3">
      <c r="J178">
        <v>0.5</v>
      </c>
      <c r="K178">
        <v>8.6432000000000002</v>
      </c>
      <c r="L178">
        <v>0.85</v>
      </c>
      <c r="M178">
        <v>6.3299999999999995E-2</v>
      </c>
      <c r="U178">
        <v>80000</v>
      </c>
      <c r="V178">
        <v>0.2</v>
      </c>
      <c r="W178">
        <v>2.0910000000000002E-2</v>
      </c>
      <c r="Y178">
        <f>[1]!AtmoRePerFt_fHpMachISAdevCelsius(U178,V178,0)</f>
        <v>55791.687985695884</v>
      </c>
    </row>
    <row r="179" spans="10:25" x14ac:dyDescent="0.3">
      <c r="J179">
        <v>0.5</v>
      </c>
      <c r="K179">
        <v>9.1516000000000002</v>
      </c>
      <c r="L179">
        <v>0.9</v>
      </c>
      <c r="M179">
        <v>7.0300000000000001E-2</v>
      </c>
      <c r="U179">
        <v>80000</v>
      </c>
      <c r="V179">
        <v>0.3</v>
      </c>
      <c r="W179">
        <v>1.7420000000000001E-2</v>
      </c>
      <c r="Y179">
        <f>[1]!AtmoRePerFt_fHpMachISAdevCelsius(U179,V179,0)</f>
        <v>83687.531978543819</v>
      </c>
    </row>
    <row r="180" spans="10:25" x14ac:dyDescent="0.3">
      <c r="J180">
        <v>0.6</v>
      </c>
      <c r="K180">
        <v>1.9378</v>
      </c>
      <c r="L180">
        <v>0.2</v>
      </c>
      <c r="M180">
        <v>2.5499999999999998E-2</v>
      </c>
      <c r="U180">
        <v>80000</v>
      </c>
      <c r="V180">
        <v>0.4</v>
      </c>
      <c r="W180">
        <v>1.516E-2</v>
      </c>
      <c r="Y180">
        <f>[1]!AtmoRePerFt_fHpMachISAdevCelsius(U180,V180,0)</f>
        <v>111583.37597139177</v>
      </c>
    </row>
    <row r="181" spans="10:25" x14ac:dyDescent="0.3">
      <c r="J181">
        <v>0.6</v>
      </c>
      <c r="K181">
        <v>2.4222999999999999</v>
      </c>
      <c r="L181">
        <v>0.25</v>
      </c>
      <c r="M181">
        <v>2.6100000000000002E-2</v>
      </c>
      <c r="U181">
        <v>80000</v>
      </c>
      <c r="V181">
        <v>0.5</v>
      </c>
      <c r="W181">
        <v>1.3509999999999999E-2</v>
      </c>
      <c r="Y181">
        <f>[1]!AtmoRePerFt_fHpMachISAdevCelsius(U181,V181,0)</f>
        <v>139479.21996423969</v>
      </c>
    </row>
    <row r="182" spans="10:25" x14ac:dyDescent="0.3">
      <c r="J182">
        <v>0.6</v>
      </c>
      <c r="K182">
        <v>2.9066999999999998</v>
      </c>
      <c r="L182">
        <v>0.3</v>
      </c>
      <c r="M182">
        <v>2.69E-2</v>
      </c>
      <c r="U182">
        <v>80000</v>
      </c>
      <c r="V182">
        <v>0.6</v>
      </c>
      <c r="W182">
        <v>1.222E-2</v>
      </c>
      <c r="Y182">
        <f>[1]!AtmoRePerFt_fHpMachISAdevCelsius(U182,V182,0)</f>
        <v>167375.06395708764</v>
      </c>
    </row>
    <row r="183" spans="10:25" x14ac:dyDescent="0.3">
      <c r="J183">
        <v>0.6</v>
      </c>
      <c r="K183">
        <v>3.3912</v>
      </c>
      <c r="L183">
        <v>0.35</v>
      </c>
      <c r="M183">
        <v>2.8199999999999999E-2</v>
      </c>
      <c r="U183">
        <v>80000</v>
      </c>
      <c r="V183">
        <v>0.7</v>
      </c>
      <c r="W183">
        <v>1.1169999999999999E-2</v>
      </c>
      <c r="Y183">
        <f>[1]!AtmoRePerFt_fHpMachISAdevCelsius(U183,V183,0)</f>
        <v>195270.90794993559</v>
      </c>
    </row>
    <row r="184" spans="10:25" x14ac:dyDescent="0.3">
      <c r="J184">
        <v>0.6</v>
      </c>
      <c r="K184">
        <v>3.8755999999999999</v>
      </c>
      <c r="L184">
        <v>0.4</v>
      </c>
      <c r="M184">
        <v>2.98E-2</v>
      </c>
      <c r="U184">
        <v>80000</v>
      </c>
      <c r="V184">
        <v>0.72499999999999998</v>
      </c>
      <c r="W184">
        <v>1.094E-2</v>
      </c>
      <c r="Y184">
        <f>[1]!AtmoRePerFt_fHpMachISAdevCelsius(U184,V184,0)</f>
        <v>202244.86894814754</v>
      </c>
    </row>
    <row r="185" spans="10:25" x14ac:dyDescent="0.3">
      <c r="J185">
        <v>0.6</v>
      </c>
      <c r="K185">
        <v>4.3601000000000001</v>
      </c>
      <c r="L185">
        <v>0.45</v>
      </c>
      <c r="M185">
        <v>3.1699999999999999E-2</v>
      </c>
      <c r="U185">
        <v>80000</v>
      </c>
      <c r="V185">
        <v>0.75</v>
      </c>
      <c r="W185">
        <v>1.0710000000000001E-2</v>
      </c>
      <c r="Y185">
        <f>[1]!AtmoRePerFt_fHpMachISAdevCelsius(U185,V185,0)</f>
        <v>209218.82994635956</v>
      </c>
    </row>
    <row r="186" spans="10:25" x14ac:dyDescent="0.3">
      <c r="J186">
        <v>0.6</v>
      </c>
      <c r="K186">
        <v>4.8445999999999998</v>
      </c>
      <c r="L186">
        <v>0.5</v>
      </c>
      <c r="M186">
        <v>3.3700000000000001E-2</v>
      </c>
      <c r="U186">
        <v>80000</v>
      </c>
      <c r="V186">
        <v>0.77500000000000002</v>
      </c>
      <c r="W186">
        <v>1.0489999999999999E-2</v>
      </c>
      <c r="Y186">
        <f>[1]!AtmoRePerFt_fHpMachISAdevCelsius(U186,V186,0)</f>
        <v>216192.79094457152</v>
      </c>
    </row>
    <row r="187" spans="10:25" x14ac:dyDescent="0.3">
      <c r="J187">
        <v>0.6</v>
      </c>
      <c r="K187">
        <v>5.3289999999999997</v>
      </c>
      <c r="L187">
        <v>0.55000000000000004</v>
      </c>
      <c r="M187">
        <v>3.5999999999999997E-2</v>
      </c>
      <c r="U187">
        <v>80000</v>
      </c>
      <c r="V187">
        <v>0.8</v>
      </c>
      <c r="W187">
        <v>1.0290000000000001E-2</v>
      </c>
      <c r="Y187">
        <f>[1]!AtmoRePerFt_fHpMachISAdevCelsius(U187,V187,0)</f>
        <v>223166.75194278354</v>
      </c>
    </row>
    <row r="188" spans="10:25" x14ac:dyDescent="0.3">
      <c r="J188">
        <v>0.6</v>
      </c>
      <c r="K188">
        <v>5.8135000000000003</v>
      </c>
      <c r="L188">
        <v>0.6</v>
      </c>
      <c r="M188">
        <v>3.9100000000000003E-2</v>
      </c>
      <c r="U188">
        <v>80000</v>
      </c>
      <c r="V188">
        <v>0.82499999999999996</v>
      </c>
      <c r="W188">
        <v>1.008E-2</v>
      </c>
      <c r="Y188">
        <f>[1]!AtmoRePerFt_fHpMachISAdevCelsius(U188,V188,0)</f>
        <v>230140.71294099549</v>
      </c>
    </row>
    <row r="189" spans="10:25" x14ac:dyDescent="0.3">
      <c r="J189">
        <v>0.6</v>
      </c>
      <c r="K189">
        <v>6.2979000000000003</v>
      </c>
      <c r="L189">
        <v>0.65</v>
      </c>
      <c r="M189">
        <v>4.2599999999999999E-2</v>
      </c>
      <c r="U189">
        <v>85000</v>
      </c>
      <c r="V189">
        <v>0.2</v>
      </c>
      <c r="W189">
        <v>2.3199999999999998E-2</v>
      </c>
      <c r="Y189">
        <f>[1]!AtmoRePerFt_fHpMachISAdevCelsius(U189,V189,0)</f>
        <v>43873.320307422124</v>
      </c>
    </row>
    <row r="190" spans="10:25" x14ac:dyDescent="0.3">
      <c r="J190">
        <v>0.6</v>
      </c>
      <c r="K190">
        <v>6.7824</v>
      </c>
      <c r="L190">
        <v>0.7</v>
      </c>
      <c r="M190">
        <v>4.6699999999999998E-2</v>
      </c>
      <c r="U190">
        <v>85000</v>
      </c>
      <c r="V190">
        <v>0.3</v>
      </c>
      <c r="W190">
        <v>1.9439999999999999E-2</v>
      </c>
      <c r="Y190">
        <f>[1]!AtmoRePerFt_fHpMachISAdevCelsius(U190,V190,0)</f>
        <v>65809.980461133178</v>
      </c>
    </row>
    <row r="191" spans="10:25" x14ac:dyDescent="0.3">
      <c r="J191">
        <v>0.6</v>
      </c>
      <c r="K191">
        <v>7.2667999999999999</v>
      </c>
      <c r="L191">
        <v>0.75</v>
      </c>
      <c r="M191">
        <v>5.1400000000000001E-2</v>
      </c>
      <c r="U191">
        <v>85000</v>
      </c>
      <c r="V191">
        <v>0.4</v>
      </c>
      <c r="W191">
        <v>1.702E-2</v>
      </c>
      <c r="Y191">
        <f>[1]!AtmoRePerFt_fHpMachISAdevCelsius(U191,V191,0)</f>
        <v>87746.640614844247</v>
      </c>
    </row>
    <row r="192" spans="10:25" x14ac:dyDescent="0.3">
      <c r="J192">
        <v>0.6</v>
      </c>
      <c r="K192">
        <v>7.7512999999999996</v>
      </c>
      <c r="L192">
        <v>0.8</v>
      </c>
      <c r="M192">
        <v>5.6500000000000002E-2</v>
      </c>
      <c r="U192">
        <v>85000</v>
      </c>
      <c r="V192">
        <v>0.5</v>
      </c>
      <c r="W192">
        <v>1.525E-2</v>
      </c>
      <c r="Y192">
        <f>[1]!AtmoRePerFt_fHpMachISAdevCelsius(U192,V192,0)</f>
        <v>109683.3007685553</v>
      </c>
    </row>
    <row r="193" spans="10:25" x14ac:dyDescent="0.3">
      <c r="J193">
        <v>0.6</v>
      </c>
      <c r="K193">
        <v>8.2356999999999996</v>
      </c>
      <c r="L193">
        <v>0.85</v>
      </c>
      <c r="M193">
        <v>6.3299999999999995E-2</v>
      </c>
      <c r="U193">
        <v>85000</v>
      </c>
      <c r="V193">
        <v>0.6</v>
      </c>
      <c r="W193">
        <v>1.387E-2</v>
      </c>
      <c r="Y193">
        <f>[1]!AtmoRePerFt_fHpMachISAdevCelsius(U193,V193,0)</f>
        <v>131619.96092226636</v>
      </c>
    </row>
    <row r="194" spans="10:25" x14ac:dyDescent="0.3">
      <c r="J194">
        <v>0.6</v>
      </c>
      <c r="K194">
        <v>8.7202000000000002</v>
      </c>
      <c r="L194">
        <v>0.9</v>
      </c>
      <c r="M194">
        <v>7.0300000000000001E-2</v>
      </c>
      <c r="U194">
        <v>85000</v>
      </c>
      <c r="V194">
        <v>0.7</v>
      </c>
      <c r="W194">
        <v>1.274E-2</v>
      </c>
      <c r="Y194">
        <f>[1]!AtmoRePerFt_fHpMachISAdevCelsius(U194,V194,0)</f>
        <v>153556.62107597743</v>
      </c>
    </row>
    <row r="195" spans="10:25" x14ac:dyDescent="0.3">
      <c r="J195">
        <v>0.7</v>
      </c>
      <c r="K195">
        <v>1.8162</v>
      </c>
      <c r="L195">
        <v>0.2</v>
      </c>
      <c r="M195">
        <v>2.5899999999999999E-2</v>
      </c>
      <c r="U195">
        <v>85000</v>
      </c>
      <c r="V195">
        <v>0.72499999999999998</v>
      </c>
      <c r="W195">
        <v>1.2489999999999999E-2</v>
      </c>
      <c r="Y195">
        <f>[1]!AtmoRePerFt_fHpMachISAdevCelsius(U195,V195,0)</f>
        <v>159040.7861144052</v>
      </c>
    </row>
    <row r="196" spans="10:25" x14ac:dyDescent="0.3">
      <c r="J196">
        <v>0.7</v>
      </c>
      <c r="K196">
        <v>2.2702</v>
      </c>
      <c r="L196">
        <v>0.25</v>
      </c>
      <c r="M196">
        <v>2.64E-2</v>
      </c>
      <c r="U196">
        <v>85000</v>
      </c>
      <c r="V196">
        <v>0.75</v>
      </c>
      <c r="W196">
        <v>1.225E-2</v>
      </c>
      <c r="Y196">
        <f>[1]!AtmoRePerFt_fHpMachISAdevCelsius(U196,V196,0)</f>
        <v>164524.95115283297</v>
      </c>
    </row>
    <row r="197" spans="10:25" x14ac:dyDescent="0.3">
      <c r="J197">
        <v>0.7</v>
      </c>
      <c r="K197">
        <v>2.7242999999999999</v>
      </c>
      <c r="L197">
        <v>0.3</v>
      </c>
      <c r="M197">
        <v>2.7199999999999998E-2</v>
      </c>
      <c r="U197">
        <v>85000</v>
      </c>
      <c r="V197">
        <v>0.77500000000000002</v>
      </c>
      <c r="W197">
        <v>1.201E-2</v>
      </c>
      <c r="Y197">
        <f>[1]!AtmoRePerFt_fHpMachISAdevCelsius(U197,V197,0)</f>
        <v>170009.11619126072</v>
      </c>
    </row>
    <row r="198" spans="10:25" x14ac:dyDescent="0.3">
      <c r="J198">
        <v>0.7</v>
      </c>
      <c r="K198">
        <v>3.1783000000000001</v>
      </c>
      <c r="L198">
        <v>0.35</v>
      </c>
      <c r="M198">
        <v>2.86E-2</v>
      </c>
      <c r="U198">
        <v>85000</v>
      </c>
      <c r="V198">
        <v>0.8</v>
      </c>
      <c r="W198">
        <v>1.179E-2</v>
      </c>
      <c r="Y198">
        <f>[1]!AtmoRePerFt_fHpMachISAdevCelsius(U198,V198,0)</f>
        <v>175493.28122968849</v>
      </c>
    </row>
    <row r="199" spans="10:25" x14ac:dyDescent="0.3">
      <c r="J199">
        <v>0.7</v>
      </c>
      <c r="K199">
        <v>3.6324000000000001</v>
      </c>
      <c r="L199">
        <v>0.4</v>
      </c>
      <c r="M199">
        <v>3.0200000000000001E-2</v>
      </c>
      <c r="U199">
        <v>85000</v>
      </c>
      <c r="V199">
        <v>0.82499999999999996</v>
      </c>
      <c r="W199">
        <v>1.157E-2</v>
      </c>
      <c r="Y199">
        <f>[1]!AtmoRePerFt_fHpMachISAdevCelsius(U199,V199,0)</f>
        <v>180977.44626811627</v>
      </c>
    </row>
    <row r="200" spans="10:25" x14ac:dyDescent="0.3">
      <c r="J200">
        <v>0.7</v>
      </c>
      <c r="K200">
        <v>4.0864000000000003</v>
      </c>
      <c r="L200">
        <v>0.45</v>
      </c>
      <c r="M200">
        <v>3.2099999999999997E-2</v>
      </c>
    </row>
    <row r="201" spans="10:25" x14ac:dyDescent="0.3">
      <c r="J201">
        <v>0.7</v>
      </c>
      <c r="K201">
        <v>4.5404999999999998</v>
      </c>
      <c r="L201">
        <v>0.5</v>
      </c>
      <c r="M201">
        <v>3.4099999999999998E-2</v>
      </c>
    </row>
    <row r="202" spans="10:25" x14ac:dyDescent="0.3">
      <c r="J202">
        <v>0.7</v>
      </c>
      <c r="K202">
        <v>4.9945000000000004</v>
      </c>
      <c r="L202">
        <v>0.55000000000000004</v>
      </c>
      <c r="M202">
        <v>3.6499999999999998E-2</v>
      </c>
    </row>
    <row r="203" spans="10:25" x14ac:dyDescent="0.3">
      <c r="J203">
        <v>0.7</v>
      </c>
      <c r="K203">
        <v>5.4485000000000001</v>
      </c>
      <c r="L203">
        <v>0.6</v>
      </c>
      <c r="M203">
        <v>3.9399999999999998E-2</v>
      </c>
    </row>
    <row r="204" spans="10:25" x14ac:dyDescent="0.3">
      <c r="J204">
        <v>0.7</v>
      </c>
      <c r="K204">
        <v>5.9025999999999996</v>
      </c>
      <c r="L204">
        <v>0.65</v>
      </c>
      <c r="M204">
        <v>4.2900000000000001E-2</v>
      </c>
    </row>
    <row r="205" spans="10:25" x14ac:dyDescent="0.3">
      <c r="J205">
        <v>0.7</v>
      </c>
      <c r="K205">
        <v>6.3566000000000003</v>
      </c>
      <c r="L205">
        <v>0.7</v>
      </c>
      <c r="M205">
        <v>4.7100000000000003E-2</v>
      </c>
    </row>
    <row r="206" spans="10:25" x14ac:dyDescent="0.3">
      <c r="J206">
        <v>0.7</v>
      </c>
      <c r="K206">
        <v>6.8106999999999998</v>
      </c>
      <c r="L206">
        <v>0.75</v>
      </c>
      <c r="M206">
        <v>5.1700000000000003E-2</v>
      </c>
    </row>
    <row r="207" spans="10:25" x14ac:dyDescent="0.3">
      <c r="J207">
        <v>0.7</v>
      </c>
      <c r="K207">
        <v>7.2647000000000004</v>
      </c>
      <c r="L207">
        <v>0.8</v>
      </c>
      <c r="M207">
        <v>5.6800000000000003E-2</v>
      </c>
    </row>
    <row r="208" spans="10:25" x14ac:dyDescent="0.3">
      <c r="J208">
        <v>0.7</v>
      </c>
      <c r="K208">
        <v>7.7187999999999999</v>
      </c>
      <c r="L208">
        <v>0.85</v>
      </c>
      <c r="M208">
        <v>6.3600000000000004E-2</v>
      </c>
    </row>
    <row r="209" spans="10:13" x14ac:dyDescent="0.3">
      <c r="J209">
        <v>0.7</v>
      </c>
      <c r="K209">
        <v>8.1728000000000005</v>
      </c>
      <c r="L209">
        <v>0.9</v>
      </c>
      <c r="M209">
        <v>7.0599999999999996E-2</v>
      </c>
    </row>
    <row r="210" spans="10:13" x14ac:dyDescent="0.3">
      <c r="J210">
        <v>0.72499999999999998</v>
      </c>
      <c r="K210">
        <v>1.7809999999999999</v>
      </c>
      <c r="L210">
        <v>0.2</v>
      </c>
      <c r="M210">
        <v>2.6100000000000002E-2</v>
      </c>
    </row>
    <row r="211" spans="10:13" x14ac:dyDescent="0.3">
      <c r="J211">
        <v>0.72499999999999998</v>
      </c>
      <c r="K211">
        <v>2.2262</v>
      </c>
      <c r="L211">
        <v>0.25</v>
      </c>
      <c r="M211">
        <v>2.6700000000000002E-2</v>
      </c>
    </row>
    <row r="212" spans="10:13" x14ac:dyDescent="0.3">
      <c r="J212">
        <v>0.72499999999999998</v>
      </c>
      <c r="K212">
        <v>2.6715</v>
      </c>
      <c r="L212">
        <v>0.3</v>
      </c>
      <c r="M212">
        <v>2.7400000000000001E-2</v>
      </c>
    </row>
    <row r="213" spans="10:13" x14ac:dyDescent="0.3">
      <c r="J213">
        <v>0.72499999999999998</v>
      </c>
      <c r="K213">
        <v>3.1166999999999998</v>
      </c>
      <c r="L213">
        <v>0.35</v>
      </c>
      <c r="M213">
        <v>2.8799999999999999E-2</v>
      </c>
    </row>
    <row r="214" spans="10:13" x14ac:dyDescent="0.3">
      <c r="J214">
        <v>0.72499999999999998</v>
      </c>
      <c r="K214">
        <v>3.5619999999999998</v>
      </c>
      <c r="L214">
        <v>0.4</v>
      </c>
      <c r="M214">
        <v>3.04E-2</v>
      </c>
    </row>
    <row r="215" spans="10:13" x14ac:dyDescent="0.3">
      <c r="J215">
        <v>0.72499999999999998</v>
      </c>
      <c r="K215">
        <v>4.0072000000000001</v>
      </c>
      <c r="L215">
        <v>0.45</v>
      </c>
      <c r="M215">
        <v>3.2300000000000002E-2</v>
      </c>
    </row>
    <row r="216" spans="10:13" x14ac:dyDescent="0.3">
      <c r="J216">
        <v>0.72499999999999998</v>
      </c>
      <c r="K216">
        <v>4.4524999999999997</v>
      </c>
      <c r="L216">
        <v>0.5</v>
      </c>
      <c r="M216">
        <v>3.44E-2</v>
      </c>
    </row>
    <row r="217" spans="10:13" x14ac:dyDescent="0.3">
      <c r="J217">
        <v>0.72499999999999998</v>
      </c>
      <c r="K217">
        <v>4.8977000000000004</v>
      </c>
      <c r="L217">
        <v>0.55000000000000004</v>
      </c>
      <c r="M217">
        <v>3.6700000000000003E-2</v>
      </c>
    </row>
    <row r="218" spans="10:13" x14ac:dyDescent="0.3">
      <c r="J218">
        <v>0.72499999999999998</v>
      </c>
      <c r="K218">
        <v>5.3429000000000002</v>
      </c>
      <c r="L218">
        <v>0.6</v>
      </c>
      <c r="M218">
        <v>3.9600000000000003E-2</v>
      </c>
    </row>
    <row r="219" spans="10:13" x14ac:dyDescent="0.3">
      <c r="J219">
        <v>0.72499999999999998</v>
      </c>
      <c r="K219">
        <v>5.7881999999999998</v>
      </c>
      <c r="L219">
        <v>0.65</v>
      </c>
      <c r="M219">
        <v>4.3099999999999999E-2</v>
      </c>
    </row>
    <row r="220" spans="10:13" x14ac:dyDescent="0.3">
      <c r="J220">
        <v>0.72499999999999998</v>
      </c>
      <c r="K220">
        <v>6.2333999999999996</v>
      </c>
      <c r="L220">
        <v>0.7</v>
      </c>
      <c r="M220">
        <v>4.7399999999999998E-2</v>
      </c>
    </row>
    <row r="221" spans="10:13" x14ac:dyDescent="0.3">
      <c r="J221">
        <v>0.72499999999999998</v>
      </c>
      <c r="K221">
        <v>6.6787000000000001</v>
      </c>
      <c r="L221">
        <v>0.75</v>
      </c>
      <c r="M221">
        <v>5.1999999999999998E-2</v>
      </c>
    </row>
    <row r="222" spans="10:13" x14ac:dyDescent="0.3">
      <c r="J222">
        <v>0.72499999999999998</v>
      </c>
      <c r="K222">
        <v>7.1238999999999999</v>
      </c>
      <c r="L222">
        <v>0.8</v>
      </c>
      <c r="M222">
        <v>5.7200000000000001E-2</v>
      </c>
    </row>
    <row r="223" spans="10:13" x14ac:dyDescent="0.3">
      <c r="J223">
        <v>0.72499999999999998</v>
      </c>
      <c r="K223">
        <v>7.5692000000000004</v>
      </c>
      <c r="L223">
        <v>0.85</v>
      </c>
      <c r="M223">
        <v>6.4000000000000001E-2</v>
      </c>
    </row>
    <row r="224" spans="10:13" x14ac:dyDescent="0.3">
      <c r="J224">
        <v>0.72499999999999998</v>
      </c>
      <c r="K224">
        <v>8.0144000000000002</v>
      </c>
      <c r="L224">
        <v>0.9</v>
      </c>
      <c r="M224">
        <v>7.0999999999999994E-2</v>
      </c>
    </row>
    <row r="225" spans="10:13" x14ac:dyDescent="0.3">
      <c r="J225">
        <v>0.75</v>
      </c>
      <c r="K225">
        <v>1.7436</v>
      </c>
      <c r="L225">
        <v>0.2</v>
      </c>
      <c r="M225">
        <v>2.6700000000000002E-2</v>
      </c>
    </row>
    <row r="226" spans="10:13" x14ac:dyDescent="0.3">
      <c r="J226">
        <v>0.75</v>
      </c>
      <c r="K226">
        <v>2.1795</v>
      </c>
      <c r="L226">
        <v>0.25</v>
      </c>
      <c r="M226">
        <v>2.7099999999999999E-2</v>
      </c>
    </row>
    <row r="227" spans="10:13" x14ac:dyDescent="0.3">
      <c r="J227">
        <v>0.75</v>
      </c>
      <c r="K227">
        <v>2.6154000000000002</v>
      </c>
      <c r="L227">
        <v>0.3</v>
      </c>
      <c r="M227">
        <v>2.7799999999999998E-2</v>
      </c>
    </row>
    <row r="228" spans="10:13" x14ac:dyDescent="0.3">
      <c r="J228">
        <v>0.75</v>
      </c>
      <c r="K228">
        <v>3.0512999999999999</v>
      </c>
      <c r="L228">
        <v>0.35</v>
      </c>
      <c r="M228">
        <v>2.93E-2</v>
      </c>
    </row>
    <row r="229" spans="10:13" x14ac:dyDescent="0.3">
      <c r="J229">
        <v>0.75</v>
      </c>
      <c r="K229">
        <v>3.4870999999999999</v>
      </c>
      <c r="L229">
        <v>0.4</v>
      </c>
      <c r="M229">
        <v>3.1E-2</v>
      </c>
    </row>
    <row r="230" spans="10:13" x14ac:dyDescent="0.3">
      <c r="J230">
        <v>0.75</v>
      </c>
      <c r="K230">
        <v>3.923</v>
      </c>
      <c r="L230">
        <v>0.45</v>
      </c>
      <c r="M230">
        <v>3.2800000000000003E-2</v>
      </c>
    </row>
    <row r="231" spans="10:13" x14ac:dyDescent="0.3">
      <c r="J231">
        <v>0.75</v>
      </c>
      <c r="K231">
        <v>4.3589000000000002</v>
      </c>
      <c r="L231">
        <v>0.5</v>
      </c>
      <c r="M231">
        <v>3.49E-2</v>
      </c>
    </row>
    <row r="232" spans="10:13" x14ac:dyDescent="0.3">
      <c r="J232">
        <v>0.75</v>
      </c>
      <c r="K232">
        <v>4.7948000000000004</v>
      </c>
      <c r="L232">
        <v>0.55000000000000004</v>
      </c>
      <c r="M232">
        <v>3.7400000000000003E-2</v>
      </c>
    </row>
    <row r="233" spans="10:13" x14ac:dyDescent="0.3">
      <c r="J233">
        <v>0.75</v>
      </c>
      <c r="K233">
        <v>5.2306999999999997</v>
      </c>
      <c r="L233">
        <v>0.6</v>
      </c>
      <c r="M233">
        <v>4.0599999999999997E-2</v>
      </c>
    </row>
    <row r="234" spans="10:13" x14ac:dyDescent="0.3">
      <c r="J234">
        <v>0.75</v>
      </c>
      <c r="K234">
        <v>5.6665999999999999</v>
      </c>
      <c r="L234">
        <v>0.65</v>
      </c>
      <c r="M234">
        <v>4.4400000000000002E-2</v>
      </c>
    </row>
    <row r="235" spans="10:13" x14ac:dyDescent="0.3">
      <c r="J235">
        <v>0.75</v>
      </c>
      <c r="K235">
        <v>6.1025</v>
      </c>
      <c r="L235">
        <v>0.7</v>
      </c>
      <c r="M235">
        <v>4.9099999999999998E-2</v>
      </c>
    </row>
    <row r="236" spans="10:13" x14ac:dyDescent="0.3">
      <c r="J236">
        <v>0.75</v>
      </c>
      <c r="K236">
        <v>6.5384000000000002</v>
      </c>
      <c r="L236">
        <v>0.75</v>
      </c>
      <c r="M236">
        <v>5.3999999999999999E-2</v>
      </c>
    </row>
    <row r="237" spans="10:13" x14ac:dyDescent="0.3">
      <c r="J237">
        <v>0.75</v>
      </c>
      <c r="K237">
        <v>6.9743000000000004</v>
      </c>
      <c r="L237">
        <v>0.8</v>
      </c>
      <c r="M237">
        <v>5.9400000000000001E-2</v>
      </c>
    </row>
    <row r="238" spans="10:13" x14ac:dyDescent="0.3">
      <c r="J238">
        <v>0.75</v>
      </c>
      <c r="K238">
        <v>7.4101999999999997</v>
      </c>
      <c r="L238">
        <v>0.85</v>
      </c>
      <c r="M238">
        <v>6.6000000000000003E-2</v>
      </c>
    </row>
    <row r="239" spans="10:13" x14ac:dyDescent="0.3">
      <c r="J239">
        <v>0.75</v>
      </c>
      <c r="K239">
        <v>7.8460999999999999</v>
      </c>
      <c r="L239">
        <v>0.9</v>
      </c>
      <c r="M239">
        <v>7.2700000000000001E-2</v>
      </c>
    </row>
    <row r="240" spans="10:13" x14ac:dyDescent="0.3">
      <c r="J240">
        <v>0.77500000000000002</v>
      </c>
      <c r="K240">
        <v>1.7315</v>
      </c>
      <c r="L240">
        <v>0.2</v>
      </c>
      <c r="M240">
        <v>2.7799999999999998E-2</v>
      </c>
    </row>
    <row r="241" spans="10:13" x14ac:dyDescent="0.3">
      <c r="J241">
        <v>0.77500000000000002</v>
      </c>
      <c r="K241">
        <v>2.1644000000000001</v>
      </c>
      <c r="L241">
        <v>0.25</v>
      </c>
      <c r="M241">
        <v>2.81E-2</v>
      </c>
    </row>
    <row r="242" spans="10:13" x14ac:dyDescent="0.3">
      <c r="J242">
        <v>0.77500000000000002</v>
      </c>
      <c r="K242">
        <v>2.5973000000000002</v>
      </c>
      <c r="L242">
        <v>0.3</v>
      </c>
      <c r="M242">
        <v>2.8799999999999999E-2</v>
      </c>
    </row>
    <row r="243" spans="10:13" x14ac:dyDescent="0.3">
      <c r="J243">
        <v>0.77500000000000002</v>
      </c>
      <c r="K243">
        <v>3.0301999999999998</v>
      </c>
      <c r="L243">
        <v>0.35</v>
      </c>
      <c r="M243">
        <v>3.04E-2</v>
      </c>
    </row>
    <row r="244" spans="10:13" x14ac:dyDescent="0.3">
      <c r="J244">
        <v>0.77500000000000002</v>
      </c>
      <c r="K244">
        <v>3.4630999999999998</v>
      </c>
      <c r="L244">
        <v>0.4</v>
      </c>
      <c r="M244">
        <v>3.2199999999999999E-2</v>
      </c>
    </row>
    <row r="245" spans="10:13" x14ac:dyDescent="0.3">
      <c r="J245">
        <v>0.77500000000000002</v>
      </c>
      <c r="K245">
        <v>3.8959999999999999</v>
      </c>
      <c r="L245">
        <v>0.45</v>
      </c>
      <c r="M245">
        <v>3.4200000000000001E-2</v>
      </c>
    </row>
    <row r="246" spans="10:13" x14ac:dyDescent="0.3">
      <c r="J246">
        <v>0.77500000000000002</v>
      </c>
      <c r="K246">
        <v>4.3288000000000002</v>
      </c>
      <c r="L246">
        <v>0.5</v>
      </c>
      <c r="M246">
        <v>3.6299999999999999E-2</v>
      </c>
    </row>
    <row r="247" spans="10:13" x14ac:dyDescent="0.3">
      <c r="J247">
        <v>0.77500000000000002</v>
      </c>
      <c r="K247">
        <v>4.7617000000000003</v>
      </c>
      <c r="L247">
        <v>0.55000000000000004</v>
      </c>
      <c r="M247">
        <v>3.9100000000000003E-2</v>
      </c>
    </row>
    <row r="248" spans="10:13" x14ac:dyDescent="0.3">
      <c r="J248">
        <v>0.77500000000000002</v>
      </c>
      <c r="K248">
        <v>5.1946000000000003</v>
      </c>
      <c r="L248">
        <v>0.6</v>
      </c>
      <c r="M248">
        <v>4.2999999999999997E-2</v>
      </c>
    </row>
    <row r="249" spans="10:13" x14ac:dyDescent="0.3">
      <c r="J249">
        <v>0.77500000000000002</v>
      </c>
      <c r="K249">
        <v>5.6275000000000004</v>
      </c>
      <c r="L249">
        <v>0.65</v>
      </c>
      <c r="M249">
        <v>4.7399999999999998E-2</v>
      </c>
    </row>
    <row r="250" spans="10:13" x14ac:dyDescent="0.3">
      <c r="J250">
        <v>0.77500000000000002</v>
      </c>
      <c r="K250">
        <v>6.0603999999999996</v>
      </c>
      <c r="L250">
        <v>0.7</v>
      </c>
      <c r="M250">
        <v>5.2400000000000002E-2</v>
      </c>
    </row>
    <row r="251" spans="10:13" x14ac:dyDescent="0.3">
      <c r="J251">
        <v>0.77500000000000002</v>
      </c>
      <c r="K251">
        <v>6.4932999999999996</v>
      </c>
      <c r="L251">
        <v>0.75</v>
      </c>
      <c r="M251">
        <v>5.79E-2</v>
      </c>
    </row>
    <row r="252" spans="10:13" x14ac:dyDescent="0.3">
      <c r="J252">
        <v>0.77500000000000002</v>
      </c>
      <c r="K252">
        <v>6.9260999999999999</v>
      </c>
      <c r="L252">
        <v>0.8</v>
      </c>
      <c r="M252">
        <v>6.3700000000000007E-2</v>
      </c>
    </row>
    <row r="253" spans="10:13" x14ac:dyDescent="0.3">
      <c r="J253">
        <v>0.77500000000000002</v>
      </c>
      <c r="K253">
        <v>7.359</v>
      </c>
      <c r="L253">
        <v>0.85</v>
      </c>
      <c r="M253">
        <v>7.0300000000000001E-2</v>
      </c>
    </row>
    <row r="254" spans="10:13" x14ac:dyDescent="0.3">
      <c r="J254">
        <v>0.77500000000000002</v>
      </c>
      <c r="K254">
        <v>7.7919</v>
      </c>
      <c r="L254">
        <v>0.9</v>
      </c>
      <c r="M254">
        <v>7.7200000000000005E-2</v>
      </c>
    </row>
    <row r="255" spans="10:13" x14ac:dyDescent="0.3">
      <c r="J255">
        <v>0.8</v>
      </c>
      <c r="K255">
        <v>1.7315</v>
      </c>
      <c r="L255">
        <v>0.2</v>
      </c>
      <c r="M255">
        <v>3.0599999999999999E-2</v>
      </c>
    </row>
    <row r="256" spans="10:13" x14ac:dyDescent="0.3">
      <c r="J256">
        <v>0.8</v>
      </c>
      <c r="K256">
        <v>2.1644000000000001</v>
      </c>
      <c r="L256">
        <v>0.25</v>
      </c>
      <c r="M256">
        <v>3.0700000000000002E-2</v>
      </c>
    </row>
    <row r="257" spans="10:13" x14ac:dyDescent="0.3">
      <c r="J257">
        <v>0.8</v>
      </c>
      <c r="K257">
        <v>2.5973000000000002</v>
      </c>
      <c r="L257">
        <v>0.3</v>
      </c>
      <c r="M257">
        <v>3.1199999999999999E-2</v>
      </c>
    </row>
    <row r="258" spans="10:13" x14ac:dyDescent="0.3">
      <c r="J258">
        <v>0.8</v>
      </c>
      <c r="K258">
        <v>3.0301999999999998</v>
      </c>
      <c r="L258">
        <v>0.35</v>
      </c>
      <c r="M258">
        <v>3.3099999999999997E-2</v>
      </c>
    </row>
    <row r="259" spans="10:13" x14ac:dyDescent="0.3">
      <c r="J259">
        <v>0.8</v>
      </c>
      <c r="K259">
        <v>3.4630999999999998</v>
      </c>
      <c r="L259">
        <v>0.4</v>
      </c>
      <c r="M259">
        <v>3.5200000000000002E-2</v>
      </c>
    </row>
    <row r="260" spans="10:13" x14ac:dyDescent="0.3">
      <c r="J260">
        <v>0.8</v>
      </c>
      <c r="K260">
        <v>3.8959999999999999</v>
      </c>
      <c r="L260">
        <v>0.45</v>
      </c>
      <c r="M260">
        <v>3.7600000000000001E-2</v>
      </c>
    </row>
    <row r="261" spans="10:13" x14ac:dyDescent="0.3">
      <c r="J261">
        <v>0.8</v>
      </c>
      <c r="K261">
        <v>4.3288000000000002</v>
      </c>
      <c r="L261">
        <v>0.5</v>
      </c>
      <c r="M261">
        <v>4.0599999999999997E-2</v>
      </c>
    </row>
    <row r="262" spans="10:13" x14ac:dyDescent="0.3">
      <c r="J262">
        <v>0.8</v>
      </c>
      <c r="K262">
        <v>4.7617000000000003</v>
      </c>
      <c r="L262">
        <v>0.55000000000000004</v>
      </c>
      <c r="M262">
        <v>4.53E-2</v>
      </c>
    </row>
    <row r="263" spans="10:13" x14ac:dyDescent="0.3">
      <c r="J263">
        <v>0.8</v>
      </c>
      <c r="K263">
        <v>5.1946000000000003</v>
      </c>
      <c r="L263">
        <v>0.6</v>
      </c>
      <c r="M263">
        <v>5.0299999999999997E-2</v>
      </c>
    </row>
    <row r="264" spans="10:13" x14ac:dyDescent="0.3">
      <c r="J264">
        <v>0.8</v>
      </c>
      <c r="K264">
        <v>5.6275000000000004</v>
      </c>
      <c r="L264">
        <v>0.65</v>
      </c>
      <c r="M264">
        <v>5.57E-2</v>
      </c>
    </row>
    <row r="265" spans="10:13" x14ac:dyDescent="0.3">
      <c r="J265">
        <v>0.8</v>
      </c>
      <c r="K265">
        <v>6.0603999999999996</v>
      </c>
      <c r="L265">
        <v>0.7</v>
      </c>
      <c r="M265">
        <v>6.1199999999999997E-2</v>
      </c>
    </row>
    <row r="266" spans="10:13" x14ac:dyDescent="0.3">
      <c r="J266">
        <v>0.8</v>
      </c>
      <c r="K266">
        <v>6.4932999999999996</v>
      </c>
      <c r="L266">
        <v>0.75</v>
      </c>
      <c r="M266">
        <v>6.7000000000000004E-2</v>
      </c>
    </row>
    <row r="267" spans="10:13" x14ac:dyDescent="0.3">
      <c r="J267">
        <v>0.8</v>
      </c>
      <c r="K267">
        <v>6.9260999999999999</v>
      </c>
      <c r="L267">
        <v>0.8</v>
      </c>
      <c r="M267">
        <v>7.3099999999999998E-2</v>
      </c>
    </row>
    <row r="268" spans="10:13" x14ac:dyDescent="0.3">
      <c r="J268">
        <v>0.8</v>
      </c>
      <c r="K268">
        <v>7.359</v>
      </c>
      <c r="L268">
        <v>0.85</v>
      </c>
      <c r="M268">
        <v>7.9399999999999998E-2</v>
      </c>
    </row>
    <row r="269" spans="10:13" x14ac:dyDescent="0.3">
      <c r="J269">
        <v>0.8</v>
      </c>
      <c r="K269">
        <v>7.7919</v>
      </c>
      <c r="L269">
        <v>0.9</v>
      </c>
      <c r="M269">
        <v>8.5800000000000001E-2</v>
      </c>
    </row>
    <row r="270" spans="10:13" x14ac:dyDescent="0.3">
      <c r="J270">
        <v>0.82499999999999996</v>
      </c>
      <c r="K270">
        <v>1.7315</v>
      </c>
      <c r="L270">
        <v>0.2</v>
      </c>
      <c r="M270">
        <v>4.3900000000000002E-2</v>
      </c>
    </row>
    <row r="271" spans="10:13" x14ac:dyDescent="0.3">
      <c r="J271">
        <v>0.82499999999999996</v>
      </c>
      <c r="K271">
        <v>2.1644000000000001</v>
      </c>
      <c r="L271">
        <v>0.25</v>
      </c>
      <c r="M271">
        <v>4.3200000000000002E-2</v>
      </c>
    </row>
    <row r="272" spans="10:13" x14ac:dyDescent="0.3">
      <c r="J272">
        <v>0.82499999999999996</v>
      </c>
      <c r="K272">
        <v>2.5973000000000002</v>
      </c>
      <c r="L272">
        <v>0.3</v>
      </c>
      <c r="M272">
        <v>4.3200000000000002E-2</v>
      </c>
    </row>
    <row r="273" spans="10:13" x14ac:dyDescent="0.3">
      <c r="J273">
        <v>0.82499999999999996</v>
      </c>
      <c r="K273">
        <v>3.0301999999999998</v>
      </c>
      <c r="L273">
        <v>0.35</v>
      </c>
      <c r="M273">
        <v>4.5699999999999998E-2</v>
      </c>
    </row>
    <row r="274" spans="10:13" x14ac:dyDescent="0.3">
      <c r="J274">
        <v>0.82499999999999996</v>
      </c>
      <c r="K274">
        <v>3.4630999999999998</v>
      </c>
      <c r="L274">
        <v>0.4</v>
      </c>
      <c r="M274">
        <v>4.87E-2</v>
      </c>
    </row>
    <row r="275" spans="10:13" x14ac:dyDescent="0.3">
      <c r="J275">
        <v>0.82499999999999996</v>
      </c>
      <c r="K275">
        <v>3.8959999999999999</v>
      </c>
      <c r="L275">
        <v>0.45</v>
      </c>
      <c r="M275">
        <v>5.3499999999999999E-2</v>
      </c>
    </row>
    <row r="276" spans="10:13" x14ac:dyDescent="0.3">
      <c r="J276">
        <v>0.82499999999999996</v>
      </c>
      <c r="K276">
        <v>4.3288000000000002</v>
      </c>
      <c r="L276">
        <v>0.5</v>
      </c>
      <c r="M276">
        <v>5.8700000000000002E-2</v>
      </c>
    </row>
    <row r="277" spans="10:13" x14ac:dyDescent="0.3">
      <c r="J277">
        <v>0.82499999999999996</v>
      </c>
      <c r="K277">
        <v>4.7617000000000003</v>
      </c>
      <c r="L277">
        <v>0.55000000000000004</v>
      </c>
      <c r="M277">
        <v>6.5000000000000002E-2</v>
      </c>
    </row>
    <row r="278" spans="10:13" x14ac:dyDescent="0.3">
      <c r="J278">
        <v>0.82499999999999996</v>
      </c>
      <c r="K278">
        <v>5.1946000000000003</v>
      </c>
      <c r="L278">
        <v>0.6</v>
      </c>
      <c r="M278">
        <v>7.0499999999999993E-2</v>
      </c>
    </row>
    <row r="279" spans="10:13" x14ac:dyDescent="0.3">
      <c r="J279">
        <v>0.82499999999999996</v>
      </c>
      <c r="K279">
        <v>5.6275000000000004</v>
      </c>
      <c r="L279">
        <v>0.65</v>
      </c>
      <c r="M279">
        <v>7.7100000000000002E-2</v>
      </c>
    </row>
    <row r="280" spans="10:13" x14ac:dyDescent="0.3">
      <c r="J280">
        <v>0.82499999999999996</v>
      </c>
      <c r="K280">
        <v>6.0603999999999996</v>
      </c>
      <c r="L280">
        <v>0.7</v>
      </c>
      <c r="M280">
        <v>8.3699999999999997E-2</v>
      </c>
    </row>
    <row r="281" spans="10:13" x14ac:dyDescent="0.3">
      <c r="J281">
        <v>0.82499999999999996</v>
      </c>
      <c r="K281">
        <v>6.4932999999999996</v>
      </c>
      <c r="L281">
        <v>0.75</v>
      </c>
      <c r="M281">
        <v>8.9499999999999996E-2</v>
      </c>
    </row>
    <row r="282" spans="10:13" x14ac:dyDescent="0.3">
      <c r="J282">
        <v>0.82499999999999996</v>
      </c>
      <c r="K282">
        <v>6.9260999999999999</v>
      </c>
      <c r="L282">
        <v>0.8</v>
      </c>
      <c r="M282">
        <v>9.5600000000000004E-2</v>
      </c>
    </row>
    <row r="283" spans="10:13" x14ac:dyDescent="0.3">
      <c r="J283">
        <v>0.82499999999999996</v>
      </c>
      <c r="K283">
        <v>7.359</v>
      </c>
      <c r="L283">
        <v>0.85</v>
      </c>
      <c r="M283">
        <v>0.1018</v>
      </c>
    </row>
    <row r="284" spans="10:13" x14ac:dyDescent="0.3">
      <c r="J284">
        <v>0.82499999999999996</v>
      </c>
      <c r="K284">
        <v>7.7919</v>
      </c>
      <c r="L284">
        <v>0.9</v>
      </c>
      <c r="M284">
        <v>0.1082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6"/>
  <sheetViews>
    <sheetView tabSelected="1" zoomScale="40" zoomScaleNormal="40" workbookViewId="0">
      <selection activeCell="R53" sqref="R53"/>
    </sheetView>
  </sheetViews>
  <sheetFormatPr defaultRowHeight="14.4" x14ac:dyDescent="0.3"/>
  <cols>
    <col min="21" max="21" width="10.77734375" bestFit="1" customWidth="1"/>
    <col min="22" max="22" width="7.33203125" bestFit="1" customWidth="1"/>
    <col min="23" max="23" width="11.77734375" bestFit="1" customWidth="1"/>
    <col min="25" max="25" width="19.5546875" customWidth="1"/>
  </cols>
  <sheetData>
    <row r="1" spans="1:25" x14ac:dyDescent="0.3">
      <c r="A1" t="s">
        <v>2</v>
      </c>
      <c r="B1" t="s">
        <v>3</v>
      </c>
      <c r="C1" t="s">
        <v>0</v>
      </c>
      <c r="D1" t="s">
        <v>1</v>
      </c>
      <c r="F1" t="s">
        <v>27</v>
      </c>
      <c r="I1" t="s">
        <v>10</v>
      </c>
      <c r="J1" t="s">
        <v>2</v>
      </c>
      <c r="K1" t="s">
        <v>11</v>
      </c>
      <c r="L1" t="s">
        <v>12</v>
      </c>
      <c r="M1" t="s">
        <v>14</v>
      </c>
      <c r="P1" s="5" t="s">
        <v>28</v>
      </c>
      <c r="Q1" s="5"/>
      <c r="U1" t="s">
        <v>7</v>
      </c>
      <c r="V1" t="s">
        <v>2</v>
      </c>
      <c r="W1" t="s">
        <v>8</v>
      </c>
      <c r="Y1" t="s">
        <v>9</v>
      </c>
    </row>
    <row r="2" spans="1:25" x14ac:dyDescent="0.3">
      <c r="A2">
        <v>0.2</v>
      </c>
      <c r="B2">
        <v>0</v>
      </c>
      <c r="C2">
        <v>0</v>
      </c>
      <c r="D2">
        <v>2.9399999999999999E-2</v>
      </c>
      <c r="F2">
        <f>C2/D2</f>
        <v>0</v>
      </c>
      <c r="J2">
        <v>0.1</v>
      </c>
      <c r="K2">
        <v>3.1550000000000002E-2</v>
      </c>
      <c r="L2">
        <v>3.0000000000000001E-5</v>
      </c>
      <c r="M2">
        <v>1.4</v>
      </c>
      <c r="P2" s="5" t="s">
        <v>29</v>
      </c>
      <c r="Q2" s="5">
        <v>0.745</v>
      </c>
      <c r="U2">
        <v>0</v>
      </c>
      <c r="V2">
        <v>0.1</v>
      </c>
      <c r="W2">
        <v>-2.4499999999999999E-3</v>
      </c>
      <c r="Y2">
        <f>[1]!AtmoRePerFt_fHpMachISAdevCelsius(U2,V2,0)</f>
        <v>710058.48903223127</v>
      </c>
    </row>
    <row r="3" spans="1:25" x14ac:dyDescent="0.3">
      <c r="A3">
        <v>0.2</v>
      </c>
      <c r="B3">
        <v>2.2330999999999999</v>
      </c>
      <c r="C3">
        <v>0.2</v>
      </c>
      <c r="D3">
        <v>0.03</v>
      </c>
      <c r="F3">
        <f t="shared" ref="F3:F66" si="0">C3/D3</f>
        <v>6.666666666666667</v>
      </c>
      <c r="J3">
        <v>0.2</v>
      </c>
      <c r="K3">
        <v>2.8060000000000002E-2</v>
      </c>
      <c r="L3">
        <v>6.0000000000000002E-5</v>
      </c>
      <c r="M3">
        <v>1.4</v>
      </c>
      <c r="P3" s="5" t="s">
        <v>30</v>
      </c>
      <c r="Q3" s="5">
        <v>0.82</v>
      </c>
      <c r="U3">
        <v>0</v>
      </c>
      <c r="V3">
        <v>0.2</v>
      </c>
      <c r="W3">
        <v>-2.0799999999999998E-3</v>
      </c>
      <c r="Y3">
        <f>[1]!AtmoRePerFt_fHpMachISAdevCelsius(U3,V3,0)</f>
        <v>1420116.9780644625</v>
      </c>
    </row>
    <row r="4" spans="1:25" x14ac:dyDescent="0.3">
      <c r="A4">
        <v>0.2</v>
      </c>
      <c r="B4">
        <v>2.7913000000000001</v>
      </c>
      <c r="C4">
        <v>0.25</v>
      </c>
      <c r="D4">
        <v>3.0599999999999999E-2</v>
      </c>
      <c r="F4">
        <f t="shared" si="0"/>
        <v>8.169934640522877</v>
      </c>
      <c r="J4">
        <v>0.3</v>
      </c>
      <c r="K4">
        <v>2.622E-2</v>
      </c>
      <c r="L4">
        <v>9.0000000000000006E-5</v>
      </c>
      <c r="M4">
        <v>1.3839999999999999</v>
      </c>
      <c r="U4">
        <v>0</v>
      </c>
      <c r="V4">
        <v>0.3</v>
      </c>
      <c r="W4">
        <v>-1.9E-3</v>
      </c>
      <c r="Y4">
        <f>[1]!AtmoRePerFt_fHpMachISAdevCelsius(U4,V4,0)</f>
        <v>2130175.4670966938</v>
      </c>
    </row>
    <row r="5" spans="1:25" x14ac:dyDescent="0.3">
      <c r="A5">
        <v>0.2</v>
      </c>
      <c r="B5">
        <v>3.3496000000000001</v>
      </c>
      <c r="C5">
        <v>0.3</v>
      </c>
      <c r="D5">
        <v>3.15E-2</v>
      </c>
      <c r="F5">
        <f t="shared" si="0"/>
        <v>9.5238095238095237</v>
      </c>
      <c r="J5">
        <v>0.4</v>
      </c>
      <c r="K5">
        <v>2.494E-2</v>
      </c>
      <c r="L5">
        <v>1.2999999999999999E-4</v>
      </c>
      <c r="M5">
        <v>1.2949999999999999</v>
      </c>
      <c r="P5" s="5" t="s">
        <v>31</v>
      </c>
      <c r="Q5" s="5"/>
      <c r="U5">
        <v>0</v>
      </c>
      <c r="V5">
        <v>0.4</v>
      </c>
      <c r="W5">
        <v>-1.7700000000000001E-3</v>
      </c>
      <c r="Y5">
        <f>[1]!AtmoRePerFt_fHpMachISAdevCelsius(U5,V5,0)</f>
        <v>2840233.9561289251</v>
      </c>
    </row>
    <row r="6" spans="1:25" x14ac:dyDescent="0.3">
      <c r="A6">
        <v>0.2</v>
      </c>
      <c r="B6">
        <v>3.9079000000000002</v>
      </c>
      <c r="C6">
        <v>0.35</v>
      </c>
      <c r="D6">
        <v>3.2800000000000003E-2</v>
      </c>
      <c r="F6">
        <f t="shared" si="0"/>
        <v>10.670731707317072</v>
      </c>
      <c r="J6">
        <v>0.5</v>
      </c>
      <c r="K6">
        <v>2.3939999999999999E-2</v>
      </c>
      <c r="L6">
        <v>1.6000000000000001E-4</v>
      </c>
      <c r="M6">
        <v>1.1679999999999999</v>
      </c>
      <c r="P6" s="5" t="s">
        <v>32</v>
      </c>
      <c r="Q6" s="5">
        <v>145000</v>
      </c>
      <c r="U6">
        <v>0</v>
      </c>
      <c r="V6">
        <v>0.5</v>
      </c>
      <c r="W6">
        <v>-1.6800000000000001E-3</v>
      </c>
      <c r="Y6">
        <f>[1]!AtmoRePerFt_fHpMachISAdevCelsius(U6,V6,0)</f>
        <v>3550292.4451611564</v>
      </c>
    </row>
    <row r="7" spans="1:25" x14ac:dyDescent="0.3">
      <c r="A7">
        <v>0.2</v>
      </c>
      <c r="B7">
        <v>4.4661</v>
      </c>
      <c r="C7">
        <v>0.4</v>
      </c>
      <c r="D7">
        <v>3.4299999999999997E-2</v>
      </c>
      <c r="F7">
        <f t="shared" si="0"/>
        <v>11.661807580174928</v>
      </c>
      <c r="J7">
        <v>0.6</v>
      </c>
      <c r="K7">
        <v>2.3089999999999999E-2</v>
      </c>
      <c r="L7">
        <v>2.0000000000000001E-4</v>
      </c>
      <c r="M7">
        <v>1.0509999999999999</v>
      </c>
      <c r="P7" s="5" t="s">
        <v>33</v>
      </c>
      <c r="Q7" s="5">
        <v>33000</v>
      </c>
      <c r="U7">
        <v>0</v>
      </c>
      <c r="V7">
        <v>0.6</v>
      </c>
      <c r="W7">
        <v>-1.6100000000000001E-3</v>
      </c>
      <c r="Y7">
        <f>[1]!AtmoRePerFt_fHpMachISAdevCelsius(U7,V7,0)</f>
        <v>4260350.9341933876</v>
      </c>
    </row>
    <row r="8" spans="1:25" x14ac:dyDescent="0.3">
      <c r="A8">
        <v>0.2</v>
      </c>
      <c r="B8">
        <v>5.0244</v>
      </c>
      <c r="C8">
        <v>0.45</v>
      </c>
      <c r="D8">
        <v>3.6200000000000003E-2</v>
      </c>
      <c r="F8">
        <f t="shared" si="0"/>
        <v>12.430939226519337</v>
      </c>
      <c r="J8">
        <v>0.7</v>
      </c>
      <c r="K8">
        <v>2.2339999999999999E-2</v>
      </c>
      <c r="L8">
        <v>6.3000000000000003E-4</v>
      </c>
      <c r="M8">
        <v>0.92100000000000004</v>
      </c>
      <c r="P8" s="5" t="s">
        <v>34</v>
      </c>
      <c r="Q8" s="5">
        <v>0.745</v>
      </c>
      <c r="U8">
        <v>0</v>
      </c>
      <c r="V8">
        <v>0.7</v>
      </c>
      <c r="W8">
        <v>-1.5399999999999999E-3</v>
      </c>
      <c r="Y8">
        <f>[1]!AtmoRePerFt_fHpMachISAdevCelsius(U8,V8,0)</f>
        <v>4970409.4232256189</v>
      </c>
    </row>
    <row r="9" spans="1:25" x14ac:dyDescent="0.3">
      <c r="A9">
        <v>0.2</v>
      </c>
      <c r="B9">
        <v>5.5827</v>
      </c>
      <c r="C9">
        <v>0.5</v>
      </c>
      <c r="D9">
        <v>3.8300000000000001E-2</v>
      </c>
      <c r="F9">
        <f t="shared" si="0"/>
        <v>13.054830287206267</v>
      </c>
      <c r="J9">
        <v>0.75</v>
      </c>
      <c r="K9">
        <v>2.1989999999999999E-2</v>
      </c>
      <c r="L9">
        <v>1E-3</v>
      </c>
      <c r="M9">
        <v>0.83899999999999997</v>
      </c>
      <c r="P9" s="5" t="s">
        <v>35</v>
      </c>
      <c r="Q9" s="5">
        <f>[1]!AtmoQ_PSF_fHpMach(Q7,Q8)</f>
        <v>212.60165213496396</v>
      </c>
      <c r="U9">
        <v>0</v>
      </c>
      <c r="V9">
        <v>0.75</v>
      </c>
      <c r="W9">
        <v>-1.5100000000000001E-3</v>
      </c>
      <c r="Y9">
        <f>[1]!AtmoRePerFt_fHpMachISAdevCelsius(U9,V9,0)</f>
        <v>5325438.6677417345</v>
      </c>
    </row>
    <row r="10" spans="1:25" x14ac:dyDescent="0.3">
      <c r="A10">
        <v>0.2</v>
      </c>
      <c r="B10">
        <v>6.1409000000000002</v>
      </c>
      <c r="C10">
        <v>0.55000000000000004</v>
      </c>
      <c r="D10">
        <v>4.0599999999999997E-2</v>
      </c>
      <c r="F10">
        <f t="shared" si="0"/>
        <v>13.546798029556653</v>
      </c>
      <c r="J10">
        <v>0.78</v>
      </c>
      <c r="K10">
        <v>2.179E-2</v>
      </c>
      <c r="L10">
        <v>1.42E-3</v>
      </c>
      <c r="M10">
        <v>0.79</v>
      </c>
      <c r="P10" s="5" t="s">
        <v>36</v>
      </c>
      <c r="Q10" s="5">
        <v>980</v>
      </c>
      <c r="U10">
        <v>0</v>
      </c>
      <c r="V10">
        <v>0.78</v>
      </c>
      <c r="W10">
        <v>-1.5E-3</v>
      </c>
      <c r="Y10">
        <f>[1]!AtmoRePerFt_fHpMachISAdevCelsius(U10,V10,0)</f>
        <v>5538456.2144514034</v>
      </c>
    </row>
    <row r="11" spans="1:25" x14ac:dyDescent="0.3">
      <c r="A11">
        <v>0.2</v>
      </c>
      <c r="B11">
        <v>6.6992000000000003</v>
      </c>
      <c r="C11">
        <v>0.6</v>
      </c>
      <c r="D11">
        <v>4.3700000000000003E-2</v>
      </c>
      <c r="F11">
        <f t="shared" si="0"/>
        <v>13.729977116704804</v>
      </c>
      <c r="J11">
        <v>0.8</v>
      </c>
      <c r="K11">
        <v>2.1649999999999999E-2</v>
      </c>
      <c r="L11">
        <v>1.9300000000000001E-3</v>
      </c>
      <c r="M11">
        <v>0.755</v>
      </c>
      <c r="P11" s="5" t="s">
        <v>0</v>
      </c>
      <c r="Q11" s="5">
        <f>Q6/Q9/Q10</f>
        <v>0.69594559678935053</v>
      </c>
      <c r="U11">
        <v>0</v>
      </c>
      <c r="V11">
        <v>0.8</v>
      </c>
      <c r="W11">
        <v>-1.49E-3</v>
      </c>
      <c r="Y11">
        <f>[1]!AtmoRePerFt_fHpMachISAdevCelsius(U11,V11,0)</f>
        <v>5680467.9122578502</v>
      </c>
    </row>
    <row r="12" spans="1:25" x14ac:dyDescent="0.3">
      <c r="A12">
        <v>0.2</v>
      </c>
      <c r="B12">
        <v>7.2575000000000003</v>
      </c>
      <c r="C12">
        <v>0.65</v>
      </c>
      <c r="D12">
        <v>4.7199999999999999E-2</v>
      </c>
      <c r="F12">
        <f t="shared" si="0"/>
        <v>13.771186440677967</v>
      </c>
      <c r="J12">
        <v>0.82</v>
      </c>
      <c r="K12">
        <v>2.1530000000000001E-2</v>
      </c>
      <c r="L12">
        <v>3.14E-3</v>
      </c>
      <c r="M12">
        <v>0.70799999999999996</v>
      </c>
      <c r="U12">
        <v>0</v>
      </c>
      <c r="V12">
        <v>0.82</v>
      </c>
      <c r="W12">
        <v>-1.48E-3</v>
      </c>
      <c r="Y12">
        <f>[1]!AtmoRePerFt_fHpMachISAdevCelsius(U12,V12,0)</f>
        <v>5822479.6100642951</v>
      </c>
    </row>
    <row r="13" spans="1:25" x14ac:dyDescent="0.3">
      <c r="A13">
        <v>0.2</v>
      </c>
      <c r="B13">
        <v>7.8156999999999996</v>
      </c>
      <c r="C13">
        <v>0.7</v>
      </c>
      <c r="D13">
        <v>5.1299999999999998E-2</v>
      </c>
      <c r="F13">
        <f t="shared" si="0"/>
        <v>13.64522417153996</v>
      </c>
      <c r="J13">
        <v>0.84</v>
      </c>
      <c r="K13">
        <v>2.1399999999999999E-2</v>
      </c>
      <c r="L13">
        <v>5.2599999999999999E-3</v>
      </c>
      <c r="M13">
        <v>0.66100000000000003</v>
      </c>
      <c r="U13">
        <v>0</v>
      </c>
      <c r="V13">
        <v>0.84</v>
      </c>
      <c r="W13">
        <v>-1.47E-3</v>
      </c>
      <c r="Y13">
        <f>[1]!AtmoRePerFt_fHpMachISAdevCelsius(U13,V13,0)</f>
        <v>5964491.3078707419</v>
      </c>
    </row>
    <row r="14" spans="1:25" x14ac:dyDescent="0.3">
      <c r="A14">
        <v>0.2</v>
      </c>
      <c r="B14">
        <v>8.3740000000000006</v>
      </c>
      <c r="C14">
        <v>0.75</v>
      </c>
      <c r="D14">
        <v>5.6000000000000001E-2</v>
      </c>
      <c r="F14">
        <f t="shared" si="0"/>
        <v>13.392857142857142</v>
      </c>
      <c r="J14">
        <v>0.86</v>
      </c>
      <c r="K14">
        <v>2.128E-2</v>
      </c>
      <c r="L14">
        <v>2.2030000000000001E-2</v>
      </c>
      <c r="M14">
        <v>0.60699999999999998</v>
      </c>
      <c r="U14">
        <v>0</v>
      </c>
      <c r="V14">
        <v>0.86</v>
      </c>
      <c r="W14">
        <v>-1.4599999999999999E-3</v>
      </c>
      <c r="Y14">
        <f>[1]!AtmoRePerFt_fHpMachISAdevCelsius(U14,V14,0)</f>
        <v>6106503.0056771878</v>
      </c>
    </row>
    <row r="15" spans="1:25" x14ac:dyDescent="0.3">
      <c r="A15">
        <v>0.2</v>
      </c>
      <c r="B15">
        <v>8.9322999999999997</v>
      </c>
      <c r="C15">
        <v>0.8</v>
      </c>
      <c r="D15">
        <v>6.1100000000000002E-2</v>
      </c>
      <c r="F15">
        <f t="shared" si="0"/>
        <v>13.09328968903437</v>
      </c>
      <c r="U15">
        <v>5000</v>
      </c>
      <c r="V15">
        <v>0.1</v>
      </c>
      <c r="W15">
        <v>-1.98E-3</v>
      </c>
      <c r="Y15">
        <f>[1]!AtmoRePerFt_fHpMachISAdevCelsius(U15,V15,0)</f>
        <v>617869.46822062251</v>
      </c>
    </row>
    <row r="16" spans="1:25" x14ac:dyDescent="0.3">
      <c r="A16">
        <v>0.2</v>
      </c>
      <c r="B16">
        <v>9.4905000000000008</v>
      </c>
      <c r="C16">
        <v>0.85</v>
      </c>
      <c r="D16">
        <v>6.7900000000000002E-2</v>
      </c>
      <c r="F16">
        <f t="shared" si="0"/>
        <v>12.51840942562592</v>
      </c>
      <c r="U16">
        <v>5000</v>
      </c>
      <c r="V16">
        <v>0.2</v>
      </c>
      <c r="W16">
        <v>-1.6800000000000001E-3</v>
      </c>
      <c r="Y16">
        <f>[1]!AtmoRePerFt_fHpMachISAdevCelsius(U16,V16,0)</f>
        <v>1235738.936441245</v>
      </c>
    </row>
    <row r="17" spans="1:25" x14ac:dyDescent="0.3">
      <c r="A17">
        <v>0.2</v>
      </c>
      <c r="B17">
        <v>10.0488</v>
      </c>
      <c r="C17">
        <v>0.9</v>
      </c>
      <c r="D17">
        <v>7.4800000000000005E-2</v>
      </c>
      <c r="F17">
        <f t="shared" si="0"/>
        <v>12.032085561497325</v>
      </c>
      <c r="U17">
        <v>5000</v>
      </c>
      <c r="V17">
        <v>0.3</v>
      </c>
      <c r="W17">
        <v>-1.5299999999999999E-3</v>
      </c>
      <c r="Y17">
        <f>[1]!AtmoRePerFt_fHpMachISAdevCelsius(U17,V17,0)</f>
        <v>1853608.4046618675</v>
      </c>
    </row>
    <row r="18" spans="1:25" x14ac:dyDescent="0.3">
      <c r="A18">
        <v>0.3</v>
      </c>
      <c r="B18">
        <v>0</v>
      </c>
      <c r="C18">
        <v>0</v>
      </c>
      <c r="D18">
        <v>2.75E-2</v>
      </c>
      <c r="F18">
        <f t="shared" si="0"/>
        <v>0</v>
      </c>
      <c r="U18">
        <v>5000</v>
      </c>
      <c r="V18">
        <v>0.4</v>
      </c>
      <c r="W18">
        <v>-1.4300000000000001E-3</v>
      </c>
      <c r="Y18">
        <f>[1]!AtmoRePerFt_fHpMachISAdevCelsius(U18,V18,0)</f>
        <v>2471477.87288249</v>
      </c>
    </row>
    <row r="19" spans="1:25" x14ac:dyDescent="0.3">
      <c r="A19">
        <v>0.3</v>
      </c>
      <c r="B19">
        <v>2.2330999999999999</v>
      </c>
      <c r="C19">
        <v>0.2</v>
      </c>
      <c r="D19">
        <v>2.8199999999999999E-2</v>
      </c>
      <c r="F19">
        <f t="shared" si="0"/>
        <v>7.0921985815602842</v>
      </c>
      <c r="U19">
        <v>5000</v>
      </c>
      <c r="V19">
        <v>0.5</v>
      </c>
      <c r="W19">
        <v>-1.3600000000000001E-3</v>
      </c>
      <c r="Y19">
        <f>[1]!AtmoRePerFt_fHpMachISAdevCelsius(U19,V19,0)</f>
        <v>3089347.3411031123</v>
      </c>
    </row>
    <row r="20" spans="1:25" x14ac:dyDescent="0.3">
      <c r="A20">
        <v>0.3</v>
      </c>
      <c r="B20">
        <v>2.7913000000000001</v>
      </c>
      <c r="C20">
        <v>0.25</v>
      </c>
      <c r="D20">
        <v>2.8799999999999999E-2</v>
      </c>
      <c r="F20">
        <f t="shared" si="0"/>
        <v>8.6805555555555554</v>
      </c>
      <c r="U20">
        <v>5000</v>
      </c>
      <c r="V20">
        <v>0.6</v>
      </c>
      <c r="W20">
        <v>-1.2999999999999999E-3</v>
      </c>
      <c r="Y20">
        <f>[1]!AtmoRePerFt_fHpMachISAdevCelsius(U20,V20,0)</f>
        <v>3707216.8093237351</v>
      </c>
    </row>
    <row r="21" spans="1:25" x14ac:dyDescent="0.3">
      <c r="A21">
        <v>0.3</v>
      </c>
      <c r="B21">
        <v>3.3496000000000001</v>
      </c>
      <c r="C21">
        <v>0.3</v>
      </c>
      <c r="D21">
        <v>2.9700000000000001E-2</v>
      </c>
      <c r="F21">
        <f t="shared" si="0"/>
        <v>10.1010101010101</v>
      </c>
      <c r="U21">
        <v>5000</v>
      </c>
      <c r="V21">
        <v>0.7</v>
      </c>
      <c r="W21">
        <v>-1.25E-3</v>
      </c>
      <c r="Y21">
        <f>[1]!AtmoRePerFt_fHpMachISAdevCelsius(U21,V21,0)</f>
        <v>4325086.2775443578</v>
      </c>
    </row>
    <row r="22" spans="1:25" x14ac:dyDescent="0.3">
      <c r="A22">
        <v>0.3</v>
      </c>
      <c r="B22">
        <v>3.9079000000000002</v>
      </c>
      <c r="C22">
        <v>0.35</v>
      </c>
      <c r="D22">
        <v>3.1E-2</v>
      </c>
      <c r="F22">
        <f t="shared" si="0"/>
        <v>11.29032258064516</v>
      </c>
      <c r="U22">
        <v>5000</v>
      </c>
      <c r="V22">
        <v>0.75</v>
      </c>
      <c r="W22">
        <v>-1.2199999999999999E-3</v>
      </c>
      <c r="Y22">
        <f>[1]!AtmoRePerFt_fHpMachISAdevCelsius(U22,V22,0)</f>
        <v>4634021.0116546694</v>
      </c>
    </row>
    <row r="23" spans="1:25" x14ac:dyDescent="0.3">
      <c r="A23">
        <v>0.3</v>
      </c>
      <c r="B23">
        <v>4.4661</v>
      </c>
      <c r="C23">
        <v>0.4</v>
      </c>
      <c r="D23">
        <v>3.2500000000000001E-2</v>
      </c>
      <c r="F23">
        <f t="shared" si="0"/>
        <v>12.307692307692308</v>
      </c>
      <c r="U23">
        <v>5000</v>
      </c>
      <c r="V23">
        <v>0.78</v>
      </c>
      <c r="W23">
        <v>-1.2099999999999999E-3</v>
      </c>
      <c r="Y23">
        <f>[1]!AtmoRePerFt_fHpMachISAdevCelsius(U23,V23,0)</f>
        <v>4819381.8521208558</v>
      </c>
    </row>
    <row r="24" spans="1:25" x14ac:dyDescent="0.3">
      <c r="A24">
        <v>0.3</v>
      </c>
      <c r="B24">
        <v>5.0244</v>
      </c>
      <c r="C24">
        <v>0.45</v>
      </c>
      <c r="D24">
        <v>3.44E-2</v>
      </c>
      <c r="F24">
        <f t="shared" si="0"/>
        <v>13.08139534883721</v>
      </c>
      <c r="U24">
        <v>5000</v>
      </c>
      <c r="V24">
        <v>0.8</v>
      </c>
      <c r="W24">
        <v>-1.1999999999999999E-3</v>
      </c>
      <c r="Y24">
        <f>[1]!AtmoRePerFt_fHpMachISAdevCelsius(U24,V24,0)</f>
        <v>4942955.7457649801</v>
      </c>
    </row>
    <row r="25" spans="1:25" x14ac:dyDescent="0.3">
      <c r="A25">
        <v>0.3</v>
      </c>
      <c r="B25">
        <v>5.5827</v>
      </c>
      <c r="C25">
        <v>0.5</v>
      </c>
      <c r="D25">
        <v>3.6499999999999998E-2</v>
      </c>
      <c r="F25">
        <f t="shared" si="0"/>
        <v>13.698630136986303</v>
      </c>
      <c r="U25">
        <v>5000</v>
      </c>
      <c r="V25">
        <v>0.82</v>
      </c>
      <c r="W25">
        <v>-1.1900000000000001E-3</v>
      </c>
      <c r="Y25">
        <f>[1]!AtmoRePerFt_fHpMachISAdevCelsius(U25,V25,0)</f>
        <v>5066529.6394091044</v>
      </c>
    </row>
    <row r="26" spans="1:25" x14ac:dyDescent="0.3">
      <c r="A26">
        <v>0.3</v>
      </c>
      <c r="B26">
        <v>6.1409000000000002</v>
      </c>
      <c r="C26">
        <v>0.55000000000000004</v>
      </c>
      <c r="D26">
        <v>3.8699999999999998E-2</v>
      </c>
      <c r="F26">
        <f t="shared" si="0"/>
        <v>14.211886304909562</v>
      </c>
      <c r="U26">
        <v>5000</v>
      </c>
      <c r="V26">
        <v>0.84</v>
      </c>
      <c r="W26">
        <v>-1.1800000000000001E-3</v>
      </c>
      <c r="Y26">
        <f>[1]!AtmoRePerFt_fHpMachISAdevCelsius(U26,V26,0)</f>
        <v>5190103.5330532286</v>
      </c>
    </row>
    <row r="27" spans="1:25" x14ac:dyDescent="0.3">
      <c r="A27">
        <v>0.3</v>
      </c>
      <c r="B27">
        <v>6.6992000000000003</v>
      </c>
      <c r="C27">
        <v>0.6</v>
      </c>
      <c r="D27">
        <v>4.1799999999999997E-2</v>
      </c>
      <c r="F27">
        <f t="shared" si="0"/>
        <v>14.354066985645934</v>
      </c>
      <c r="U27">
        <v>5000</v>
      </c>
      <c r="V27">
        <v>0.86</v>
      </c>
      <c r="W27">
        <v>-1.1800000000000001E-3</v>
      </c>
      <c r="Y27">
        <f>[1]!AtmoRePerFt_fHpMachISAdevCelsius(U27,V27,0)</f>
        <v>5313677.4266973529</v>
      </c>
    </row>
    <row r="28" spans="1:25" x14ac:dyDescent="0.3">
      <c r="A28">
        <v>0.3</v>
      </c>
      <c r="B28">
        <v>7.2575000000000003</v>
      </c>
      <c r="C28">
        <v>0.65</v>
      </c>
      <c r="D28">
        <v>4.53E-2</v>
      </c>
      <c r="F28">
        <f t="shared" si="0"/>
        <v>14.348785871964681</v>
      </c>
      <c r="U28">
        <v>10000</v>
      </c>
      <c r="V28">
        <v>0.1</v>
      </c>
      <c r="W28">
        <v>-1.48E-3</v>
      </c>
      <c r="Y28">
        <f>[1]!AtmoRePerFt_fHpMachISAdevCelsius(U28,V28,0)</f>
        <v>535086.27079644555</v>
      </c>
    </row>
    <row r="29" spans="1:25" x14ac:dyDescent="0.3">
      <c r="A29">
        <v>0.3</v>
      </c>
      <c r="B29">
        <v>7.8156999999999996</v>
      </c>
      <c r="C29">
        <v>0.7</v>
      </c>
      <c r="D29">
        <v>4.9500000000000002E-2</v>
      </c>
      <c r="F29">
        <f t="shared" si="0"/>
        <v>14.14141414141414</v>
      </c>
      <c r="U29">
        <v>10000</v>
      </c>
      <c r="V29">
        <v>0.2</v>
      </c>
      <c r="W29">
        <v>-1.2600000000000001E-3</v>
      </c>
      <c r="Y29">
        <f>[1]!AtmoRePerFt_fHpMachISAdevCelsius(U29,V29,0)</f>
        <v>1070172.5415928911</v>
      </c>
    </row>
    <row r="30" spans="1:25" x14ac:dyDescent="0.3">
      <c r="A30">
        <v>0.3</v>
      </c>
      <c r="B30">
        <v>8.3740000000000006</v>
      </c>
      <c r="C30">
        <v>0.75</v>
      </c>
      <c r="D30">
        <v>5.4100000000000002E-2</v>
      </c>
      <c r="F30">
        <f t="shared" si="0"/>
        <v>13.863216266173751</v>
      </c>
      <c r="U30">
        <v>10000</v>
      </c>
      <c r="V30">
        <v>0.3</v>
      </c>
      <c r="W30">
        <v>-1.14E-3</v>
      </c>
      <c r="Y30">
        <f>[1]!AtmoRePerFt_fHpMachISAdevCelsius(U30,V30,0)</f>
        <v>1605258.8123893363</v>
      </c>
    </row>
    <row r="31" spans="1:25" x14ac:dyDescent="0.3">
      <c r="A31">
        <v>0.3</v>
      </c>
      <c r="B31">
        <v>8.9322999999999997</v>
      </c>
      <c r="C31">
        <v>0.8</v>
      </c>
      <c r="D31">
        <v>5.9299999999999999E-2</v>
      </c>
      <c r="F31">
        <f t="shared" si="0"/>
        <v>13.490725126475549</v>
      </c>
      <c r="U31">
        <v>10000</v>
      </c>
      <c r="V31">
        <v>0.4</v>
      </c>
      <c r="W31">
        <v>-1.07E-3</v>
      </c>
      <c r="Y31">
        <f>[1]!AtmoRePerFt_fHpMachISAdevCelsius(U31,V31,0)</f>
        <v>2140345.0831857822</v>
      </c>
    </row>
    <row r="32" spans="1:25" x14ac:dyDescent="0.3">
      <c r="A32">
        <v>0.3</v>
      </c>
      <c r="B32">
        <v>9.4905000000000008</v>
      </c>
      <c r="C32">
        <v>0.85</v>
      </c>
      <c r="D32">
        <v>6.6100000000000006E-2</v>
      </c>
      <c r="F32">
        <f t="shared" si="0"/>
        <v>12.859304084720119</v>
      </c>
      <c r="U32">
        <v>10000</v>
      </c>
      <c r="V32">
        <v>0.5</v>
      </c>
      <c r="W32">
        <v>-1.01E-3</v>
      </c>
      <c r="Y32">
        <f>[1]!AtmoRePerFt_fHpMachISAdevCelsius(U32,V32,0)</f>
        <v>2675431.3539822274</v>
      </c>
    </row>
    <row r="33" spans="1:25" x14ac:dyDescent="0.3">
      <c r="A33">
        <v>0.3</v>
      </c>
      <c r="B33">
        <v>10.0488</v>
      </c>
      <c r="C33">
        <v>0.9</v>
      </c>
      <c r="D33">
        <v>7.2999999999999995E-2</v>
      </c>
      <c r="F33">
        <f t="shared" si="0"/>
        <v>12.328767123287673</v>
      </c>
      <c r="U33">
        <v>10000</v>
      </c>
      <c r="V33">
        <v>0.6</v>
      </c>
      <c r="W33">
        <v>-9.7000000000000005E-4</v>
      </c>
      <c r="Y33">
        <f>[1]!AtmoRePerFt_fHpMachISAdevCelsius(U33,V33,0)</f>
        <v>3210517.6247786726</v>
      </c>
    </row>
    <row r="34" spans="1:25" x14ac:dyDescent="0.3">
      <c r="A34">
        <v>0.4</v>
      </c>
      <c r="B34">
        <v>0</v>
      </c>
      <c r="C34">
        <v>0</v>
      </c>
      <c r="D34">
        <v>2.63E-2</v>
      </c>
      <c r="F34">
        <f t="shared" si="0"/>
        <v>0</v>
      </c>
      <c r="U34">
        <v>10000</v>
      </c>
      <c r="V34">
        <v>0.7</v>
      </c>
      <c r="W34">
        <v>-9.3000000000000005E-4</v>
      </c>
      <c r="Y34">
        <f>[1]!AtmoRePerFt_fHpMachISAdevCelsius(U34,V34,0)</f>
        <v>3745603.8955751178</v>
      </c>
    </row>
    <row r="35" spans="1:25" x14ac:dyDescent="0.3">
      <c r="A35">
        <v>0.4</v>
      </c>
      <c r="B35">
        <v>2.2330999999999999</v>
      </c>
      <c r="C35">
        <v>0.2</v>
      </c>
      <c r="D35">
        <v>2.7E-2</v>
      </c>
      <c r="F35">
        <f t="shared" si="0"/>
        <v>7.4074074074074083</v>
      </c>
      <c r="U35">
        <v>10000</v>
      </c>
      <c r="V35">
        <v>0.75</v>
      </c>
      <c r="W35">
        <v>-9.1E-4</v>
      </c>
      <c r="Y35">
        <f>[1]!AtmoRePerFt_fHpMachISAdevCelsius(U35,V35,0)</f>
        <v>4013147.0309733409</v>
      </c>
    </row>
    <row r="36" spans="1:25" x14ac:dyDescent="0.3">
      <c r="A36">
        <v>0.4</v>
      </c>
      <c r="B36">
        <v>2.7913000000000001</v>
      </c>
      <c r="C36">
        <v>0.25</v>
      </c>
      <c r="D36">
        <v>2.76E-2</v>
      </c>
      <c r="F36">
        <f t="shared" si="0"/>
        <v>9.0579710144927539</v>
      </c>
      <c r="U36">
        <v>10000</v>
      </c>
      <c r="V36">
        <v>0.78</v>
      </c>
      <c r="W36">
        <v>-8.9999999999999998E-4</v>
      </c>
      <c r="Y36">
        <f>[1]!AtmoRePerFt_fHpMachISAdevCelsius(U36,V36,0)</f>
        <v>4173672.912212275</v>
      </c>
    </row>
    <row r="37" spans="1:25" x14ac:dyDescent="0.3">
      <c r="A37">
        <v>0.4</v>
      </c>
      <c r="B37">
        <v>3.3496000000000001</v>
      </c>
      <c r="C37">
        <v>0.3</v>
      </c>
      <c r="D37">
        <v>2.8400000000000002E-2</v>
      </c>
      <c r="F37">
        <f t="shared" si="0"/>
        <v>10.56338028169014</v>
      </c>
      <c r="U37">
        <v>10000</v>
      </c>
      <c r="V37">
        <v>0.8</v>
      </c>
      <c r="W37">
        <v>-8.8999999999999995E-4</v>
      </c>
      <c r="Y37">
        <f>[1]!AtmoRePerFt_fHpMachISAdevCelsius(U37,V37,0)</f>
        <v>4280690.1663715644</v>
      </c>
    </row>
    <row r="38" spans="1:25" x14ac:dyDescent="0.3">
      <c r="A38">
        <v>0.4</v>
      </c>
      <c r="B38">
        <v>3.9079000000000002</v>
      </c>
      <c r="C38">
        <v>0.35</v>
      </c>
      <c r="D38">
        <v>2.9700000000000001E-2</v>
      </c>
      <c r="F38">
        <f t="shared" si="0"/>
        <v>11.784511784511784</v>
      </c>
      <c r="U38">
        <v>10000</v>
      </c>
      <c r="V38">
        <v>0.82</v>
      </c>
      <c r="W38">
        <v>-8.8999999999999995E-4</v>
      </c>
      <c r="Y38">
        <f>[1]!AtmoRePerFt_fHpMachISAdevCelsius(U38,V38,0)</f>
        <v>4387707.4205308529</v>
      </c>
    </row>
    <row r="39" spans="1:25" x14ac:dyDescent="0.3">
      <c r="A39">
        <v>0.4</v>
      </c>
      <c r="B39">
        <v>4.4661</v>
      </c>
      <c r="C39">
        <v>0.4</v>
      </c>
      <c r="D39">
        <v>3.1300000000000001E-2</v>
      </c>
      <c r="F39">
        <f t="shared" si="0"/>
        <v>12.779552715654953</v>
      </c>
      <c r="U39">
        <v>10000</v>
      </c>
      <c r="V39">
        <v>0.84</v>
      </c>
      <c r="W39">
        <v>-8.8000000000000003E-4</v>
      </c>
      <c r="Y39">
        <f>[1]!AtmoRePerFt_fHpMachISAdevCelsius(U39,V39,0)</f>
        <v>4494724.6746901423</v>
      </c>
    </row>
    <row r="40" spans="1:25" x14ac:dyDescent="0.3">
      <c r="A40">
        <v>0.4</v>
      </c>
      <c r="B40">
        <v>5.0244</v>
      </c>
      <c r="C40">
        <v>0.45</v>
      </c>
      <c r="D40">
        <v>3.32E-2</v>
      </c>
      <c r="F40">
        <f t="shared" si="0"/>
        <v>13.554216867469879</v>
      </c>
      <c r="U40">
        <v>10000</v>
      </c>
      <c r="V40">
        <v>0.86</v>
      </c>
      <c r="W40">
        <v>-8.8000000000000003E-4</v>
      </c>
      <c r="Y40">
        <f>[1]!AtmoRePerFt_fHpMachISAdevCelsius(U40,V40,0)</f>
        <v>4601741.9288494308</v>
      </c>
    </row>
    <row r="41" spans="1:25" x14ac:dyDescent="0.3">
      <c r="A41">
        <v>0.4</v>
      </c>
      <c r="B41">
        <v>5.5827</v>
      </c>
      <c r="C41">
        <v>0.5</v>
      </c>
      <c r="D41">
        <v>3.5200000000000002E-2</v>
      </c>
      <c r="F41">
        <f t="shared" si="0"/>
        <v>14.204545454545453</v>
      </c>
      <c r="U41">
        <v>15000</v>
      </c>
      <c r="V41">
        <v>0.1</v>
      </c>
      <c r="W41">
        <v>-9.3999999999999997E-4</v>
      </c>
      <c r="Y41">
        <f>[1]!AtmoRePerFt_fHpMachISAdevCelsius(U41,V41,0)</f>
        <v>461026.03226501605</v>
      </c>
    </row>
    <row r="42" spans="1:25" x14ac:dyDescent="0.3">
      <c r="A42">
        <v>0.4</v>
      </c>
      <c r="B42">
        <v>6.1409000000000002</v>
      </c>
      <c r="C42">
        <v>0.55000000000000004</v>
      </c>
      <c r="D42">
        <v>3.7499999999999999E-2</v>
      </c>
      <c r="F42">
        <f t="shared" si="0"/>
        <v>14.666666666666668</v>
      </c>
      <c r="U42">
        <v>15000</v>
      </c>
      <c r="V42">
        <v>0.2</v>
      </c>
      <c r="W42">
        <v>-8.0000000000000004E-4</v>
      </c>
      <c r="Y42">
        <f>[1]!AtmoRePerFt_fHpMachISAdevCelsius(U42,V42,0)</f>
        <v>922052.0645300321</v>
      </c>
    </row>
    <row r="43" spans="1:25" x14ac:dyDescent="0.3">
      <c r="A43">
        <v>0.4</v>
      </c>
      <c r="B43">
        <v>6.6992000000000003</v>
      </c>
      <c r="C43">
        <v>0.6</v>
      </c>
      <c r="D43">
        <v>4.0599999999999997E-2</v>
      </c>
      <c r="F43">
        <f t="shared" si="0"/>
        <v>14.77832512315271</v>
      </c>
      <c r="U43">
        <v>15000</v>
      </c>
      <c r="V43">
        <v>0.3</v>
      </c>
      <c r="W43">
        <v>-7.2999999999999996E-4</v>
      </c>
      <c r="Y43">
        <f>[1]!AtmoRePerFt_fHpMachISAdevCelsius(U43,V43,0)</f>
        <v>1383078.0967950481</v>
      </c>
    </row>
    <row r="44" spans="1:25" x14ac:dyDescent="0.3">
      <c r="A44">
        <v>0.4</v>
      </c>
      <c r="B44">
        <v>7.2575000000000003</v>
      </c>
      <c r="C44">
        <v>0.65</v>
      </c>
      <c r="D44">
        <v>4.41E-2</v>
      </c>
      <c r="F44">
        <f t="shared" si="0"/>
        <v>14.739229024943311</v>
      </c>
      <c r="U44">
        <v>15000</v>
      </c>
      <c r="V44">
        <v>0.4</v>
      </c>
      <c r="W44">
        <v>-6.8000000000000005E-4</v>
      </c>
      <c r="Y44">
        <f>[1]!AtmoRePerFt_fHpMachISAdevCelsius(U44,V44,0)</f>
        <v>1844104.1290600642</v>
      </c>
    </row>
    <row r="45" spans="1:25" x14ac:dyDescent="0.3">
      <c r="A45">
        <v>0.4</v>
      </c>
      <c r="B45">
        <v>7.8156999999999996</v>
      </c>
      <c r="C45">
        <v>0.7</v>
      </c>
      <c r="D45">
        <v>4.8300000000000003E-2</v>
      </c>
      <c r="F45">
        <f t="shared" si="0"/>
        <v>14.492753623188404</v>
      </c>
      <c r="U45">
        <v>15000</v>
      </c>
      <c r="V45">
        <v>0.5</v>
      </c>
      <c r="W45">
        <v>-6.4000000000000005E-4</v>
      </c>
      <c r="Y45">
        <f>[1]!AtmoRePerFt_fHpMachISAdevCelsius(U45,V45,0)</f>
        <v>2305130.1613250803</v>
      </c>
    </row>
    <row r="46" spans="1:25" x14ac:dyDescent="0.3">
      <c r="A46">
        <v>0.4</v>
      </c>
      <c r="B46">
        <v>8.3740000000000006</v>
      </c>
      <c r="C46">
        <v>0.75</v>
      </c>
      <c r="D46">
        <v>5.2900000000000003E-2</v>
      </c>
      <c r="F46">
        <f t="shared" si="0"/>
        <v>14.177693761814744</v>
      </c>
      <c r="U46">
        <v>15000</v>
      </c>
      <c r="V46">
        <v>0.6</v>
      </c>
      <c r="W46">
        <v>-6.2E-4</v>
      </c>
      <c r="Y46">
        <f>[1]!AtmoRePerFt_fHpMachISAdevCelsius(U46,V46,0)</f>
        <v>2766156.1935900962</v>
      </c>
    </row>
    <row r="47" spans="1:25" x14ac:dyDescent="0.3">
      <c r="A47">
        <v>0.4</v>
      </c>
      <c r="B47">
        <v>8.9322999999999997</v>
      </c>
      <c r="C47">
        <v>0.8</v>
      </c>
      <c r="D47">
        <v>5.8000000000000003E-2</v>
      </c>
      <c r="F47">
        <f t="shared" si="0"/>
        <v>13.793103448275863</v>
      </c>
      <c r="U47">
        <v>15000</v>
      </c>
      <c r="V47">
        <v>0.7</v>
      </c>
      <c r="W47">
        <v>-5.9000000000000003E-4</v>
      </c>
      <c r="Y47">
        <f>[1]!AtmoRePerFt_fHpMachISAdevCelsius(U47,V47,0)</f>
        <v>3227182.2258551125</v>
      </c>
    </row>
    <row r="48" spans="1:25" x14ac:dyDescent="0.3">
      <c r="A48">
        <v>0.4</v>
      </c>
      <c r="B48">
        <v>9.4905000000000008</v>
      </c>
      <c r="C48">
        <v>0.85</v>
      </c>
      <c r="D48">
        <v>6.4799999999999996E-2</v>
      </c>
      <c r="F48">
        <f t="shared" si="0"/>
        <v>13.117283950617285</v>
      </c>
      <c r="U48">
        <v>15000</v>
      </c>
      <c r="V48">
        <v>0.75</v>
      </c>
      <c r="W48">
        <v>-5.8E-4</v>
      </c>
      <c r="Y48">
        <f>[1]!AtmoRePerFt_fHpMachISAdevCelsius(U48,V48,0)</f>
        <v>3457695.2419876205</v>
      </c>
    </row>
    <row r="49" spans="1:34" x14ac:dyDescent="0.3">
      <c r="A49">
        <v>0.4</v>
      </c>
      <c r="B49">
        <v>10.0488</v>
      </c>
      <c r="C49">
        <v>0.9</v>
      </c>
      <c r="D49">
        <v>7.1800000000000003E-2</v>
      </c>
      <c r="F49">
        <f t="shared" si="0"/>
        <v>12.534818941504177</v>
      </c>
      <c r="U49">
        <v>15000</v>
      </c>
      <c r="V49">
        <v>0.78</v>
      </c>
      <c r="W49">
        <v>-5.6999999999999998E-4</v>
      </c>
      <c r="Y49">
        <f>[1]!AtmoRePerFt_fHpMachISAdevCelsius(U49,V49,0)</f>
        <v>3596003.0516671254</v>
      </c>
    </row>
    <row r="50" spans="1:34" x14ac:dyDescent="0.3">
      <c r="A50">
        <v>0.5</v>
      </c>
      <c r="B50">
        <v>0</v>
      </c>
      <c r="C50">
        <v>0</v>
      </c>
      <c r="D50">
        <v>2.53E-2</v>
      </c>
      <c r="F50">
        <f t="shared" si="0"/>
        <v>0</v>
      </c>
      <c r="U50">
        <v>15000</v>
      </c>
      <c r="V50">
        <v>0.8</v>
      </c>
      <c r="W50">
        <v>-5.6999999999999998E-4</v>
      </c>
      <c r="Y50">
        <f>[1]!AtmoRePerFt_fHpMachISAdevCelsius(U50,V50,0)</f>
        <v>3688208.2581201284</v>
      </c>
    </row>
    <row r="51" spans="1:34" x14ac:dyDescent="0.3">
      <c r="A51">
        <v>0.5</v>
      </c>
      <c r="B51">
        <v>2.2330999999999999</v>
      </c>
      <c r="C51">
        <v>0.2</v>
      </c>
      <c r="D51">
        <v>2.5999999999999999E-2</v>
      </c>
      <c r="F51">
        <f t="shared" si="0"/>
        <v>7.6923076923076934</v>
      </c>
      <c r="U51">
        <v>15000</v>
      </c>
      <c r="V51">
        <v>0.82</v>
      </c>
      <c r="W51">
        <v>-5.6999999999999998E-4</v>
      </c>
      <c r="Y51">
        <f>[1]!AtmoRePerFt_fHpMachISAdevCelsius(U51,V51,0)</f>
        <v>3780413.4645731314</v>
      </c>
    </row>
    <row r="52" spans="1:34" x14ac:dyDescent="0.3">
      <c r="A52">
        <v>0.5</v>
      </c>
      <c r="B52">
        <v>2.7913000000000001</v>
      </c>
      <c r="C52">
        <v>0.25</v>
      </c>
      <c r="D52">
        <v>2.6599999999999999E-2</v>
      </c>
      <c r="F52">
        <f t="shared" si="0"/>
        <v>9.3984962406015047</v>
      </c>
      <c r="U52">
        <v>15000</v>
      </c>
      <c r="V52">
        <v>0.84</v>
      </c>
      <c r="W52">
        <v>-5.5999999999999995E-4</v>
      </c>
      <c r="Y52">
        <f>[1]!AtmoRePerFt_fHpMachISAdevCelsius(U52,V52,0)</f>
        <v>3872618.6710261349</v>
      </c>
    </row>
    <row r="53" spans="1:34" x14ac:dyDescent="0.3">
      <c r="A53">
        <v>0.5</v>
      </c>
      <c r="B53">
        <v>3.3496000000000001</v>
      </c>
      <c r="C53">
        <v>0.3</v>
      </c>
      <c r="D53">
        <v>2.75E-2</v>
      </c>
      <c r="F53">
        <f t="shared" si="0"/>
        <v>10.909090909090908</v>
      </c>
      <c r="U53">
        <v>15000</v>
      </c>
      <c r="V53">
        <v>0.86</v>
      </c>
      <c r="W53">
        <v>-5.5999999999999995E-4</v>
      </c>
      <c r="Y53">
        <f>[1]!AtmoRePerFt_fHpMachISAdevCelsius(U53,V53,0)</f>
        <v>3964823.8774791383</v>
      </c>
    </row>
    <row r="54" spans="1:34" x14ac:dyDescent="0.3">
      <c r="A54">
        <v>0.5</v>
      </c>
      <c r="B54">
        <v>3.9079000000000002</v>
      </c>
      <c r="C54">
        <v>0.35</v>
      </c>
      <c r="D54">
        <v>2.8799999999999999E-2</v>
      </c>
      <c r="F54">
        <f t="shared" si="0"/>
        <v>12.152777777777777</v>
      </c>
      <c r="U54">
        <v>20000</v>
      </c>
      <c r="V54">
        <v>0.1</v>
      </c>
      <c r="W54">
        <v>-3.6999999999999999E-4</v>
      </c>
      <c r="Y54">
        <f>[1]!AtmoRePerFt_fHpMachISAdevCelsius(U54,V54,0)</f>
        <v>395034.21832802129</v>
      </c>
    </row>
    <row r="55" spans="1:34" x14ac:dyDescent="0.3">
      <c r="A55">
        <v>0.5</v>
      </c>
      <c r="B55">
        <v>4.4661</v>
      </c>
      <c r="C55">
        <v>0.4</v>
      </c>
      <c r="D55">
        <v>3.0300000000000001E-2</v>
      </c>
      <c r="F55">
        <f t="shared" si="0"/>
        <v>13.201320132013201</v>
      </c>
      <c r="U55">
        <v>20000</v>
      </c>
      <c r="V55">
        <v>0.2</v>
      </c>
      <c r="W55">
        <v>-3.1E-4</v>
      </c>
      <c r="Y55">
        <f>[1]!AtmoRePerFt_fHpMachISAdevCelsius(U55,V55,0)</f>
        <v>790068.43665604258</v>
      </c>
      <c r="AE55">
        <v>0.2</v>
      </c>
      <c r="AF55">
        <v>0</v>
      </c>
      <c r="AG55">
        <v>0</v>
      </c>
      <c r="AH55">
        <v>2.9399999999999999E-2</v>
      </c>
    </row>
    <row r="56" spans="1:34" x14ac:dyDescent="0.3">
      <c r="A56">
        <v>0.5</v>
      </c>
      <c r="B56">
        <v>5.0244</v>
      </c>
      <c r="C56">
        <v>0.45</v>
      </c>
      <c r="D56">
        <v>3.2199999999999999E-2</v>
      </c>
      <c r="F56">
        <f t="shared" si="0"/>
        <v>13.975155279503106</v>
      </c>
      <c r="U56">
        <v>20000</v>
      </c>
      <c r="V56">
        <v>0.3</v>
      </c>
      <c r="W56">
        <v>-2.7999999999999998E-4</v>
      </c>
      <c r="Y56">
        <f>[1]!AtmoRePerFt_fHpMachISAdevCelsius(U56,V56,0)</f>
        <v>1185102.6549840639</v>
      </c>
      <c r="AE56">
        <v>0.2</v>
      </c>
      <c r="AF56">
        <v>2.2330999999999999</v>
      </c>
      <c r="AG56">
        <v>0.2</v>
      </c>
      <c r="AH56">
        <v>0.03</v>
      </c>
    </row>
    <row r="57" spans="1:34" x14ac:dyDescent="0.3">
      <c r="A57">
        <v>0.5</v>
      </c>
      <c r="B57">
        <v>5.5827</v>
      </c>
      <c r="C57">
        <v>0.5</v>
      </c>
      <c r="D57">
        <v>3.4299999999999997E-2</v>
      </c>
      <c r="F57">
        <f t="shared" si="0"/>
        <v>14.577259475218661</v>
      </c>
      <c r="U57">
        <v>20000</v>
      </c>
      <c r="V57">
        <v>0.4</v>
      </c>
      <c r="W57">
        <v>-2.5999999999999998E-4</v>
      </c>
      <c r="Y57">
        <f>[1]!AtmoRePerFt_fHpMachISAdevCelsius(U57,V57,0)</f>
        <v>1580136.8733120852</v>
      </c>
      <c r="AE57">
        <v>0.2</v>
      </c>
      <c r="AF57">
        <v>2.7913000000000001</v>
      </c>
      <c r="AG57">
        <v>0.25</v>
      </c>
      <c r="AH57">
        <v>3.0599999999999999E-2</v>
      </c>
    </row>
    <row r="58" spans="1:34" x14ac:dyDescent="0.3">
      <c r="A58">
        <v>0.5</v>
      </c>
      <c r="B58">
        <v>6.1409000000000002</v>
      </c>
      <c r="C58">
        <v>0.55000000000000004</v>
      </c>
      <c r="D58">
        <v>3.6499999999999998E-2</v>
      </c>
      <c r="F58">
        <f t="shared" si="0"/>
        <v>15.068493150684933</v>
      </c>
      <c r="U58">
        <v>20000</v>
      </c>
      <c r="V58">
        <v>0.5</v>
      </c>
      <c r="W58">
        <v>-2.5000000000000001E-4</v>
      </c>
      <c r="Y58">
        <f>[1]!AtmoRePerFt_fHpMachISAdevCelsius(U58,V58,0)</f>
        <v>1975171.0916401066</v>
      </c>
      <c r="AE58">
        <v>0.2</v>
      </c>
      <c r="AF58">
        <v>3.3496000000000001</v>
      </c>
      <c r="AG58">
        <v>0.3</v>
      </c>
      <c r="AH58">
        <v>3.15E-2</v>
      </c>
    </row>
    <row r="59" spans="1:34" x14ac:dyDescent="0.3">
      <c r="A59">
        <v>0.5</v>
      </c>
      <c r="B59">
        <v>6.6992000000000003</v>
      </c>
      <c r="C59">
        <v>0.6</v>
      </c>
      <c r="D59">
        <v>3.9600000000000003E-2</v>
      </c>
      <c r="F59">
        <f t="shared" si="0"/>
        <v>15.15151515151515</v>
      </c>
      <c r="U59">
        <v>20000</v>
      </c>
      <c r="V59">
        <v>0.6</v>
      </c>
      <c r="W59">
        <v>-2.4000000000000001E-4</v>
      </c>
      <c r="Y59">
        <f>[1]!AtmoRePerFt_fHpMachISAdevCelsius(U59,V59,0)</f>
        <v>2370205.3099681279</v>
      </c>
      <c r="AE59">
        <v>0.2</v>
      </c>
      <c r="AF59">
        <v>3.9079000000000002</v>
      </c>
      <c r="AG59">
        <v>0.35</v>
      </c>
      <c r="AH59">
        <v>3.2800000000000003E-2</v>
      </c>
    </row>
    <row r="60" spans="1:34" x14ac:dyDescent="0.3">
      <c r="A60">
        <v>0.5</v>
      </c>
      <c r="B60">
        <v>7.2575000000000003</v>
      </c>
      <c r="C60">
        <v>0.65</v>
      </c>
      <c r="D60">
        <v>4.3099999999999999E-2</v>
      </c>
      <c r="F60">
        <f t="shared" si="0"/>
        <v>15.081206496519723</v>
      </c>
      <c r="U60">
        <v>20000</v>
      </c>
      <c r="V60">
        <v>0.7</v>
      </c>
      <c r="W60">
        <v>-2.3000000000000001E-4</v>
      </c>
      <c r="Y60">
        <f>[1]!AtmoRePerFt_fHpMachISAdevCelsius(U60,V60,0)</f>
        <v>2765239.5282961493</v>
      </c>
      <c r="AE60">
        <v>0.2</v>
      </c>
      <c r="AF60">
        <v>4.4661</v>
      </c>
      <c r="AG60">
        <v>0.4</v>
      </c>
      <c r="AH60">
        <v>3.4299999999999997E-2</v>
      </c>
    </row>
    <row r="61" spans="1:34" x14ac:dyDescent="0.3">
      <c r="A61">
        <v>0.5</v>
      </c>
      <c r="B61">
        <v>7.8156999999999996</v>
      </c>
      <c r="C61">
        <v>0.7</v>
      </c>
      <c r="D61">
        <v>4.7300000000000002E-2</v>
      </c>
      <c r="F61">
        <f t="shared" si="0"/>
        <v>14.799154334038054</v>
      </c>
      <c r="U61">
        <v>20000</v>
      </c>
      <c r="V61">
        <v>0.75</v>
      </c>
      <c r="W61">
        <v>-2.3000000000000001E-4</v>
      </c>
      <c r="Y61">
        <f>[1]!AtmoRePerFt_fHpMachISAdevCelsius(U61,V61,0)</f>
        <v>2962756.6374601596</v>
      </c>
      <c r="AE61">
        <v>0.2</v>
      </c>
      <c r="AF61">
        <v>5.0244</v>
      </c>
      <c r="AG61">
        <v>0.45</v>
      </c>
      <c r="AH61">
        <v>3.6200000000000003E-2</v>
      </c>
    </row>
    <row r="62" spans="1:34" x14ac:dyDescent="0.3">
      <c r="A62">
        <v>0.5</v>
      </c>
      <c r="B62">
        <v>8.3740000000000006</v>
      </c>
      <c r="C62">
        <v>0.75</v>
      </c>
      <c r="D62">
        <v>5.1900000000000002E-2</v>
      </c>
      <c r="F62">
        <f t="shared" si="0"/>
        <v>14.450867052023121</v>
      </c>
      <c r="U62">
        <v>20000</v>
      </c>
      <c r="V62">
        <v>0.78</v>
      </c>
      <c r="W62">
        <v>-2.2000000000000001E-4</v>
      </c>
      <c r="Y62">
        <f>[1]!AtmoRePerFt_fHpMachISAdevCelsius(U62,V62,0)</f>
        <v>3081266.9029585663</v>
      </c>
      <c r="AE62">
        <v>0.2</v>
      </c>
      <c r="AF62">
        <v>5.5827</v>
      </c>
      <c r="AG62">
        <v>0.5</v>
      </c>
      <c r="AH62">
        <v>3.8300000000000001E-2</v>
      </c>
    </row>
    <row r="63" spans="1:34" x14ac:dyDescent="0.3">
      <c r="A63">
        <v>0.5</v>
      </c>
      <c r="B63">
        <v>8.9322999999999997</v>
      </c>
      <c r="C63">
        <v>0.8</v>
      </c>
      <c r="D63">
        <v>5.7000000000000002E-2</v>
      </c>
      <c r="F63">
        <f t="shared" si="0"/>
        <v>14.035087719298247</v>
      </c>
      <c r="U63">
        <v>20000</v>
      </c>
      <c r="V63">
        <v>0.8</v>
      </c>
      <c r="W63">
        <v>-2.2000000000000001E-4</v>
      </c>
      <c r="Y63">
        <f>[1]!AtmoRePerFt_fHpMachISAdevCelsius(U63,V63,0)</f>
        <v>3160273.7466241703</v>
      </c>
      <c r="AE63">
        <v>0.2</v>
      </c>
      <c r="AF63">
        <v>6.1409000000000002</v>
      </c>
      <c r="AG63">
        <v>0.55000000000000004</v>
      </c>
      <c r="AH63">
        <v>4.0599999999999997E-2</v>
      </c>
    </row>
    <row r="64" spans="1:34" x14ac:dyDescent="0.3">
      <c r="A64">
        <v>0.5</v>
      </c>
      <c r="B64">
        <v>9.4905000000000008</v>
      </c>
      <c r="C64">
        <v>0.85</v>
      </c>
      <c r="D64">
        <v>6.3799999999999996E-2</v>
      </c>
      <c r="F64">
        <f t="shared" si="0"/>
        <v>13.322884012539186</v>
      </c>
      <c r="U64">
        <v>20000</v>
      </c>
      <c r="V64">
        <v>0.82</v>
      </c>
      <c r="W64">
        <v>-2.2000000000000001E-4</v>
      </c>
      <c r="Y64">
        <f>[1]!AtmoRePerFt_fHpMachISAdevCelsius(U64,V64,0)</f>
        <v>3239280.5902897748</v>
      </c>
      <c r="AE64">
        <v>0.2</v>
      </c>
      <c r="AF64">
        <v>6.6992000000000003</v>
      </c>
      <c r="AG64">
        <v>0.6</v>
      </c>
      <c r="AH64">
        <v>4.3700000000000003E-2</v>
      </c>
    </row>
    <row r="65" spans="1:34" x14ac:dyDescent="0.3">
      <c r="A65">
        <v>0.5</v>
      </c>
      <c r="B65">
        <v>10.0488</v>
      </c>
      <c r="C65">
        <v>0.9</v>
      </c>
      <c r="D65">
        <v>7.0800000000000002E-2</v>
      </c>
      <c r="F65">
        <f t="shared" si="0"/>
        <v>12.711864406779661</v>
      </c>
      <c r="U65">
        <v>20000</v>
      </c>
      <c r="V65">
        <v>0.84</v>
      </c>
      <c r="W65">
        <v>-2.2000000000000001E-4</v>
      </c>
      <c r="Y65">
        <f>[1]!AtmoRePerFt_fHpMachISAdevCelsius(U65,V65,0)</f>
        <v>3318287.4339553788</v>
      </c>
      <c r="AE65">
        <v>0.2</v>
      </c>
      <c r="AF65">
        <v>7.2575000000000003</v>
      </c>
      <c r="AG65">
        <v>0.65</v>
      </c>
      <c r="AH65">
        <v>4.7199999999999999E-2</v>
      </c>
    </row>
    <row r="66" spans="1:34" x14ac:dyDescent="0.3">
      <c r="A66">
        <v>0.6</v>
      </c>
      <c r="B66">
        <v>0</v>
      </c>
      <c r="C66">
        <v>0</v>
      </c>
      <c r="D66">
        <v>2.4500000000000001E-2</v>
      </c>
      <c r="F66">
        <f t="shared" si="0"/>
        <v>0</v>
      </c>
      <c r="U66">
        <v>20000</v>
      </c>
      <c r="V66">
        <v>0.86</v>
      </c>
      <c r="W66">
        <v>-2.2000000000000001E-4</v>
      </c>
      <c r="Y66">
        <f>[1]!AtmoRePerFt_fHpMachISAdevCelsius(U66,V66,0)</f>
        <v>3397294.2776209828</v>
      </c>
      <c r="AE66">
        <v>0.2</v>
      </c>
      <c r="AF66">
        <v>7.8156999999999996</v>
      </c>
      <c r="AG66">
        <v>0.7</v>
      </c>
      <c r="AH66">
        <v>5.1299999999999998E-2</v>
      </c>
    </row>
    <row r="67" spans="1:34" x14ac:dyDescent="0.3">
      <c r="A67">
        <v>0.6</v>
      </c>
      <c r="B67">
        <v>2.2330999999999999</v>
      </c>
      <c r="C67">
        <v>0.2</v>
      </c>
      <c r="D67">
        <v>2.52E-2</v>
      </c>
      <c r="F67">
        <f t="shared" ref="F67:F130" si="1">C67/D67</f>
        <v>7.9365079365079367</v>
      </c>
      <c r="U67">
        <v>25000</v>
      </c>
      <c r="V67">
        <v>0.1</v>
      </c>
      <c r="W67">
        <v>2.5000000000000001E-4</v>
      </c>
      <c r="Y67">
        <f>[1]!AtmoRePerFt_fHpMachISAdevCelsius(U67,V67,0)</f>
        <v>336484.37920926086</v>
      </c>
      <c r="AE67">
        <v>0.2</v>
      </c>
      <c r="AF67">
        <v>8.3740000000000006</v>
      </c>
      <c r="AG67">
        <v>0.75</v>
      </c>
      <c r="AH67">
        <v>5.6000000000000001E-2</v>
      </c>
    </row>
    <row r="68" spans="1:34" x14ac:dyDescent="0.3">
      <c r="A68">
        <v>0.6</v>
      </c>
      <c r="B68">
        <v>2.7913000000000001</v>
      </c>
      <c r="C68">
        <v>0.25</v>
      </c>
      <c r="D68">
        <v>2.58E-2</v>
      </c>
      <c r="F68">
        <f t="shared" si="1"/>
        <v>9.6899224806201545</v>
      </c>
      <c r="U68">
        <v>25000</v>
      </c>
      <c r="V68">
        <v>0.2</v>
      </c>
      <c r="W68">
        <v>2.2000000000000001E-4</v>
      </c>
      <c r="Y68">
        <f>[1]!AtmoRePerFt_fHpMachISAdevCelsius(U68,V68,0)</f>
        <v>672968.75841852173</v>
      </c>
      <c r="AE68">
        <v>0.2</v>
      </c>
      <c r="AF68">
        <v>8.9322999999999997</v>
      </c>
      <c r="AG68">
        <v>0.8</v>
      </c>
      <c r="AH68">
        <v>6.1100000000000002E-2</v>
      </c>
    </row>
    <row r="69" spans="1:34" x14ac:dyDescent="0.3">
      <c r="A69">
        <v>0.6</v>
      </c>
      <c r="B69">
        <v>3.3496000000000001</v>
      </c>
      <c r="C69">
        <v>0.3</v>
      </c>
      <c r="D69">
        <v>2.6700000000000002E-2</v>
      </c>
      <c r="F69">
        <f t="shared" si="1"/>
        <v>11.235955056179774</v>
      </c>
      <c r="U69">
        <v>25000</v>
      </c>
      <c r="V69">
        <v>0.3</v>
      </c>
      <c r="W69">
        <v>2.0000000000000001E-4</v>
      </c>
      <c r="Y69">
        <f>[1]!AtmoRePerFt_fHpMachISAdevCelsius(U69,V69,0)</f>
        <v>1009453.1376277825</v>
      </c>
      <c r="AE69">
        <v>0.2</v>
      </c>
      <c r="AF69">
        <v>9.4905000000000008</v>
      </c>
      <c r="AG69">
        <v>0.85</v>
      </c>
      <c r="AH69">
        <v>6.7900000000000002E-2</v>
      </c>
    </row>
    <row r="70" spans="1:34" x14ac:dyDescent="0.3">
      <c r="A70">
        <v>0.6</v>
      </c>
      <c r="B70">
        <v>3.9079000000000002</v>
      </c>
      <c r="C70">
        <v>0.35</v>
      </c>
      <c r="D70">
        <v>2.8000000000000001E-2</v>
      </c>
      <c r="F70">
        <f t="shared" si="1"/>
        <v>12.499999999999998</v>
      </c>
      <c r="U70">
        <v>25000</v>
      </c>
      <c r="V70">
        <v>0.4</v>
      </c>
      <c r="W70">
        <v>1.8000000000000001E-4</v>
      </c>
      <c r="Y70">
        <f>[1]!AtmoRePerFt_fHpMachISAdevCelsius(U70,V70,0)</f>
        <v>1345937.5168370435</v>
      </c>
      <c r="AE70">
        <v>0.2</v>
      </c>
      <c r="AF70">
        <v>10.0488</v>
      </c>
      <c r="AG70">
        <v>0.9</v>
      </c>
      <c r="AH70">
        <v>7.4800000000000005E-2</v>
      </c>
    </row>
    <row r="71" spans="1:34" x14ac:dyDescent="0.3">
      <c r="A71">
        <v>0.6</v>
      </c>
      <c r="B71">
        <v>4.4661</v>
      </c>
      <c r="C71">
        <v>0.4</v>
      </c>
      <c r="D71">
        <v>2.9499999999999998E-2</v>
      </c>
      <c r="F71">
        <f t="shared" si="1"/>
        <v>13.559322033898306</v>
      </c>
      <c r="U71">
        <v>25000</v>
      </c>
      <c r="V71">
        <v>0.5</v>
      </c>
      <c r="W71">
        <v>1.7000000000000001E-4</v>
      </c>
      <c r="Y71">
        <f>[1]!AtmoRePerFt_fHpMachISAdevCelsius(U71,V71,0)</f>
        <v>1682421.8960463041</v>
      </c>
      <c r="AE71">
        <v>0.3</v>
      </c>
      <c r="AF71">
        <v>0</v>
      </c>
      <c r="AG71">
        <v>0</v>
      </c>
      <c r="AH71">
        <v>2.75E-2</v>
      </c>
    </row>
    <row r="72" spans="1:34" x14ac:dyDescent="0.3">
      <c r="A72">
        <v>0.6</v>
      </c>
      <c r="B72">
        <v>5.0244</v>
      </c>
      <c r="C72">
        <v>0.45</v>
      </c>
      <c r="D72">
        <v>3.1399999999999997E-2</v>
      </c>
      <c r="F72">
        <f t="shared" si="1"/>
        <v>14.331210191082803</v>
      </c>
      <c r="U72">
        <v>25000</v>
      </c>
      <c r="V72">
        <v>0.6</v>
      </c>
      <c r="W72">
        <v>1.7000000000000001E-4</v>
      </c>
      <c r="Y72">
        <f>[1]!AtmoRePerFt_fHpMachISAdevCelsius(U72,V72,0)</f>
        <v>2018906.2752555651</v>
      </c>
      <c r="AE72">
        <v>0.3</v>
      </c>
      <c r="AF72">
        <v>2.2330999999999999</v>
      </c>
      <c r="AG72">
        <v>0.2</v>
      </c>
      <c r="AH72">
        <v>2.8199999999999999E-2</v>
      </c>
    </row>
    <row r="73" spans="1:34" x14ac:dyDescent="0.3">
      <c r="A73">
        <v>0.6</v>
      </c>
      <c r="B73">
        <v>5.5827</v>
      </c>
      <c r="C73">
        <v>0.5</v>
      </c>
      <c r="D73">
        <v>3.3500000000000002E-2</v>
      </c>
      <c r="F73">
        <f t="shared" si="1"/>
        <v>14.925373134328357</v>
      </c>
      <c r="U73">
        <v>25000</v>
      </c>
      <c r="V73">
        <v>0.7</v>
      </c>
      <c r="W73">
        <v>1.6000000000000001E-4</v>
      </c>
      <c r="Y73">
        <f>[1]!AtmoRePerFt_fHpMachISAdevCelsius(U73,V73,0)</f>
        <v>2355390.654464826</v>
      </c>
      <c r="AE73">
        <v>0.3</v>
      </c>
      <c r="AF73">
        <v>2.7913000000000001</v>
      </c>
      <c r="AG73">
        <v>0.25</v>
      </c>
      <c r="AH73">
        <v>2.8799999999999999E-2</v>
      </c>
    </row>
    <row r="74" spans="1:34" x14ac:dyDescent="0.3">
      <c r="A74">
        <v>0.6</v>
      </c>
      <c r="B74">
        <v>6.1409000000000002</v>
      </c>
      <c r="C74">
        <v>0.55000000000000004</v>
      </c>
      <c r="D74">
        <v>3.5700000000000003E-2</v>
      </c>
      <c r="F74">
        <f t="shared" si="1"/>
        <v>15.406162464985995</v>
      </c>
      <c r="U74">
        <v>25000</v>
      </c>
      <c r="V74">
        <v>0.75</v>
      </c>
      <c r="W74">
        <v>1.6000000000000001E-4</v>
      </c>
      <c r="Y74">
        <f>[1]!AtmoRePerFt_fHpMachISAdevCelsius(U74,V74,0)</f>
        <v>2523632.8440694562</v>
      </c>
      <c r="AE74">
        <v>0.3</v>
      </c>
      <c r="AF74">
        <v>3.3496000000000001</v>
      </c>
      <c r="AG74">
        <v>0.3</v>
      </c>
      <c r="AH74">
        <v>2.9700000000000001E-2</v>
      </c>
    </row>
    <row r="75" spans="1:34" x14ac:dyDescent="0.3">
      <c r="A75">
        <v>0.6</v>
      </c>
      <c r="B75">
        <v>6.6992000000000003</v>
      </c>
      <c r="C75">
        <v>0.6</v>
      </c>
      <c r="D75">
        <v>3.8800000000000001E-2</v>
      </c>
      <c r="F75">
        <f t="shared" si="1"/>
        <v>15.463917525773194</v>
      </c>
      <c r="U75">
        <v>25000</v>
      </c>
      <c r="V75">
        <v>0.78</v>
      </c>
      <c r="W75">
        <v>1.4999999999999999E-4</v>
      </c>
      <c r="Y75">
        <f>[1]!AtmoRePerFt_fHpMachISAdevCelsius(U75,V75,0)</f>
        <v>2624578.1578322346</v>
      </c>
      <c r="AE75">
        <v>0.3</v>
      </c>
      <c r="AF75">
        <v>3.9079000000000002</v>
      </c>
      <c r="AG75">
        <v>0.35</v>
      </c>
      <c r="AH75">
        <v>3.1E-2</v>
      </c>
    </row>
    <row r="76" spans="1:34" x14ac:dyDescent="0.3">
      <c r="A76">
        <v>0.6</v>
      </c>
      <c r="B76">
        <v>7.2575000000000003</v>
      </c>
      <c r="C76">
        <v>0.65</v>
      </c>
      <c r="D76">
        <v>4.2299999999999997E-2</v>
      </c>
      <c r="F76">
        <f t="shared" si="1"/>
        <v>15.366430260047283</v>
      </c>
      <c r="U76">
        <v>25000</v>
      </c>
      <c r="V76">
        <v>0.8</v>
      </c>
      <c r="W76">
        <v>1.4999999999999999E-4</v>
      </c>
      <c r="Y76">
        <f>[1]!AtmoRePerFt_fHpMachISAdevCelsius(U76,V76,0)</f>
        <v>2691875.0336740869</v>
      </c>
      <c r="AE76">
        <v>0.3</v>
      </c>
      <c r="AF76">
        <v>4.4661</v>
      </c>
      <c r="AG76">
        <v>0.4</v>
      </c>
      <c r="AH76">
        <v>3.2500000000000001E-2</v>
      </c>
    </row>
    <row r="77" spans="1:34" x14ac:dyDescent="0.3">
      <c r="A77">
        <v>0.6</v>
      </c>
      <c r="B77">
        <v>7.8156999999999996</v>
      </c>
      <c r="C77">
        <v>0.7</v>
      </c>
      <c r="D77">
        <v>4.65E-2</v>
      </c>
      <c r="F77">
        <f t="shared" si="1"/>
        <v>15.053763440860214</v>
      </c>
      <c r="U77">
        <v>25000</v>
      </c>
      <c r="V77">
        <v>0.82</v>
      </c>
      <c r="W77">
        <v>1.4999999999999999E-4</v>
      </c>
      <c r="Y77">
        <f>[1]!AtmoRePerFt_fHpMachISAdevCelsius(U77,V77,0)</f>
        <v>2759171.9095159387</v>
      </c>
      <c r="AE77">
        <v>0.3</v>
      </c>
      <c r="AF77">
        <v>5.0244</v>
      </c>
      <c r="AG77">
        <v>0.45</v>
      </c>
      <c r="AH77">
        <v>3.44E-2</v>
      </c>
    </row>
    <row r="78" spans="1:34" x14ac:dyDescent="0.3">
      <c r="A78">
        <v>0.6</v>
      </c>
      <c r="B78">
        <v>8.3740000000000006</v>
      </c>
      <c r="C78">
        <v>0.75</v>
      </c>
      <c r="D78">
        <v>5.11E-2</v>
      </c>
      <c r="F78">
        <f t="shared" si="1"/>
        <v>14.677103718199609</v>
      </c>
      <c r="U78">
        <v>25000</v>
      </c>
      <c r="V78">
        <v>0.84</v>
      </c>
      <c r="W78">
        <v>1.4999999999999999E-4</v>
      </c>
      <c r="Y78">
        <f>[1]!AtmoRePerFt_fHpMachISAdevCelsius(U78,V78,0)</f>
        <v>2826468.785357791</v>
      </c>
      <c r="AE78">
        <v>0.3</v>
      </c>
      <c r="AF78">
        <v>5.5827</v>
      </c>
      <c r="AG78">
        <v>0.5</v>
      </c>
      <c r="AH78">
        <v>3.6499999999999998E-2</v>
      </c>
    </row>
    <row r="79" spans="1:34" x14ac:dyDescent="0.3">
      <c r="A79">
        <v>0.6</v>
      </c>
      <c r="B79">
        <v>8.9322999999999997</v>
      </c>
      <c r="C79">
        <v>0.8</v>
      </c>
      <c r="D79">
        <v>5.62E-2</v>
      </c>
      <c r="F79">
        <f t="shared" si="1"/>
        <v>14.234875444839858</v>
      </c>
      <c r="U79">
        <v>25000</v>
      </c>
      <c r="V79">
        <v>0.86</v>
      </c>
      <c r="W79">
        <v>1.4999999999999999E-4</v>
      </c>
      <c r="Y79">
        <f>[1]!AtmoRePerFt_fHpMachISAdevCelsius(U79,V79,0)</f>
        <v>2893765.6611996433</v>
      </c>
      <c r="AE79">
        <v>0.3</v>
      </c>
      <c r="AF79">
        <v>6.1409000000000002</v>
      </c>
      <c r="AG79">
        <v>0.55000000000000004</v>
      </c>
      <c r="AH79">
        <v>3.8699999999999998E-2</v>
      </c>
    </row>
    <row r="80" spans="1:34" x14ac:dyDescent="0.3">
      <c r="A80">
        <v>0.6</v>
      </c>
      <c r="B80">
        <v>9.4905000000000008</v>
      </c>
      <c r="C80">
        <v>0.85</v>
      </c>
      <c r="D80">
        <v>6.3E-2</v>
      </c>
      <c r="F80">
        <f t="shared" si="1"/>
        <v>13.492063492063492</v>
      </c>
      <c r="J80" s="6" t="s">
        <v>2</v>
      </c>
      <c r="K80" s="6" t="s">
        <v>3</v>
      </c>
      <c r="L80" s="6" t="s">
        <v>0</v>
      </c>
      <c r="M80" s="6" t="s">
        <v>1</v>
      </c>
      <c r="N80" s="6" t="s">
        <v>37</v>
      </c>
      <c r="O80" s="6" t="s">
        <v>27</v>
      </c>
      <c r="U80">
        <v>30000</v>
      </c>
      <c r="V80">
        <v>0.1</v>
      </c>
      <c r="W80">
        <v>9.3000000000000005E-4</v>
      </c>
      <c r="Y80">
        <f>[1]!AtmoRePerFt_fHpMachISAdevCelsius(U80,V80,0)</f>
        <v>284777.89764942782</v>
      </c>
      <c r="AE80">
        <v>0.3</v>
      </c>
      <c r="AF80">
        <v>6.6992000000000003</v>
      </c>
      <c r="AG80">
        <v>0.6</v>
      </c>
      <c r="AH80">
        <v>4.1799999999999997E-2</v>
      </c>
    </row>
    <row r="81" spans="1:34" x14ac:dyDescent="0.3">
      <c r="A81">
        <v>0.6</v>
      </c>
      <c r="B81">
        <v>10.0488</v>
      </c>
      <c r="C81">
        <v>0.9</v>
      </c>
      <c r="D81">
        <v>7.0000000000000007E-2</v>
      </c>
      <c r="F81">
        <f t="shared" si="1"/>
        <v>12.857142857142856</v>
      </c>
      <c r="J81" s="6">
        <v>0.6</v>
      </c>
      <c r="K81" s="6">
        <v>7.8156999999999996</v>
      </c>
      <c r="L81" s="6">
        <v>0.7</v>
      </c>
      <c r="M81" s="6">
        <v>4.65E-2</v>
      </c>
      <c r="N81" s="6"/>
      <c r="O81" s="6">
        <f t="shared" ref="O81:O87" si="2">L81/M81</f>
        <v>15.053763440860214</v>
      </c>
      <c r="U81">
        <v>30000</v>
      </c>
      <c r="V81">
        <v>0.2</v>
      </c>
      <c r="W81">
        <v>7.7999999999999999E-4</v>
      </c>
      <c r="Y81">
        <f>[1]!AtmoRePerFt_fHpMachISAdevCelsius(U81,V81,0)</f>
        <v>569555.79529885564</v>
      </c>
      <c r="AE81">
        <v>0.3</v>
      </c>
      <c r="AF81">
        <v>7.2575000000000003</v>
      </c>
      <c r="AG81">
        <v>0.65</v>
      </c>
      <c r="AH81">
        <v>4.53E-2</v>
      </c>
    </row>
    <row r="82" spans="1:34" x14ac:dyDescent="0.3">
      <c r="A82">
        <v>0.7</v>
      </c>
      <c r="B82">
        <v>0</v>
      </c>
      <c r="C82">
        <v>0</v>
      </c>
      <c r="D82">
        <v>2.4500000000000001E-2</v>
      </c>
      <c r="F82">
        <f t="shared" si="1"/>
        <v>0</v>
      </c>
      <c r="J82" s="6">
        <v>0.7</v>
      </c>
      <c r="K82" s="6">
        <v>7.8156999999999996</v>
      </c>
      <c r="L82" s="6">
        <v>0.7</v>
      </c>
      <c r="M82" s="6">
        <v>4.6199999999999998E-2</v>
      </c>
      <c r="N82" s="6">
        <f>(M82-M81)/(J82-J81)</f>
        <v>-3.0000000000000174E-3</v>
      </c>
      <c r="O82" s="6">
        <f t="shared" si="2"/>
        <v>15.15151515151515</v>
      </c>
      <c r="Q82" s="6" t="s">
        <v>38</v>
      </c>
      <c r="U82">
        <v>30000</v>
      </c>
      <c r="V82">
        <v>0.3</v>
      </c>
      <c r="W82">
        <v>7.1000000000000002E-4</v>
      </c>
      <c r="Y82">
        <f>[1]!AtmoRePerFt_fHpMachISAdevCelsius(U82,V82,0)</f>
        <v>854333.69294828339</v>
      </c>
      <c r="AE82">
        <v>0.3</v>
      </c>
      <c r="AF82">
        <v>7.8156999999999996</v>
      </c>
      <c r="AG82">
        <v>0.7</v>
      </c>
      <c r="AH82">
        <v>4.9500000000000002E-2</v>
      </c>
    </row>
    <row r="83" spans="1:34" x14ac:dyDescent="0.3">
      <c r="A83">
        <v>0.7</v>
      </c>
      <c r="B83">
        <v>2.2330999999999999</v>
      </c>
      <c r="C83">
        <v>0.2</v>
      </c>
      <c r="D83">
        <v>2.5000000000000001E-2</v>
      </c>
      <c r="F83">
        <f t="shared" si="1"/>
        <v>8</v>
      </c>
      <c r="J83" s="6">
        <v>0.75</v>
      </c>
      <c r="K83" s="6">
        <v>7.8156999999999996</v>
      </c>
      <c r="L83" s="6">
        <v>0.7</v>
      </c>
      <c r="M83" s="6">
        <v>4.6199999999999998E-2</v>
      </c>
      <c r="N83" s="6">
        <f>(M83-M82)/(J83-J82)</f>
        <v>0</v>
      </c>
      <c r="O83" s="6">
        <f t="shared" si="2"/>
        <v>15.15151515151515</v>
      </c>
      <c r="Q83" s="7">
        <f>_xll.Interpolate(N82:N87,J82:J87,0.1)</f>
        <v>0.79793676620608212</v>
      </c>
      <c r="U83">
        <v>30000</v>
      </c>
      <c r="V83">
        <v>0.4</v>
      </c>
      <c r="W83">
        <v>6.6E-4</v>
      </c>
      <c r="Y83">
        <f>[1]!AtmoRePerFt_fHpMachISAdevCelsius(U83,V83,0)</f>
        <v>1139111.5905977113</v>
      </c>
      <c r="AE83">
        <v>0.3</v>
      </c>
      <c r="AF83">
        <v>8.3740000000000006</v>
      </c>
      <c r="AG83">
        <v>0.75</v>
      </c>
      <c r="AH83">
        <v>5.4100000000000002E-2</v>
      </c>
    </row>
    <row r="84" spans="1:34" x14ac:dyDescent="0.3">
      <c r="A84">
        <v>0.7</v>
      </c>
      <c r="B84">
        <v>2.7913000000000001</v>
      </c>
      <c r="C84">
        <v>0.25</v>
      </c>
      <c r="D84">
        <v>2.5499999999999998E-2</v>
      </c>
      <c r="F84">
        <f t="shared" si="1"/>
        <v>9.8039215686274517</v>
      </c>
      <c r="J84" s="6">
        <v>0.78</v>
      </c>
      <c r="K84" s="6">
        <v>7.8156999999999996</v>
      </c>
      <c r="L84" s="6">
        <v>0.7</v>
      </c>
      <c r="M84" s="6">
        <v>4.7199999999999999E-2</v>
      </c>
      <c r="N84" s="6">
        <f>(M84-M83)/(J84-J83)</f>
        <v>3.3333333333333333E-2</v>
      </c>
      <c r="O84" s="6">
        <f t="shared" si="2"/>
        <v>14.83050847457627</v>
      </c>
      <c r="U84">
        <v>30000</v>
      </c>
      <c r="V84">
        <v>0.5</v>
      </c>
      <c r="W84">
        <v>6.3000000000000003E-4</v>
      </c>
      <c r="Y84">
        <f>[1]!AtmoRePerFt_fHpMachISAdevCelsius(U84,V84,0)</f>
        <v>1423889.4882471389</v>
      </c>
      <c r="AE84">
        <v>0.3</v>
      </c>
      <c r="AF84">
        <v>8.9322999999999997</v>
      </c>
      <c r="AG84">
        <v>0.8</v>
      </c>
      <c r="AH84">
        <v>5.9299999999999999E-2</v>
      </c>
    </row>
    <row r="85" spans="1:34" x14ac:dyDescent="0.3">
      <c r="A85">
        <v>0.7</v>
      </c>
      <c r="B85">
        <v>3.3496000000000001</v>
      </c>
      <c r="C85">
        <v>0.3</v>
      </c>
      <c r="D85">
        <v>2.63E-2</v>
      </c>
      <c r="F85">
        <f t="shared" si="1"/>
        <v>11.406844106463877</v>
      </c>
      <c r="J85" s="6">
        <v>0.8</v>
      </c>
      <c r="K85" s="6">
        <v>7.8156999999999996</v>
      </c>
      <c r="L85" s="6">
        <v>0.7</v>
      </c>
      <c r="M85" s="6">
        <v>4.9399999999999999E-2</v>
      </c>
      <c r="N85" s="6">
        <f>(M85-M84)/(J85-J84)</f>
        <v>0.10999999999999993</v>
      </c>
      <c r="O85" s="6">
        <f t="shared" si="2"/>
        <v>14.17004048582996</v>
      </c>
      <c r="U85">
        <v>30000</v>
      </c>
      <c r="V85">
        <v>0.6</v>
      </c>
      <c r="W85">
        <v>5.9999999999999995E-4</v>
      </c>
      <c r="Y85">
        <f>[1]!AtmoRePerFt_fHpMachISAdevCelsius(U85,V85,0)</f>
        <v>1708667.3858965668</v>
      </c>
      <c r="AE85">
        <v>0.3</v>
      </c>
      <c r="AF85">
        <v>9.4905000000000008</v>
      </c>
      <c r="AG85">
        <v>0.85</v>
      </c>
      <c r="AH85">
        <v>6.6100000000000006E-2</v>
      </c>
    </row>
    <row r="86" spans="1:34" x14ac:dyDescent="0.3">
      <c r="A86">
        <v>0.7</v>
      </c>
      <c r="B86">
        <v>3.9079000000000002</v>
      </c>
      <c r="C86">
        <v>0.35</v>
      </c>
      <c r="D86">
        <v>2.7699999999999999E-2</v>
      </c>
      <c r="F86">
        <f t="shared" si="1"/>
        <v>12.635379061371841</v>
      </c>
      <c r="J86" s="6">
        <v>0.82</v>
      </c>
      <c r="K86" s="6">
        <v>7.8156999999999996</v>
      </c>
      <c r="L86" s="6">
        <v>0.7</v>
      </c>
      <c r="M86" s="6">
        <v>5.3199999999999997E-2</v>
      </c>
      <c r="N86" s="6">
        <f>(M86-M85)/(J86-J85)</f>
        <v>0.19000000000000078</v>
      </c>
      <c r="O86" s="6">
        <f t="shared" si="2"/>
        <v>13.157894736842104</v>
      </c>
      <c r="U86">
        <v>30000</v>
      </c>
      <c r="V86">
        <v>0.7</v>
      </c>
      <c r="W86">
        <v>5.8E-4</v>
      </c>
      <c r="Y86">
        <f>[1]!AtmoRePerFt_fHpMachISAdevCelsius(U86,V86,0)</f>
        <v>1993445.2835459944</v>
      </c>
      <c r="AE86">
        <v>0.3</v>
      </c>
      <c r="AF86">
        <v>10.0488</v>
      </c>
      <c r="AG86">
        <v>0.9</v>
      </c>
      <c r="AH86">
        <v>7.2999999999999995E-2</v>
      </c>
    </row>
    <row r="87" spans="1:34" x14ac:dyDescent="0.3">
      <c r="A87">
        <v>0.7</v>
      </c>
      <c r="B87">
        <v>4.4661</v>
      </c>
      <c r="C87">
        <v>0.4</v>
      </c>
      <c r="D87">
        <v>2.92E-2</v>
      </c>
      <c r="F87">
        <f t="shared" si="1"/>
        <v>13.698630136986303</v>
      </c>
      <c r="J87" s="6">
        <v>0.84</v>
      </c>
      <c r="K87" s="6">
        <v>7.8156999999999996</v>
      </c>
      <c r="L87" s="6">
        <v>0.7</v>
      </c>
      <c r="M87" s="6">
        <v>6.1499999999999999E-2</v>
      </c>
      <c r="N87" s="6">
        <f>(M87-M86)/(J87-J86)</f>
        <v>0.4149999999999997</v>
      </c>
      <c r="O87" s="6">
        <f t="shared" si="2"/>
        <v>11.38211382113821</v>
      </c>
      <c r="U87">
        <v>30000</v>
      </c>
      <c r="V87">
        <v>0.75</v>
      </c>
      <c r="W87">
        <v>5.5999999999999995E-4</v>
      </c>
      <c r="Y87">
        <f>[1]!AtmoRePerFt_fHpMachISAdevCelsius(U87,V87,0)</f>
        <v>2135834.2323707086</v>
      </c>
      <c r="AE87">
        <v>0.4</v>
      </c>
      <c r="AF87">
        <v>0</v>
      </c>
      <c r="AG87">
        <v>0</v>
      </c>
      <c r="AH87">
        <v>2.63E-2</v>
      </c>
    </row>
    <row r="88" spans="1:34" x14ac:dyDescent="0.3">
      <c r="A88">
        <v>0.7</v>
      </c>
      <c r="B88">
        <v>5.0244</v>
      </c>
      <c r="C88">
        <v>0.45</v>
      </c>
      <c r="D88">
        <v>3.1099999999999999E-2</v>
      </c>
      <c r="F88">
        <f t="shared" si="1"/>
        <v>14.469453376205788</v>
      </c>
      <c r="U88">
        <v>30000</v>
      </c>
      <c r="V88">
        <v>0.78</v>
      </c>
      <c r="W88">
        <v>5.5999999999999995E-4</v>
      </c>
      <c r="Y88">
        <f>[1]!AtmoRePerFt_fHpMachISAdevCelsius(U88,V88,0)</f>
        <v>2221267.6016655369</v>
      </c>
      <c r="AE88">
        <v>0.4</v>
      </c>
      <c r="AF88">
        <v>2.2330999999999999</v>
      </c>
      <c r="AG88">
        <v>0.2</v>
      </c>
      <c r="AH88">
        <v>2.7E-2</v>
      </c>
    </row>
    <row r="89" spans="1:34" x14ac:dyDescent="0.3">
      <c r="A89">
        <v>0.7</v>
      </c>
      <c r="B89">
        <v>5.5827</v>
      </c>
      <c r="C89">
        <v>0.5</v>
      </c>
      <c r="D89">
        <v>3.32E-2</v>
      </c>
      <c r="F89">
        <f t="shared" si="1"/>
        <v>15.060240963855421</v>
      </c>
      <c r="U89">
        <v>30000</v>
      </c>
      <c r="V89">
        <v>0.8</v>
      </c>
      <c r="W89">
        <v>5.5000000000000003E-4</v>
      </c>
      <c r="Y89">
        <f>[1]!AtmoRePerFt_fHpMachISAdevCelsius(U89,V89,0)</f>
        <v>2278223.1811954225</v>
      </c>
      <c r="AE89">
        <v>0.4</v>
      </c>
      <c r="AF89">
        <v>2.7913000000000001</v>
      </c>
      <c r="AG89">
        <v>0.25</v>
      </c>
      <c r="AH89">
        <v>2.76E-2</v>
      </c>
    </row>
    <row r="90" spans="1:34" x14ac:dyDescent="0.3">
      <c r="A90">
        <v>0.7</v>
      </c>
      <c r="B90">
        <v>6.1409000000000002</v>
      </c>
      <c r="C90">
        <v>0.55000000000000004</v>
      </c>
      <c r="D90">
        <v>3.5499999999999997E-2</v>
      </c>
      <c r="F90">
        <f t="shared" si="1"/>
        <v>15.492957746478876</v>
      </c>
      <c r="U90">
        <v>30000</v>
      </c>
      <c r="V90">
        <v>0.82</v>
      </c>
      <c r="W90">
        <v>5.5000000000000003E-4</v>
      </c>
      <c r="Y90">
        <f>[1]!AtmoRePerFt_fHpMachISAdevCelsius(U90,V90,0)</f>
        <v>2335178.7607253077</v>
      </c>
      <c r="AE90">
        <v>0.4</v>
      </c>
      <c r="AF90">
        <v>3.3496000000000001</v>
      </c>
      <c r="AG90">
        <v>0.3</v>
      </c>
      <c r="AH90">
        <v>2.8400000000000002E-2</v>
      </c>
    </row>
    <row r="91" spans="1:34" x14ac:dyDescent="0.3">
      <c r="A91">
        <v>0.7</v>
      </c>
      <c r="B91">
        <v>6.6992000000000003</v>
      </c>
      <c r="C91">
        <v>0.6</v>
      </c>
      <c r="D91">
        <v>3.85E-2</v>
      </c>
      <c r="F91">
        <f t="shared" si="1"/>
        <v>15.584415584415584</v>
      </c>
      <c r="U91">
        <v>30000</v>
      </c>
      <c r="V91">
        <v>0.84</v>
      </c>
      <c r="W91">
        <v>5.5000000000000003E-4</v>
      </c>
      <c r="Y91">
        <f>[1]!AtmoRePerFt_fHpMachISAdevCelsius(U91,V91,0)</f>
        <v>2392134.3402551934</v>
      </c>
      <c r="AE91">
        <v>0.4</v>
      </c>
      <c r="AF91">
        <v>3.9079000000000002</v>
      </c>
      <c r="AG91">
        <v>0.35</v>
      </c>
      <c r="AH91">
        <v>2.9700000000000001E-2</v>
      </c>
    </row>
    <row r="92" spans="1:34" x14ac:dyDescent="0.3">
      <c r="A92">
        <v>0.7</v>
      </c>
      <c r="B92">
        <v>7.2575000000000003</v>
      </c>
      <c r="C92">
        <v>0.65</v>
      </c>
      <c r="D92">
        <v>4.2000000000000003E-2</v>
      </c>
      <c r="F92">
        <f t="shared" si="1"/>
        <v>15.476190476190476</v>
      </c>
      <c r="U92">
        <v>30000</v>
      </c>
      <c r="V92">
        <v>0.86</v>
      </c>
      <c r="W92">
        <v>5.4000000000000001E-4</v>
      </c>
      <c r="Y92">
        <f>[1]!AtmoRePerFt_fHpMachISAdevCelsius(U92,V92,0)</f>
        <v>2449089.9197850791</v>
      </c>
      <c r="AE92">
        <v>0.4</v>
      </c>
      <c r="AF92">
        <v>4.4661</v>
      </c>
      <c r="AG92">
        <v>0.4</v>
      </c>
      <c r="AH92">
        <v>3.1300000000000001E-2</v>
      </c>
    </row>
    <row r="93" spans="1:34" x14ac:dyDescent="0.3">
      <c r="A93">
        <v>0.7</v>
      </c>
      <c r="B93">
        <v>7.8156999999999996</v>
      </c>
      <c r="C93">
        <v>0.7</v>
      </c>
      <c r="D93">
        <v>4.6199999999999998E-2</v>
      </c>
      <c r="F93">
        <f t="shared" si="1"/>
        <v>15.15151515151515</v>
      </c>
      <c r="U93">
        <v>35000</v>
      </c>
      <c r="V93">
        <v>0.1</v>
      </c>
      <c r="W93">
        <v>1.65E-3</v>
      </c>
      <c r="Y93">
        <f>[1]!AtmoRePerFt_fHpMachISAdevCelsius(U93,V93,0)</f>
        <v>239343.73018012912</v>
      </c>
      <c r="AE93">
        <v>0.4</v>
      </c>
      <c r="AF93">
        <v>5.0244</v>
      </c>
      <c r="AG93">
        <v>0.45</v>
      </c>
      <c r="AH93">
        <v>3.32E-2</v>
      </c>
    </row>
    <row r="94" spans="1:34" x14ac:dyDescent="0.3">
      <c r="A94">
        <v>0.7</v>
      </c>
      <c r="B94">
        <v>8.3740000000000006</v>
      </c>
      <c r="C94">
        <v>0.75</v>
      </c>
      <c r="D94">
        <v>5.0799999999999998E-2</v>
      </c>
      <c r="F94">
        <f t="shared" si="1"/>
        <v>14.763779527559056</v>
      </c>
      <c r="U94">
        <v>35000</v>
      </c>
      <c r="V94">
        <v>0.2</v>
      </c>
      <c r="W94">
        <v>1.4E-3</v>
      </c>
      <c r="Y94">
        <f>[1]!AtmoRePerFt_fHpMachISAdevCelsius(U94,V94,0)</f>
        <v>478687.46036025824</v>
      </c>
      <c r="AE94">
        <v>0.4</v>
      </c>
      <c r="AF94">
        <v>5.5827</v>
      </c>
      <c r="AG94">
        <v>0.5</v>
      </c>
      <c r="AH94">
        <v>3.5200000000000002E-2</v>
      </c>
    </row>
    <row r="95" spans="1:34" x14ac:dyDescent="0.3">
      <c r="A95">
        <v>0.7</v>
      </c>
      <c r="B95">
        <v>8.9322999999999997</v>
      </c>
      <c r="C95">
        <v>0.8</v>
      </c>
      <c r="D95">
        <v>5.5899999999999998E-2</v>
      </c>
      <c r="F95">
        <f t="shared" si="1"/>
        <v>14.311270125223615</v>
      </c>
      <c r="U95">
        <v>35000</v>
      </c>
      <c r="V95">
        <v>0.3</v>
      </c>
      <c r="W95">
        <v>1.2700000000000001E-3</v>
      </c>
      <c r="Y95">
        <f>[1]!AtmoRePerFt_fHpMachISAdevCelsius(U95,V95,0)</f>
        <v>718031.19054038718</v>
      </c>
      <c r="AE95">
        <v>0.4</v>
      </c>
      <c r="AF95">
        <v>6.1409000000000002</v>
      </c>
      <c r="AG95">
        <v>0.55000000000000004</v>
      </c>
      <c r="AH95">
        <v>3.7499999999999999E-2</v>
      </c>
    </row>
    <row r="96" spans="1:34" x14ac:dyDescent="0.3">
      <c r="A96">
        <v>0.7</v>
      </c>
      <c r="B96">
        <v>9.4905000000000008</v>
      </c>
      <c r="C96">
        <v>0.85</v>
      </c>
      <c r="D96">
        <v>6.2700000000000006E-2</v>
      </c>
      <c r="F96">
        <f t="shared" si="1"/>
        <v>13.556618819776713</v>
      </c>
      <c r="U96">
        <v>35000</v>
      </c>
      <c r="V96">
        <v>0.4</v>
      </c>
      <c r="W96">
        <v>1.1800000000000001E-3</v>
      </c>
      <c r="Y96">
        <f>[1]!AtmoRePerFt_fHpMachISAdevCelsius(U96,V96,0)</f>
        <v>957374.92072051647</v>
      </c>
      <c r="AE96">
        <v>0.4</v>
      </c>
      <c r="AF96">
        <v>6.6992000000000003</v>
      </c>
      <c r="AG96">
        <v>0.6</v>
      </c>
      <c r="AH96">
        <v>4.0599999999999997E-2</v>
      </c>
    </row>
    <row r="97" spans="1:34" x14ac:dyDescent="0.3">
      <c r="A97">
        <v>0.7</v>
      </c>
      <c r="B97">
        <v>10.0488</v>
      </c>
      <c r="C97">
        <v>0.9</v>
      </c>
      <c r="D97">
        <v>6.9699999999999998E-2</v>
      </c>
      <c r="F97">
        <f t="shared" si="1"/>
        <v>12.912482065997132</v>
      </c>
      <c r="U97">
        <v>35000</v>
      </c>
      <c r="V97">
        <v>0.5</v>
      </c>
      <c r="W97">
        <v>1.1199999999999999E-3</v>
      </c>
      <c r="Y97">
        <f>[1]!AtmoRePerFt_fHpMachISAdevCelsius(U97,V97,0)</f>
        <v>1196718.6509006454</v>
      </c>
      <c r="AE97">
        <v>0.4</v>
      </c>
      <c r="AF97">
        <v>7.2575000000000003</v>
      </c>
      <c r="AG97">
        <v>0.65</v>
      </c>
      <c r="AH97">
        <v>4.41E-2</v>
      </c>
    </row>
    <row r="98" spans="1:34" x14ac:dyDescent="0.3">
      <c r="A98">
        <v>0.75</v>
      </c>
      <c r="B98">
        <v>0</v>
      </c>
      <c r="C98">
        <v>0</v>
      </c>
      <c r="D98">
        <v>2.47E-2</v>
      </c>
      <c r="F98">
        <f t="shared" si="1"/>
        <v>0</v>
      </c>
      <c r="U98">
        <v>35000</v>
      </c>
      <c r="V98">
        <v>0.6</v>
      </c>
      <c r="W98">
        <v>1.07E-3</v>
      </c>
      <c r="Y98">
        <f>[1]!AtmoRePerFt_fHpMachISAdevCelsius(U98,V98,0)</f>
        <v>1436062.3810807744</v>
      </c>
      <c r="AE98">
        <v>0.4</v>
      </c>
      <c r="AF98">
        <v>7.8156999999999996</v>
      </c>
      <c r="AG98">
        <v>0.7</v>
      </c>
      <c r="AH98">
        <v>4.8300000000000003E-2</v>
      </c>
    </row>
    <row r="99" spans="1:34" x14ac:dyDescent="0.3">
      <c r="A99">
        <v>0.75</v>
      </c>
      <c r="B99">
        <v>2.2330999999999999</v>
      </c>
      <c r="C99">
        <v>0.2</v>
      </c>
      <c r="D99">
        <v>2.5000000000000001E-2</v>
      </c>
      <c r="F99">
        <f t="shared" si="1"/>
        <v>8</v>
      </c>
      <c r="U99">
        <v>35000</v>
      </c>
      <c r="V99">
        <v>0.7</v>
      </c>
      <c r="W99">
        <v>1.0300000000000001E-3</v>
      </c>
      <c r="Y99">
        <f>[1]!AtmoRePerFt_fHpMachISAdevCelsius(U99,V99,0)</f>
        <v>1675406.1112609035</v>
      </c>
      <c r="AE99">
        <v>0.4</v>
      </c>
      <c r="AF99">
        <v>8.3740000000000006</v>
      </c>
      <c r="AG99">
        <v>0.75</v>
      </c>
      <c r="AH99">
        <v>5.2900000000000003E-2</v>
      </c>
    </row>
    <row r="100" spans="1:34" x14ac:dyDescent="0.3">
      <c r="A100">
        <v>0.75</v>
      </c>
      <c r="B100">
        <v>2.7913000000000001</v>
      </c>
      <c r="C100">
        <v>0.25</v>
      </c>
      <c r="D100">
        <v>2.5600000000000001E-2</v>
      </c>
      <c r="F100">
        <f t="shared" si="1"/>
        <v>9.765625</v>
      </c>
      <c r="U100">
        <v>35000</v>
      </c>
      <c r="V100">
        <v>0.75</v>
      </c>
      <c r="W100">
        <v>1.01E-3</v>
      </c>
      <c r="Y100">
        <f>[1]!AtmoRePerFt_fHpMachISAdevCelsius(U100,V100,0)</f>
        <v>1795077.9763509682</v>
      </c>
      <c r="AE100">
        <v>0.4</v>
      </c>
      <c r="AF100">
        <v>8.9322999999999997</v>
      </c>
      <c r="AG100">
        <v>0.8</v>
      </c>
      <c r="AH100">
        <v>5.8000000000000003E-2</v>
      </c>
    </row>
    <row r="101" spans="1:34" x14ac:dyDescent="0.3">
      <c r="A101">
        <v>0.75</v>
      </c>
      <c r="B101">
        <v>3.3496000000000001</v>
      </c>
      <c r="C101">
        <v>0.3</v>
      </c>
      <c r="D101">
        <v>2.64E-2</v>
      </c>
      <c r="F101">
        <f t="shared" si="1"/>
        <v>11.363636363636363</v>
      </c>
      <c r="U101">
        <v>35000</v>
      </c>
      <c r="V101">
        <v>0.78</v>
      </c>
      <c r="W101">
        <v>1E-3</v>
      </c>
      <c r="Y101">
        <f>[1]!AtmoRePerFt_fHpMachISAdevCelsius(U101,V101,0)</f>
        <v>1866881.095405007</v>
      </c>
      <c r="AE101">
        <v>0.4</v>
      </c>
      <c r="AF101">
        <v>9.4905000000000008</v>
      </c>
      <c r="AG101">
        <v>0.85</v>
      </c>
      <c r="AH101">
        <v>6.4799999999999996E-2</v>
      </c>
    </row>
    <row r="102" spans="1:34" x14ac:dyDescent="0.3">
      <c r="A102">
        <v>0.75</v>
      </c>
      <c r="B102">
        <v>3.9079000000000002</v>
      </c>
      <c r="C102">
        <v>0.35</v>
      </c>
      <c r="D102">
        <v>2.7699999999999999E-2</v>
      </c>
      <c r="F102">
        <f t="shared" si="1"/>
        <v>12.635379061371841</v>
      </c>
      <c r="U102">
        <v>35000</v>
      </c>
      <c r="V102">
        <v>0.8</v>
      </c>
      <c r="W102">
        <v>9.8999999999999999E-4</v>
      </c>
      <c r="Y102">
        <f>[1]!AtmoRePerFt_fHpMachISAdevCelsius(U102,V102,0)</f>
        <v>1914749.8414410329</v>
      </c>
      <c r="AE102">
        <v>0.4</v>
      </c>
      <c r="AF102">
        <v>10.0488</v>
      </c>
      <c r="AG102">
        <v>0.9</v>
      </c>
      <c r="AH102">
        <v>7.1800000000000003E-2</v>
      </c>
    </row>
    <row r="103" spans="1:34" x14ac:dyDescent="0.3">
      <c r="A103">
        <v>0.75</v>
      </c>
      <c r="B103">
        <v>4.4661</v>
      </c>
      <c r="C103">
        <v>0.4</v>
      </c>
      <c r="D103">
        <v>2.93E-2</v>
      </c>
      <c r="F103">
        <f t="shared" si="1"/>
        <v>13.651877133105803</v>
      </c>
      <c r="U103">
        <v>35000</v>
      </c>
      <c r="V103">
        <v>0.82</v>
      </c>
      <c r="W103">
        <v>9.7999999999999997E-4</v>
      </c>
      <c r="Y103">
        <f>[1]!AtmoRePerFt_fHpMachISAdevCelsius(U103,V103,0)</f>
        <v>1962618.5874770584</v>
      </c>
      <c r="AE103">
        <v>0.5</v>
      </c>
      <c r="AF103">
        <v>0</v>
      </c>
      <c r="AG103">
        <v>0</v>
      </c>
      <c r="AH103">
        <v>2.53E-2</v>
      </c>
    </row>
    <row r="104" spans="1:34" x14ac:dyDescent="0.3">
      <c r="A104">
        <v>0.75</v>
      </c>
      <c r="B104">
        <v>5.0244</v>
      </c>
      <c r="C104">
        <v>0.45</v>
      </c>
      <c r="D104">
        <v>3.1199999999999999E-2</v>
      </c>
      <c r="F104">
        <f t="shared" si="1"/>
        <v>14.423076923076923</v>
      </c>
      <c r="U104">
        <v>35000</v>
      </c>
      <c r="V104">
        <v>0.84</v>
      </c>
      <c r="W104">
        <v>9.7000000000000005E-4</v>
      </c>
      <c r="Y104">
        <f>[1]!AtmoRePerFt_fHpMachISAdevCelsius(U104,V104,0)</f>
        <v>2010487.3335130841</v>
      </c>
      <c r="AE104">
        <v>0.5</v>
      </c>
      <c r="AF104">
        <v>2.2330999999999999</v>
      </c>
      <c r="AG104">
        <v>0.2</v>
      </c>
      <c r="AH104">
        <v>2.5999999999999999E-2</v>
      </c>
    </row>
    <row r="105" spans="1:34" x14ac:dyDescent="0.3">
      <c r="A105">
        <v>0.75</v>
      </c>
      <c r="B105">
        <v>5.5827</v>
      </c>
      <c r="C105">
        <v>0.5</v>
      </c>
      <c r="D105">
        <v>3.3300000000000003E-2</v>
      </c>
      <c r="F105">
        <f t="shared" si="1"/>
        <v>15.015015015015013</v>
      </c>
      <c r="U105">
        <v>35000</v>
      </c>
      <c r="V105">
        <v>0.86</v>
      </c>
      <c r="W105">
        <v>9.7000000000000005E-4</v>
      </c>
      <c r="Y105">
        <f>[1]!AtmoRePerFt_fHpMachISAdevCelsius(U105,V105,0)</f>
        <v>2058356.07954911</v>
      </c>
      <c r="AE105">
        <v>0.5</v>
      </c>
      <c r="AF105">
        <v>2.7913000000000001</v>
      </c>
      <c r="AG105">
        <v>0.25</v>
      </c>
      <c r="AH105">
        <v>2.6599999999999999E-2</v>
      </c>
    </row>
    <row r="106" spans="1:34" x14ac:dyDescent="0.3">
      <c r="A106">
        <v>0.75</v>
      </c>
      <c r="B106">
        <v>6.1409000000000002</v>
      </c>
      <c r="C106">
        <v>0.55000000000000004</v>
      </c>
      <c r="D106">
        <v>3.56E-2</v>
      </c>
      <c r="F106">
        <f t="shared" si="1"/>
        <v>15.449438202247192</v>
      </c>
      <c r="U106">
        <v>40000</v>
      </c>
      <c r="V106">
        <v>0.1</v>
      </c>
      <c r="W106">
        <v>2.6700000000000001E-3</v>
      </c>
      <c r="Y106">
        <f>[1]!AtmoRePerFt_fHpMachISAdevCelsius(U106,V106,0)</f>
        <v>190761.83578229611</v>
      </c>
      <c r="AE106">
        <v>0.5</v>
      </c>
      <c r="AF106">
        <v>3.3496000000000001</v>
      </c>
      <c r="AG106">
        <v>0.3</v>
      </c>
      <c r="AH106">
        <v>2.75E-2</v>
      </c>
    </row>
    <row r="107" spans="1:34" x14ac:dyDescent="0.3">
      <c r="A107">
        <v>0.75</v>
      </c>
      <c r="B107">
        <v>6.6992000000000003</v>
      </c>
      <c r="C107">
        <v>0.6</v>
      </c>
      <c r="D107">
        <v>3.85E-2</v>
      </c>
      <c r="F107">
        <f t="shared" si="1"/>
        <v>15.584415584415584</v>
      </c>
      <c r="U107">
        <v>40000</v>
      </c>
      <c r="V107">
        <v>0.2</v>
      </c>
      <c r="W107">
        <v>2.2399999999999998E-3</v>
      </c>
      <c r="Y107">
        <f>[1]!AtmoRePerFt_fHpMachISAdevCelsius(U107,V107,0)</f>
        <v>381523.67156459222</v>
      </c>
      <c r="AE107">
        <v>0.5</v>
      </c>
      <c r="AF107">
        <v>3.9079000000000002</v>
      </c>
      <c r="AG107">
        <v>0.35</v>
      </c>
      <c r="AH107">
        <v>2.8799999999999999E-2</v>
      </c>
    </row>
    <row r="108" spans="1:34" x14ac:dyDescent="0.3">
      <c r="A108">
        <v>0.75</v>
      </c>
      <c r="B108">
        <v>7.2575000000000003</v>
      </c>
      <c r="C108">
        <v>0.65</v>
      </c>
      <c r="D108">
        <v>4.2000000000000003E-2</v>
      </c>
      <c r="F108">
        <f t="shared" si="1"/>
        <v>15.476190476190476</v>
      </c>
      <c r="U108">
        <v>40000</v>
      </c>
      <c r="V108">
        <v>0.3</v>
      </c>
      <c r="W108">
        <v>2.0300000000000001E-3</v>
      </c>
      <c r="Y108">
        <f>[1]!AtmoRePerFt_fHpMachISAdevCelsius(U108,V108,0)</f>
        <v>572285.50734688831</v>
      </c>
      <c r="AE108">
        <v>0.5</v>
      </c>
      <c r="AF108">
        <v>4.4661</v>
      </c>
      <c r="AG108">
        <v>0.4</v>
      </c>
      <c r="AH108">
        <v>3.0300000000000001E-2</v>
      </c>
    </row>
    <row r="109" spans="1:34" x14ac:dyDescent="0.3">
      <c r="A109">
        <v>0.75</v>
      </c>
      <c r="B109">
        <v>7.8156999999999996</v>
      </c>
      <c r="C109">
        <v>0.7</v>
      </c>
      <c r="D109">
        <v>4.6199999999999998E-2</v>
      </c>
      <c r="F109">
        <f t="shared" si="1"/>
        <v>15.15151515151515</v>
      </c>
      <c r="U109">
        <v>40000</v>
      </c>
      <c r="V109">
        <v>0.4</v>
      </c>
      <c r="W109">
        <v>1.9E-3</v>
      </c>
      <c r="Y109">
        <f>[1]!AtmoRePerFt_fHpMachISAdevCelsius(U109,V109,0)</f>
        <v>763047.34312918445</v>
      </c>
      <c r="AE109">
        <v>0.5</v>
      </c>
      <c r="AF109">
        <v>5.0244</v>
      </c>
      <c r="AG109">
        <v>0.45</v>
      </c>
      <c r="AH109">
        <v>3.2199999999999999E-2</v>
      </c>
    </row>
    <row r="110" spans="1:34" x14ac:dyDescent="0.3">
      <c r="A110">
        <v>0.75</v>
      </c>
      <c r="B110">
        <v>8.3740000000000006</v>
      </c>
      <c r="C110">
        <v>0.75</v>
      </c>
      <c r="D110">
        <v>5.0799999999999998E-2</v>
      </c>
      <c r="F110">
        <f t="shared" si="1"/>
        <v>14.763779527559056</v>
      </c>
      <c r="U110">
        <v>40000</v>
      </c>
      <c r="V110">
        <v>0.5</v>
      </c>
      <c r="W110">
        <v>1.7899999999999999E-3</v>
      </c>
      <c r="Y110">
        <f>[1]!AtmoRePerFt_fHpMachISAdevCelsius(U110,V110,0)</f>
        <v>953809.17891148059</v>
      </c>
      <c r="AE110">
        <v>0.5</v>
      </c>
      <c r="AF110">
        <v>5.5827</v>
      </c>
      <c r="AG110">
        <v>0.5</v>
      </c>
      <c r="AH110">
        <v>3.4299999999999997E-2</v>
      </c>
    </row>
    <row r="111" spans="1:34" x14ac:dyDescent="0.3">
      <c r="A111">
        <v>0.75</v>
      </c>
      <c r="B111">
        <v>8.9322999999999997</v>
      </c>
      <c r="C111">
        <v>0.8</v>
      </c>
      <c r="D111">
        <v>5.6000000000000001E-2</v>
      </c>
      <c r="F111">
        <f t="shared" si="1"/>
        <v>14.285714285714286</v>
      </c>
      <c r="U111">
        <v>40000</v>
      </c>
      <c r="V111">
        <v>0.6</v>
      </c>
      <c r="W111">
        <v>1.7099999999999999E-3</v>
      </c>
      <c r="Y111">
        <f>[1]!AtmoRePerFt_fHpMachISAdevCelsius(U111,V111,0)</f>
        <v>1144571.0146937766</v>
      </c>
      <c r="AE111">
        <v>0.5</v>
      </c>
      <c r="AF111">
        <v>6.1409000000000002</v>
      </c>
      <c r="AG111">
        <v>0.55000000000000004</v>
      </c>
      <c r="AH111">
        <v>3.6499999999999998E-2</v>
      </c>
    </row>
    <row r="112" spans="1:34" x14ac:dyDescent="0.3">
      <c r="A112">
        <v>0.75</v>
      </c>
      <c r="B112">
        <v>9.4905000000000008</v>
      </c>
      <c r="C112">
        <v>0.85</v>
      </c>
      <c r="D112">
        <v>6.2799999999999995E-2</v>
      </c>
      <c r="F112">
        <f t="shared" si="1"/>
        <v>13.535031847133759</v>
      </c>
      <c r="U112">
        <v>40000</v>
      </c>
      <c r="V112">
        <v>0.7</v>
      </c>
      <c r="W112">
        <v>1.64E-3</v>
      </c>
      <c r="Y112">
        <f>[1]!AtmoRePerFt_fHpMachISAdevCelsius(U112,V112,0)</f>
        <v>1335332.8504760729</v>
      </c>
      <c r="AE112">
        <v>0.5</v>
      </c>
      <c r="AF112">
        <v>6.6992000000000003</v>
      </c>
      <c r="AG112">
        <v>0.6</v>
      </c>
      <c r="AH112">
        <v>3.9600000000000003E-2</v>
      </c>
    </row>
    <row r="113" spans="1:34" x14ac:dyDescent="0.3">
      <c r="A113">
        <v>0.75</v>
      </c>
      <c r="B113">
        <v>10.0488</v>
      </c>
      <c r="C113">
        <v>0.9</v>
      </c>
      <c r="D113">
        <v>6.9699999999999998E-2</v>
      </c>
      <c r="F113">
        <f t="shared" si="1"/>
        <v>12.912482065997132</v>
      </c>
      <c r="U113">
        <v>40000</v>
      </c>
      <c r="V113">
        <v>0.75</v>
      </c>
      <c r="W113">
        <v>1.6100000000000001E-3</v>
      </c>
      <c r="Y113">
        <f>[1]!AtmoRePerFt_fHpMachISAdevCelsius(U113,V113,0)</f>
        <v>1430713.7683672209</v>
      </c>
      <c r="AE113">
        <v>0.5</v>
      </c>
      <c r="AF113">
        <v>7.2575000000000003</v>
      </c>
      <c r="AG113">
        <v>0.65</v>
      </c>
      <c r="AH113">
        <v>4.3099999999999999E-2</v>
      </c>
    </row>
    <row r="114" spans="1:34" x14ac:dyDescent="0.3">
      <c r="A114">
        <v>0.78</v>
      </c>
      <c r="B114">
        <v>0</v>
      </c>
      <c r="C114">
        <v>0</v>
      </c>
      <c r="D114">
        <v>2.53E-2</v>
      </c>
      <c r="F114">
        <f t="shared" si="1"/>
        <v>0</v>
      </c>
      <c r="U114">
        <v>40000</v>
      </c>
      <c r="V114">
        <v>0.78</v>
      </c>
      <c r="W114">
        <v>1.5900000000000001E-3</v>
      </c>
      <c r="Y114">
        <f>[1]!AtmoRePerFt_fHpMachISAdevCelsius(U114,V114,0)</f>
        <v>1487942.3191019096</v>
      </c>
      <c r="AE114">
        <v>0.5</v>
      </c>
      <c r="AF114">
        <v>7.8156999999999996</v>
      </c>
      <c r="AG114">
        <v>0.7</v>
      </c>
      <c r="AH114">
        <v>4.7300000000000002E-2</v>
      </c>
    </row>
    <row r="115" spans="1:34" x14ac:dyDescent="0.3">
      <c r="A115">
        <v>0.78</v>
      </c>
      <c r="B115">
        <v>2.2330999999999999</v>
      </c>
      <c r="C115">
        <v>0.2</v>
      </c>
      <c r="D115">
        <v>2.5399999999999999E-2</v>
      </c>
      <c r="F115">
        <f t="shared" si="1"/>
        <v>7.8740157480314972</v>
      </c>
      <c r="U115">
        <v>40000</v>
      </c>
      <c r="V115">
        <v>0.8</v>
      </c>
      <c r="W115">
        <v>1.58E-3</v>
      </c>
      <c r="Y115">
        <f>[1]!AtmoRePerFt_fHpMachISAdevCelsius(U115,V115,0)</f>
        <v>1526094.6862583689</v>
      </c>
      <c r="AE115">
        <v>0.5</v>
      </c>
      <c r="AF115">
        <v>8.3740000000000006</v>
      </c>
      <c r="AG115">
        <v>0.75</v>
      </c>
      <c r="AH115">
        <v>5.1900000000000002E-2</v>
      </c>
    </row>
    <row r="116" spans="1:34" x14ac:dyDescent="0.3">
      <c r="A116">
        <v>0.78</v>
      </c>
      <c r="B116">
        <v>2.7913000000000001</v>
      </c>
      <c r="C116">
        <v>0.25</v>
      </c>
      <c r="D116">
        <v>2.5899999999999999E-2</v>
      </c>
      <c r="F116">
        <f t="shared" si="1"/>
        <v>9.6525096525096519</v>
      </c>
      <c r="U116">
        <v>40000</v>
      </c>
      <c r="V116">
        <v>0.82</v>
      </c>
      <c r="W116">
        <v>1.57E-3</v>
      </c>
      <c r="Y116">
        <f>[1]!AtmoRePerFt_fHpMachISAdevCelsius(U116,V116,0)</f>
        <v>1564247.0534148281</v>
      </c>
      <c r="AE116">
        <v>0.5</v>
      </c>
      <c r="AF116">
        <v>8.9322999999999997</v>
      </c>
      <c r="AG116">
        <v>0.8</v>
      </c>
      <c r="AH116">
        <v>5.7000000000000002E-2</v>
      </c>
    </row>
    <row r="117" spans="1:34" x14ac:dyDescent="0.3">
      <c r="A117">
        <v>0.78</v>
      </c>
      <c r="B117">
        <v>3.3496000000000001</v>
      </c>
      <c r="C117">
        <v>0.3</v>
      </c>
      <c r="D117">
        <v>2.6599999999999999E-2</v>
      </c>
      <c r="F117">
        <f t="shared" si="1"/>
        <v>11.278195488721805</v>
      </c>
      <c r="U117">
        <v>40000</v>
      </c>
      <c r="V117">
        <v>0.84</v>
      </c>
      <c r="W117">
        <v>1.56E-3</v>
      </c>
      <c r="Y117">
        <f>[1]!AtmoRePerFt_fHpMachISAdevCelsius(U117,V117,0)</f>
        <v>1602399.4205712872</v>
      </c>
      <c r="AE117">
        <v>0.5</v>
      </c>
      <c r="AF117">
        <v>9.4905000000000008</v>
      </c>
      <c r="AG117">
        <v>0.85</v>
      </c>
      <c r="AH117">
        <v>6.3799999999999996E-2</v>
      </c>
    </row>
    <row r="118" spans="1:34" x14ac:dyDescent="0.3">
      <c r="A118">
        <v>0.78</v>
      </c>
      <c r="B118">
        <v>3.9079000000000002</v>
      </c>
      <c r="C118">
        <v>0.35</v>
      </c>
      <c r="D118">
        <v>2.8000000000000001E-2</v>
      </c>
      <c r="F118">
        <f t="shared" si="1"/>
        <v>12.499999999999998</v>
      </c>
      <c r="U118">
        <v>40000</v>
      </c>
      <c r="V118">
        <v>0.86</v>
      </c>
      <c r="W118">
        <v>1.5499999999999999E-3</v>
      </c>
      <c r="Y118">
        <f>[1]!AtmoRePerFt_fHpMachISAdevCelsius(U118,V118,0)</f>
        <v>1640551.7877277466</v>
      </c>
      <c r="AE118">
        <v>0.5</v>
      </c>
      <c r="AF118">
        <v>10.0488</v>
      </c>
      <c r="AG118">
        <v>0.9</v>
      </c>
      <c r="AH118">
        <v>7.0800000000000002E-2</v>
      </c>
    </row>
    <row r="119" spans="1:34" x14ac:dyDescent="0.3">
      <c r="A119">
        <v>0.78</v>
      </c>
      <c r="B119">
        <v>4.4661</v>
      </c>
      <c r="C119">
        <v>0.4</v>
      </c>
      <c r="D119">
        <v>2.9700000000000001E-2</v>
      </c>
      <c r="F119">
        <f t="shared" si="1"/>
        <v>13.468013468013469</v>
      </c>
      <c r="U119">
        <v>45000</v>
      </c>
      <c r="V119">
        <v>0.1</v>
      </c>
      <c r="W119">
        <v>3.82E-3</v>
      </c>
      <c r="Y119">
        <f>[1]!AtmoRePerFt_fHpMachISAdevCelsius(U119,V119,0)</f>
        <v>150010.78880879731</v>
      </c>
      <c r="AE119">
        <v>0.6</v>
      </c>
      <c r="AF119">
        <v>0</v>
      </c>
      <c r="AG119">
        <v>0</v>
      </c>
      <c r="AH119">
        <v>2.4500000000000001E-2</v>
      </c>
    </row>
    <row r="120" spans="1:34" x14ac:dyDescent="0.3">
      <c r="A120">
        <v>0.78</v>
      </c>
      <c r="B120">
        <v>5.0244</v>
      </c>
      <c r="C120">
        <v>0.45</v>
      </c>
      <c r="D120">
        <v>3.1600000000000003E-2</v>
      </c>
      <c r="F120">
        <f t="shared" si="1"/>
        <v>14.240506329113924</v>
      </c>
      <c r="U120">
        <v>45000</v>
      </c>
      <c r="V120">
        <v>0.2</v>
      </c>
      <c r="W120">
        <v>3.2000000000000002E-3</v>
      </c>
      <c r="Y120">
        <f>[1]!AtmoRePerFt_fHpMachISAdevCelsius(U120,V120,0)</f>
        <v>300021.57761759462</v>
      </c>
      <c r="AE120">
        <v>0.6</v>
      </c>
      <c r="AF120">
        <v>2.2330999999999999</v>
      </c>
      <c r="AG120">
        <v>0.2</v>
      </c>
      <c r="AH120">
        <v>2.52E-2</v>
      </c>
    </row>
    <row r="121" spans="1:34" x14ac:dyDescent="0.3">
      <c r="A121">
        <v>0.78</v>
      </c>
      <c r="B121">
        <v>5.5827</v>
      </c>
      <c r="C121">
        <v>0.5</v>
      </c>
      <c r="D121">
        <v>3.3599999999999998E-2</v>
      </c>
      <c r="F121">
        <f t="shared" si="1"/>
        <v>14.880952380952381</v>
      </c>
      <c r="U121">
        <v>45000</v>
      </c>
      <c r="V121">
        <v>0.3</v>
      </c>
      <c r="W121">
        <v>2.8999999999999998E-3</v>
      </c>
      <c r="Y121">
        <f>[1]!AtmoRePerFt_fHpMachISAdevCelsius(U121,V121,0)</f>
        <v>450032.36642639188</v>
      </c>
      <c r="AE121">
        <v>0.6</v>
      </c>
      <c r="AF121">
        <v>2.7913000000000001</v>
      </c>
      <c r="AG121">
        <v>0.25</v>
      </c>
      <c r="AH121">
        <v>2.58E-2</v>
      </c>
    </row>
    <row r="122" spans="1:34" x14ac:dyDescent="0.3">
      <c r="A122">
        <v>0.78</v>
      </c>
      <c r="B122">
        <v>6.1409000000000002</v>
      </c>
      <c r="C122">
        <v>0.55000000000000004</v>
      </c>
      <c r="D122">
        <v>3.5999999999999997E-2</v>
      </c>
      <c r="F122">
        <f t="shared" si="1"/>
        <v>15.27777777777778</v>
      </c>
      <c r="U122">
        <v>45000</v>
      </c>
      <c r="V122">
        <v>0.4</v>
      </c>
      <c r="W122">
        <v>2.7000000000000001E-3</v>
      </c>
      <c r="Y122">
        <f>[1]!AtmoRePerFt_fHpMachISAdevCelsius(U122,V122,0)</f>
        <v>600043.15523518925</v>
      </c>
      <c r="AE122">
        <v>0.6</v>
      </c>
      <c r="AF122">
        <v>3.3496000000000001</v>
      </c>
      <c r="AG122">
        <v>0.3</v>
      </c>
      <c r="AH122">
        <v>2.6700000000000002E-2</v>
      </c>
    </row>
    <row r="123" spans="1:34" x14ac:dyDescent="0.3">
      <c r="A123">
        <v>0.78</v>
      </c>
      <c r="B123">
        <v>6.6992000000000003</v>
      </c>
      <c r="C123">
        <v>0.6</v>
      </c>
      <c r="D123">
        <v>3.9100000000000003E-2</v>
      </c>
      <c r="F123">
        <f t="shared" si="1"/>
        <v>15.345268542199486</v>
      </c>
      <c r="U123">
        <v>45000</v>
      </c>
      <c r="V123">
        <v>0.5</v>
      </c>
      <c r="W123">
        <v>2.5500000000000002E-3</v>
      </c>
      <c r="Y123">
        <f>[1]!AtmoRePerFt_fHpMachISAdevCelsius(U123,V123,0)</f>
        <v>750053.9440439865</v>
      </c>
      <c r="AE123">
        <v>0.6</v>
      </c>
      <c r="AF123">
        <v>3.9079000000000002</v>
      </c>
      <c r="AG123">
        <v>0.35</v>
      </c>
      <c r="AH123">
        <v>2.8000000000000001E-2</v>
      </c>
    </row>
    <row r="124" spans="1:34" x14ac:dyDescent="0.3">
      <c r="A124">
        <v>0.78</v>
      </c>
      <c r="B124">
        <v>7.2575000000000003</v>
      </c>
      <c r="C124">
        <v>0.65</v>
      </c>
      <c r="D124">
        <v>4.2700000000000002E-2</v>
      </c>
      <c r="F124">
        <f t="shared" si="1"/>
        <v>15.22248243559719</v>
      </c>
      <c r="U124">
        <v>45000</v>
      </c>
      <c r="V124">
        <v>0.6</v>
      </c>
      <c r="W124">
        <v>2.4299999999999999E-3</v>
      </c>
      <c r="Y124">
        <f>[1]!AtmoRePerFt_fHpMachISAdevCelsius(U124,V124,0)</f>
        <v>900064.73285278375</v>
      </c>
      <c r="AE124">
        <v>0.6</v>
      </c>
      <c r="AF124">
        <v>4.4661</v>
      </c>
      <c r="AG124">
        <v>0.4</v>
      </c>
      <c r="AH124">
        <v>2.9499999999999998E-2</v>
      </c>
    </row>
    <row r="125" spans="1:34" x14ac:dyDescent="0.3">
      <c r="A125">
        <v>0.78</v>
      </c>
      <c r="B125">
        <v>7.8156999999999996</v>
      </c>
      <c r="C125">
        <v>0.7</v>
      </c>
      <c r="D125">
        <v>4.7199999999999999E-2</v>
      </c>
      <c r="F125">
        <f t="shared" si="1"/>
        <v>14.83050847457627</v>
      </c>
      <c r="U125">
        <v>45000</v>
      </c>
      <c r="V125">
        <v>0.7</v>
      </c>
      <c r="W125">
        <v>2.33E-3</v>
      </c>
      <c r="Y125">
        <f>[1]!AtmoRePerFt_fHpMachISAdevCelsius(U125,V125,0)</f>
        <v>1050075.5216615812</v>
      </c>
      <c r="AE125">
        <v>0.6</v>
      </c>
      <c r="AF125">
        <v>5.0244</v>
      </c>
      <c r="AG125">
        <v>0.45</v>
      </c>
      <c r="AH125">
        <v>3.1399999999999997E-2</v>
      </c>
    </row>
    <row r="126" spans="1:34" x14ac:dyDescent="0.3">
      <c r="A126">
        <v>0.78</v>
      </c>
      <c r="B126">
        <v>8.3740000000000006</v>
      </c>
      <c r="C126">
        <v>0.75</v>
      </c>
      <c r="D126">
        <v>5.1999999999999998E-2</v>
      </c>
      <c r="F126">
        <f t="shared" si="1"/>
        <v>14.423076923076923</v>
      </c>
      <c r="U126">
        <v>45000</v>
      </c>
      <c r="V126">
        <v>0.75</v>
      </c>
      <c r="W126">
        <v>2.2899999999999999E-3</v>
      </c>
      <c r="Y126">
        <f>[1]!AtmoRePerFt_fHpMachISAdevCelsius(U126,V126,0)</f>
        <v>1125080.9160659797</v>
      </c>
      <c r="AE126">
        <v>0.6</v>
      </c>
      <c r="AF126">
        <v>5.5827</v>
      </c>
      <c r="AG126">
        <v>0.5</v>
      </c>
      <c r="AH126">
        <v>3.3500000000000002E-2</v>
      </c>
    </row>
    <row r="127" spans="1:34" x14ac:dyDescent="0.3">
      <c r="A127">
        <v>0.78</v>
      </c>
      <c r="B127">
        <v>8.9322999999999997</v>
      </c>
      <c r="C127">
        <v>0.8</v>
      </c>
      <c r="D127">
        <v>5.7299999999999997E-2</v>
      </c>
      <c r="F127">
        <f t="shared" si="1"/>
        <v>13.961605584642236</v>
      </c>
      <c r="U127">
        <v>45000</v>
      </c>
      <c r="V127">
        <v>0.78</v>
      </c>
      <c r="W127">
        <v>2.2599999999999999E-3</v>
      </c>
      <c r="Y127">
        <f>[1]!AtmoRePerFt_fHpMachISAdevCelsius(U127,V127,0)</f>
        <v>1170084.1527086189</v>
      </c>
      <c r="AE127">
        <v>0.6</v>
      </c>
      <c r="AF127">
        <v>6.1409000000000002</v>
      </c>
      <c r="AG127">
        <v>0.55000000000000004</v>
      </c>
      <c r="AH127">
        <v>3.5700000000000003E-2</v>
      </c>
    </row>
    <row r="128" spans="1:34" x14ac:dyDescent="0.3">
      <c r="A128">
        <v>0.78</v>
      </c>
      <c r="B128">
        <v>9.4905000000000008</v>
      </c>
      <c r="C128">
        <v>0.85</v>
      </c>
      <c r="D128">
        <v>6.4000000000000001E-2</v>
      </c>
      <c r="F128">
        <f t="shared" si="1"/>
        <v>13.28125</v>
      </c>
      <c r="U128">
        <v>45000</v>
      </c>
      <c r="V128">
        <v>0.8</v>
      </c>
      <c r="W128">
        <v>2.2399999999999998E-3</v>
      </c>
      <c r="Y128">
        <f>[1]!AtmoRePerFt_fHpMachISAdevCelsius(U128,V128,0)</f>
        <v>1200086.3104703785</v>
      </c>
      <c r="AE128">
        <v>0.6</v>
      </c>
      <c r="AF128">
        <v>6.6992000000000003</v>
      </c>
      <c r="AG128">
        <v>0.6</v>
      </c>
      <c r="AH128">
        <v>3.8800000000000001E-2</v>
      </c>
    </row>
    <row r="129" spans="1:34" x14ac:dyDescent="0.3">
      <c r="A129">
        <v>0.78</v>
      </c>
      <c r="B129">
        <v>10.0488</v>
      </c>
      <c r="C129">
        <v>0.9</v>
      </c>
      <c r="D129">
        <v>7.0999999999999994E-2</v>
      </c>
      <c r="F129">
        <f t="shared" si="1"/>
        <v>12.67605633802817</v>
      </c>
      <c r="U129">
        <v>45000</v>
      </c>
      <c r="V129">
        <v>0.82</v>
      </c>
      <c r="W129">
        <v>2.2300000000000002E-3</v>
      </c>
      <c r="Y129">
        <f>[1]!AtmoRePerFt_fHpMachISAdevCelsius(U129,V129,0)</f>
        <v>1230088.4682321378</v>
      </c>
      <c r="AE129">
        <v>0.6</v>
      </c>
      <c r="AF129">
        <v>7.2575000000000003</v>
      </c>
      <c r="AG129">
        <v>0.65</v>
      </c>
      <c r="AH129">
        <v>4.2299999999999997E-2</v>
      </c>
    </row>
    <row r="130" spans="1:34" x14ac:dyDescent="0.3">
      <c r="A130">
        <v>0.8</v>
      </c>
      <c r="B130">
        <v>0</v>
      </c>
      <c r="C130">
        <v>0</v>
      </c>
      <c r="D130">
        <v>2.6200000000000001E-2</v>
      </c>
      <c r="F130">
        <f t="shared" si="1"/>
        <v>0</v>
      </c>
      <c r="U130">
        <v>45000</v>
      </c>
      <c r="V130">
        <v>0.84</v>
      </c>
      <c r="W130">
        <v>2.2100000000000002E-3</v>
      </c>
      <c r="Y130">
        <f>[1]!AtmoRePerFt_fHpMachISAdevCelsius(U130,V130,0)</f>
        <v>1260090.6259938972</v>
      </c>
      <c r="AE130">
        <v>0.6</v>
      </c>
      <c r="AF130">
        <v>7.8156999999999996</v>
      </c>
      <c r="AG130">
        <v>0.7</v>
      </c>
      <c r="AH130">
        <v>4.65E-2</v>
      </c>
    </row>
    <row r="131" spans="1:34" x14ac:dyDescent="0.3">
      <c r="A131">
        <v>0.8</v>
      </c>
      <c r="B131">
        <v>2.2330999999999999</v>
      </c>
      <c r="C131">
        <v>0.2</v>
      </c>
      <c r="D131">
        <v>2.5899999999999999E-2</v>
      </c>
      <c r="F131">
        <f t="shared" ref="F131:F193" si="3">C131/D131</f>
        <v>7.7220077220077226</v>
      </c>
      <c r="U131">
        <v>45000</v>
      </c>
      <c r="V131">
        <v>0.86</v>
      </c>
      <c r="W131">
        <v>2.2000000000000001E-3</v>
      </c>
      <c r="Y131">
        <f>[1]!AtmoRePerFt_fHpMachISAdevCelsius(U131,V131,0)</f>
        <v>1290092.7837556568</v>
      </c>
      <c r="AE131">
        <v>0.6</v>
      </c>
      <c r="AF131">
        <v>8.3740000000000006</v>
      </c>
      <c r="AG131">
        <v>0.75</v>
      </c>
      <c r="AH131">
        <v>5.11E-2</v>
      </c>
    </row>
    <row r="132" spans="1:34" x14ac:dyDescent="0.3">
      <c r="A132">
        <v>0.8</v>
      </c>
      <c r="B132">
        <v>2.7913000000000001</v>
      </c>
      <c r="C132">
        <v>0.25</v>
      </c>
      <c r="D132">
        <v>2.63E-2</v>
      </c>
      <c r="F132">
        <f t="shared" si="3"/>
        <v>9.5057034220532319</v>
      </c>
      <c r="U132">
        <v>50000</v>
      </c>
      <c r="V132">
        <v>0.1</v>
      </c>
      <c r="W132">
        <v>5.0499999999999998E-3</v>
      </c>
      <c r="Y132">
        <f>[1]!AtmoRePerFt_fHpMachISAdevCelsius(U132,V132,0)</f>
        <v>117965.08807306216</v>
      </c>
      <c r="AE132">
        <v>0.6</v>
      </c>
      <c r="AF132">
        <v>8.9322999999999997</v>
      </c>
      <c r="AG132">
        <v>0.8</v>
      </c>
      <c r="AH132">
        <v>5.62E-2</v>
      </c>
    </row>
    <row r="133" spans="1:34" x14ac:dyDescent="0.3">
      <c r="A133">
        <v>0.8</v>
      </c>
      <c r="B133">
        <v>3.3496000000000001</v>
      </c>
      <c r="C133">
        <v>0.3</v>
      </c>
      <c r="D133">
        <v>2.7E-2</v>
      </c>
      <c r="F133">
        <f t="shared" si="3"/>
        <v>11.111111111111111</v>
      </c>
      <c r="U133">
        <v>50000</v>
      </c>
      <c r="V133">
        <v>0.2</v>
      </c>
      <c r="W133">
        <v>4.2199999999999998E-3</v>
      </c>
      <c r="Y133">
        <f>[1]!AtmoRePerFt_fHpMachISAdevCelsius(U133,V133,0)</f>
        <v>235930.17614612431</v>
      </c>
      <c r="AE133">
        <v>0.6</v>
      </c>
      <c r="AF133">
        <v>9.4905000000000008</v>
      </c>
      <c r="AG133">
        <v>0.85</v>
      </c>
      <c r="AH133">
        <v>6.3E-2</v>
      </c>
    </row>
    <row r="134" spans="1:34" x14ac:dyDescent="0.3">
      <c r="A134">
        <v>0.8</v>
      </c>
      <c r="B134">
        <v>3.9079000000000002</v>
      </c>
      <c r="C134">
        <v>0.35</v>
      </c>
      <c r="D134">
        <v>2.8500000000000001E-2</v>
      </c>
      <c r="F134">
        <f t="shared" si="3"/>
        <v>12.280701754385964</v>
      </c>
      <c r="U134">
        <v>50000</v>
      </c>
      <c r="V134">
        <v>0.3</v>
      </c>
      <c r="W134">
        <v>3.81E-3</v>
      </c>
      <c r="Y134">
        <f>[1]!AtmoRePerFt_fHpMachISAdevCelsius(U134,V134,0)</f>
        <v>353895.26421918644</v>
      </c>
      <c r="AE134">
        <v>0.6</v>
      </c>
      <c r="AF134">
        <v>10.0488</v>
      </c>
      <c r="AG134">
        <v>0.9</v>
      </c>
      <c r="AH134">
        <v>7.0000000000000007E-2</v>
      </c>
    </row>
    <row r="135" spans="1:34" x14ac:dyDescent="0.3">
      <c r="A135">
        <v>0.8</v>
      </c>
      <c r="B135">
        <v>4.4661</v>
      </c>
      <c r="C135">
        <v>0.4</v>
      </c>
      <c r="D135">
        <v>3.0200000000000001E-2</v>
      </c>
      <c r="F135">
        <f t="shared" si="3"/>
        <v>13.245033112582782</v>
      </c>
      <c r="U135">
        <v>50000</v>
      </c>
      <c r="V135">
        <v>0.4</v>
      </c>
      <c r="W135">
        <v>3.5500000000000002E-3</v>
      </c>
      <c r="Y135">
        <f>[1]!AtmoRePerFt_fHpMachISAdevCelsius(U135,V135,0)</f>
        <v>471860.35229224863</v>
      </c>
      <c r="AE135">
        <v>0.7</v>
      </c>
      <c r="AF135">
        <v>0</v>
      </c>
      <c r="AG135">
        <v>0</v>
      </c>
      <c r="AH135">
        <v>2.4500000000000001E-2</v>
      </c>
    </row>
    <row r="136" spans="1:34" x14ac:dyDescent="0.3">
      <c r="A136">
        <v>0.8</v>
      </c>
      <c r="B136">
        <v>5.0244</v>
      </c>
      <c r="C136">
        <v>0.45</v>
      </c>
      <c r="D136">
        <v>3.2199999999999999E-2</v>
      </c>
      <c r="F136">
        <f t="shared" si="3"/>
        <v>13.975155279503106</v>
      </c>
      <c r="U136">
        <v>50000</v>
      </c>
      <c r="V136">
        <v>0.5</v>
      </c>
      <c r="W136">
        <v>3.3500000000000001E-3</v>
      </c>
      <c r="Y136">
        <f>[1]!AtmoRePerFt_fHpMachISAdevCelsius(U136,V136,0)</f>
        <v>589825.44036531076</v>
      </c>
      <c r="AE136">
        <v>0.7</v>
      </c>
      <c r="AF136">
        <v>2.2330999999999999</v>
      </c>
      <c r="AG136">
        <v>0.2</v>
      </c>
      <c r="AH136">
        <v>2.5000000000000001E-2</v>
      </c>
    </row>
    <row r="137" spans="1:34" x14ac:dyDescent="0.3">
      <c r="A137">
        <v>0.8</v>
      </c>
      <c r="B137">
        <v>5.5827</v>
      </c>
      <c r="C137">
        <v>0.5</v>
      </c>
      <c r="D137">
        <v>3.4299999999999997E-2</v>
      </c>
      <c r="F137">
        <f t="shared" si="3"/>
        <v>14.577259475218661</v>
      </c>
      <c r="U137">
        <v>50000</v>
      </c>
      <c r="V137">
        <v>0.6</v>
      </c>
      <c r="W137">
        <v>3.1900000000000001E-3</v>
      </c>
      <c r="Y137">
        <f>[1]!AtmoRePerFt_fHpMachISAdevCelsius(U137,V137,0)</f>
        <v>707790.52843837289</v>
      </c>
      <c r="AE137">
        <v>0.7</v>
      </c>
      <c r="AF137">
        <v>2.7913000000000001</v>
      </c>
      <c r="AG137">
        <v>0.25</v>
      </c>
      <c r="AH137">
        <v>2.5499999999999998E-2</v>
      </c>
    </row>
    <row r="138" spans="1:34" x14ac:dyDescent="0.3">
      <c r="A138">
        <v>0.8</v>
      </c>
      <c r="B138">
        <v>6.1409000000000002</v>
      </c>
      <c r="C138">
        <v>0.55000000000000004</v>
      </c>
      <c r="D138">
        <v>3.6799999999999999E-2</v>
      </c>
      <c r="F138">
        <f t="shared" si="3"/>
        <v>14.945652173913045</v>
      </c>
      <c r="U138">
        <v>50000</v>
      </c>
      <c r="V138">
        <v>0.7</v>
      </c>
      <c r="W138">
        <v>3.0599999999999998E-3</v>
      </c>
      <c r="Y138">
        <f>[1]!AtmoRePerFt_fHpMachISAdevCelsius(U138,V138,0)</f>
        <v>825755.61651143502</v>
      </c>
      <c r="AE138">
        <v>0.7</v>
      </c>
      <c r="AF138">
        <v>3.3496000000000001</v>
      </c>
      <c r="AG138">
        <v>0.3</v>
      </c>
      <c r="AH138">
        <v>2.63E-2</v>
      </c>
    </row>
    <row r="139" spans="1:34" x14ac:dyDescent="0.3">
      <c r="A139">
        <v>0.8</v>
      </c>
      <c r="B139">
        <v>6.6992000000000003</v>
      </c>
      <c r="C139">
        <v>0.6</v>
      </c>
      <c r="D139">
        <v>4.0500000000000001E-2</v>
      </c>
      <c r="F139">
        <f t="shared" si="3"/>
        <v>14.814814814814813</v>
      </c>
      <c r="U139">
        <v>50000</v>
      </c>
      <c r="V139">
        <v>0.75</v>
      </c>
      <c r="W139">
        <v>3.0000000000000001E-3</v>
      </c>
      <c r="Y139">
        <f>[1]!AtmoRePerFt_fHpMachISAdevCelsius(U139,V139,0)</f>
        <v>884738.16054796614</v>
      </c>
      <c r="AE139">
        <v>0.7</v>
      </c>
      <c r="AF139">
        <v>3.9079000000000002</v>
      </c>
      <c r="AG139">
        <v>0.35</v>
      </c>
      <c r="AH139">
        <v>2.7699999999999999E-2</v>
      </c>
    </row>
    <row r="140" spans="1:34" x14ac:dyDescent="0.3">
      <c r="A140">
        <v>0.8</v>
      </c>
      <c r="B140">
        <v>7.2575000000000003</v>
      </c>
      <c r="C140">
        <v>0.65</v>
      </c>
      <c r="D140">
        <v>4.4600000000000001E-2</v>
      </c>
      <c r="F140">
        <f t="shared" si="3"/>
        <v>14.573991031390134</v>
      </c>
      <c r="U140">
        <v>50000</v>
      </c>
      <c r="V140">
        <v>0.78</v>
      </c>
      <c r="W140">
        <v>2.97E-3</v>
      </c>
      <c r="Y140">
        <f>[1]!AtmoRePerFt_fHpMachISAdevCelsius(U140,V140,0)</f>
        <v>920127.68696988467</v>
      </c>
      <c r="AE140">
        <v>0.7</v>
      </c>
      <c r="AF140">
        <v>4.4661</v>
      </c>
      <c r="AG140">
        <v>0.4</v>
      </c>
      <c r="AH140">
        <v>2.92E-2</v>
      </c>
    </row>
    <row r="141" spans="1:34" x14ac:dyDescent="0.3">
      <c r="A141">
        <v>0.8</v>
      </c>
      <c r="B141">
        <v>7.8156999999999996</v>
      </c>
      <c r="C141">
        <v>0.7</v>
      </c>
      <c r="D141">
        <v>4.9399999999999999E-2</v>
      </c>
      <c r="F141">
        <f t="shared" si="3"/>
        <v>14.17004048582996</v>
      </c>
      <c r="U141">
        <v>50000</v>
      </c>
      <c r="V141">
        <v>0.8</v>
      </c>
      <c r="W141">
        <v>2.9399999999999999E-3</v>
      </c>
      <c r="Y141">
        <f>[1]!AtmoRePerFt_fHpMachISAdevCelsius(U141,V141,0)</f>
        <v>943720.70458449726</v>
      </c>
      <c r="AE141">
        <v>0.7</v>
      </c>
      <c r="AF141">
        <v>5.0244</v>
      </c>
      <c r="AG141">
        <v>0.45</v>
      </c>
      <c r="AH141">
        <v>3.1099999999999999E-2</v>
      </c>
    </row>
    <row r="142" spans="1:34" x14ac:dyDescent="0.3">
      <c r="A142">
        <v>0.8</v>
      </c>
      <c r="B142">
        <v>8.3740000000000006</v>
      </c>
      <c r="C142">
        <v>0.75</v>
      </c>
      <c r="D142">
        <v>5.4699999999999999E-2</v>
      </c>
      <c r="F142">
        <f t="shared" si="3"/>
        <v>13.711151736745887</v>
      </c>
      <c r="U142">
        <v>50000</v>
      </c>
      <c r="V142">
        <v>0.82</v>
      </c>
      <c r="W142">
        <v>2.9199999999999999E-3</v>
      </c>
      <c r="Y142">
        <f>[1]!AtmoRePerFt_fHpMachISAdevCelsius(U142,V142,0)</f>
        <v>967313.72219910962</v>
      </c>
      <c r="AE142">
        <v>0.7</v>
      </c>
      <c r="AF142">
        <v>5.5827</v>
      </c>
      <c r="AG142">
        <v>0.5</v>
      </c>
      <c r="AH142">
        <v>3.32E-2</v>
      </c>
    </row>
    <row r="143" spans="1:34" x14ac:dyDescent="0.3">
      <c r="A143">
        <v>0.8</v>
      </c>
      <c r="B143">
        <v>8.9322999999999997</v>
      </c>
      <c r="C143">
        <v>0.8</v>
      </c>
      <c r="D143">
        <v>6.0299999999999999E-2</v>
      </c>
      <c r="F143">
        <f t="shared" si="3"/>
        <v>13.266998341625207</v>
      </c>
      <c r="U143">
        <v>50000</v>
      </c>
      <c r="V143">
        <v>0.84</v>
      </c>
      <c r="W143">
        <v>2.8999999999999998E-3</v>
      </c>
      <c r="Y143">
        <f>[1]!AtmoRePerFt_fHpMachISAdevCelsius(U143,V143,0)</f>
        <v>990906.73981372197</v>
      </c>
      <c r="AE143">
        <v>0.7</v>
      </c>
      <c r="AF143">
        <v>6.1409000000000002</v>
      </c>
      <c r="AG143">
        <v>0.55000000000000004</v>
      </c>
      <c r="AH143">
        <v>3.5499999999999997E-2</v>
      </c>
    </row>
    <row r="144" spans="1:34" x14ac:dyDescent="0.3">
      <c r="A144">
        <v>0.8</v>
      </c>
      <c r="B144">
        <v>9.4905000000000008</v>
      </c>
      <c r="C144">
        <v>0.85</v>
      </c>
      <c r="D144">
        <v>6.6699999999999995E-2</v>
      </c>
      <c r="F144">
        <f t="shared" si="3"/>
        <v>12.743628185907047</v>
      </c>
      <c r="U144">
        <v>50000</v>
      </c>
      <c r="V144">
        <v>0.86</v>
      </c>
      <c r="W144">
        <v>2.8800000000000002E-3</v>
      </c>
      <c r="Y144">
        <f>[1]!AtmoRePerFt_fHpMachISAdevCelsius(U144,V144,0)</f>
        <v>1014499.7574283346</v>
      </c>
      <c r="AE144">
        <v>0.7</v>
      </c>
      <c r="AF144">
        <v>6.6992000000000003</v>
      </c>
      <c r="AG144">
        <v>0.6</v>
      </c>
      <c r="AH144">
        <v>3.85E-2</v>
      </c>
    </row>
    <row r="145" spans="1:34" x14ac:dyDescent="0.3">
      <c r="A145">
        <v>0.8</v>
      </c>
      <c r="B145">
        <v>10.0488</v>
      </c>
      <c r="C145">
        <v>0.9</v>
      </c>
      <c r="D145">
        <v>7.3300000000000004E-2</v>
      </c>
      <c r="F145">
        <f t="shared" si="3"/>
        <v>12.278308321964529</v>
      </c>
      <c r="U145">
        <v>55000</v>
      </c>
      <c r="V145">
        <v>0.1</v>
      </c>
      <c r="W145">
        <v>6.3699999999999998E-3</v>
      </c>
      <c r="Y145">
        <f>[1]!AtmoRePerFt_fHpMachISAdevCelsius(U145,V145,0)</f>
        <v>92765.074529554317</v>
      </c>
      <c r="AE145">
        <v>0.7</v>
      </c>
      <c r="AF145">
        <v>7.2575000000000003</v>
      </c>
      <c r="AG145">
        <v>0.65</v>
      </c>
      <c r="AH145">
        <v>4.2000000000000003E-2</v>
      </c>
    </row>
    <row r="146" spans="1:34" x14ac:dyDescent="0.3">
      <c r="A146">
        <v>0.82</v>
      </c>
      <c r="B146">
        <v>0</v>
      </c>
      <c r="C146">
        <v>0</v>
      </c>
      <c r="D146">
        <v>2.8000000000000001E-2</v>
      </c>
      <c r="F146">
        <f t="shared" si="3"/>
        <v>0</v>
      </c>
      <c r="U146">
        <v>55000</v>
      </c>
      <c r="V146">
        <v>0.2</v>
      </c>
      <c r="W146">
        <v>5.3099999999999996E-3</v>
      </c>
      <c r="Y146">
        <f>[1]!AtmoRePerFt_fHpMachISAdevCelsius(U146,V146,0)</f>
        <v>185530.14905910863</v>
      </c>
      <c r="AE146">
        <v>0.7</v>
      </c>
      <c r="AF146">
        <v>7.8156999999999996</v>
      </c>
      <c r="AG146">
        <v>0.7</v>
      </c>
      <c r="AH146">
        <v>4.6199999999999998E-2</v>
      </c>
    </row>
    <row r="147" spans="1:34" x14ac:dyDescent="0.3">
      <c r="A147">
        <v>0.82</v>
      </c>
      <c r="B147">
        <v>2.2330999999999999</v>
      </c>
      <c r="C147">
        <v>0.2</v>
      </c>
      <c r="D147">
        <v>2.7300000000000001E-2</v>
      </c>
      <c r="F147">
        <f t="shared" si="3"/>
        <v>7.3260073260073257</v>
      </c>
      <c r="U147">
        <v>55000</v>
      </c>
      <c r="V147">
        <v>0.3</v>
      </c>
      <c r="W147">
        <v>4.79E-3</v>
      </c>
      <c r="Y147">
        <f>[1]!AtmoRePerFt_fHpMachISAdevCelsius(U147,V147,0)</f>
        <v>278295.22358866292</v>
      </c>
      <c r="AE147">
        <v>0.7</v>
      </c>
      <c r="AF147">
        <v>8.3740000000000006</v>
      </c>
      <c r="AG147">
        <v>0.75</v>
      </c>
      <c r="AH147">
        <v>5.0799999999999998E-2</v>
      </c>
    </row>
    <row r="148" spans="1:34" x14ac:dyDescent="0.3">
      <c r="A148">
        <v>0.82</v>
      </c>
      <c r="B148">
        <v>2.7913000000000001</v>
      </c>
      <c r="C148">
        <v>0.25</v>
      </c>
      <c r="D148">
        <v>2.75E-2</v>
      </c>
      <c r="F148">
        <f t="shared" si="3"/>
        <v>9.0909090909090917</v>
      </c>
      <c r="U148">
        <v>55000</v>
      </c>
      <c r="V148">
        <v>0.4</v>
      </c>
      <c r="W148">
        <v>4.45E-3</v>
      </c>
      <c r="Y148">
        <f>[1]!AtmoRePerFt_fHpMachISAdevCelsius(U148,V148,0)</f>
        <v>371060.29811821727</v>
      </c>
      <c r="AE148">
        <v>0.7</v>
      </c>
      <c r="AF148">
        <v>8.9322999999999997</v>
      </c>
      <c r="AG148">
        <v>0.8</v>
      </c>
      <c r="AH148">
        <v>5.5899999999999998E-2</v>
      </c>
    </row>
    <row r="149" spans="1:34" x14ac:dyDescent="0.3">
      <c r="A149">
        <v>0.82</v>
      </c>
      <c r="B149">
        <v>3.3496000000000001</v>
      </c>
      <c r="C149">
        <v>0.3</v>
      </c>
      <c r="D149">
        <v>2.81E-2</v>
      </c>
      <c r="F149">
        <f t="shared" si="3"/>
        <v>10.676156583629894</v>
      </c>
      <c r="U149">
        <v>55000</v>
      </c>
      <c r="V149">
        <v>0.5</v>
      </c>
      <c r="W149">
        <v>4.1999999999999997E-3</v>
      </c>
      <c r="Y149">
        <f>[1]!AtmoRePerFt_fHpMachISAdevCelsius(U149,V149,0)</f>
        <v>463825.37264777155</v>
      </c>
      <c r="AE149">
        <v>0.7</v>
      </c>
      <c r="AF149">
        <v>9.4905000000000008</v>
      </c>
      <c r="AG149">
        <v>0.85</v>
      </c>
      <c r="AH149">
        <v>6.2700000000000006E-2</v>
      </c>
    </row>
    <row r="150" spans="1:34" x14ac:dyDescent="0.3">
      <c r="A150">
        <v>0.82</v>
      </c>
      <c r="B150">
        <v>3.9079000000000002</v>
      </c>
      <c r="C150">
        <v>0.35</v>
      </c>
      <c r="D150">
        <v>2.98E-2</v>
      </c>
      <c r="F150">
        <f t="shared" si="3"/>
        <v>11.74496644295302</v>
      </c>
      <c r="U150">
        <v>55000</v>
      </c>
      <c r="V150">
        <v>0.6</v>
      </c>
      <c r="W150">
        <v>4.0000000000000001E-3</v>
      </c>
      <c r="Y150">
        <f>[1]!AtmoRePerFt_fHpMachISAdevCelsius(U150,V150,0)</f>
        <v>556590.44717732584</v>
      </c>
      <c r="AE150">
        <v>0.7</v>
      </c>
      <c r="AF150">
        <v>10.0488</v>
      </c>
      <c r="AG150">
        <v>0.9</v>
      </c>
      <c r="AH150">
        <v>6.9699999999999998E-2</v>
      </c>
    </row>
    <row r="151" spans="1:34" x14ac:dyDescent="0.3">
      <c r="A151">
        <v>0.82</v>
      </c>
      <c r="B151">
        <v>4.4661</v>
      </c>
      <c r="C151">
        <v>0.4</v>
      </c>
      <c r="D151">
        <v>3.1699999999999999E-2</v>
      </c>
      <c r="F151">
        <f t="shared" si="3"/>
        <v>12.618296529968456</v>
      </c>
      <c r="U151">
        <v>55000</v>
      </c>
      <c r="V151">
        <v>0.7</v>
      </c>
      <c r="W151">
        <v>3.8300000000000001E-3</v>
      </c>
      <c r="Y151">
        <f>[1]!AtmoRePerFt_fHpMachISAdevCelsius(U151,V151,0)</f>
        <v>649355.52170688019</v>
      </c>
      <c r="AE151">
        <v>0.75</v>
      </c>
      <c r="AF151">
        <v>0</v>
      </c>
      <c r="AG151">
        <v>0</v>
      </c>
      <c r="AH151">
        <v>2.47E-2</v>
      </c>
    </row>
    <row r="152" spans="1:34" x14ac:dyDescent="0.3">
      <c r="A152">
        <v>0.82</v>
      </c>
      <c r="B152">
        <v>5.0244</v>
      </c>
      <c r="C152">
        <v>0.45</v>
      </c>
      <c r="D152">
        <v>3.3700000000000001E-2</v>
      </c>
      <c r="F152">
        <f t="shared" si="3"/>
        <v>13.353115727002967</v>
      </c>
      <c r="U152">
        <v>55000</v>
      </c>
      <c r="V152">
        <v>0.75</v>
      </c>
      <c r="W152">
        <v>3.7599999999999999E-3</v>
      </c>
      <c r="Y152">
        <f>[1]!AtmoRePerFt_fHpMachISAdevCelsius(U152,V152,0)</f>
        <v>695738.0589716573</v>
      </c>
      <c r="AE152">
        <v>0.75</v>
      </c>
      <c r="AF152">
        <v>2.2330999999999999</v>
      </c>
      <c r="AG152">
        <v>0.2</v>
      </c>
      <c r="AH152">
        <v>2.5000000000000001E-2</v>
      </c>
    </row>
    <row r="153" spans="1:34" x14ac:dyDescent="0.3">
      <c r="A153">
        <v>0.82</v>
      </c>
      <c r="B153">
        <v>5.5827</v>
      </c>
      <c r="C153">
        <v>0.5</v>
      </c>
      <c r="D153">
        <v>3.61E-2</v>
      </c>
      <c r="F153">
        <f t="shared" si="3"/>
        <v>13.850415512465373</v>
      </c>
      <c r="U153">
        <v>55000</v>
      </c>
      <c r="V153">
        <v>0.78</v>
      </c>
      <c r="W153">
        <v>3.7100000000000002E-3</v>
      </c>
      <c r="Y153">
        <f>[1]!AtmoRePerFt_fHpMachISAdevCelsius(U153,V153,0)</f>
        <v>723567.58133052359</v>
      </c>
      <c r="AE153">
        <v>0.75</v>
      </c>
      <c r="AF153">
        <v>2.7913000000000001</v>
      </c>
      <c r="AG153">
        <v>0.25</v>
      </c>
      <c r="AH153">
        <v>2.5600000000000001E-2</v>
      </c>
    </row>
    <row r="154" spans="1:34" x14ac:dyDescent="0.3">
      <c r="A154">
        <v>0.82</v>
      </c>
      <c r="B154">
        <v>6.1409000000000002</v>
      </c>
      <c r="C154">
        <v>0.55000000000000004</v>
      </c>
      <c r="D154">
        <v>3.9300000000000002E-2</v>
      </c>
      <c r="F154">
        <f t="shared" si="3"/>
        <v>13.994910941475828</v>
      </c>
      <c r="U154">
        <v>55000</v>
      </c>
      <c r="V154">
        <v>0.8</v>
      </c>
      <c r="W154">
        <v>3.6900000000000001E-3</v>
      </c>
      <c r="Y154">
        <f>[1]!AtmoRePerFt_fHpMachISAdevCelsius(U154,V154,0)</f>
        <v>742120.59623643453</v>
      </c>
      <c r="AE154">
        <v>0.75</v>
      </c>
      <c r="AF154">
        <v>3.3496000000000001</v>
      </c>
      <c r="AG154">
        <v>0.3</v>
      </c>
      <c r="AH154">
        <v>2.64E-2</v>
      </c>
    </row>
    <row r="155" spans="1:34" x14ac:dyDescent="0.3">
      <c r="A155">
        <v>0.82</v>
      </c>
      <c r="B155">
        <v>6.6992000000000003</v>
      </c>
      <c r="C155">
        <v>0.6</v>
      </c>
      <c r="D155">
        <v>4.3499999999999997E-2</v>
      </c>
      <c r="F155">
        <f t="shared" si="3"/>
        <v>13.793103448275863</v>
      </c>
      <c r="U155">
        <v>55000</v>
      </c>
      <c r="V155">
        <v>0.82</v>
      </c>
      <c r="W155">
        <v>3.6600000000000001E-3</v>
      </c>
      <c r="Y155">
        <f>[1]!AtmoRePerFt_fHpMachISAdevCelsius(U155,V155,0)</f>
        <v>760673.61114234535</v>
      </c>
      <c r="AE155">
        <v>0.75</v>
      </c>
      <c r="AF155">
        <v>3.9079000000000002</v>
      </c>
      <c r="AG155">
        <v>0.35</v>
      </c>
      <c r="AH155">
        <v>2.7699999999999999E-2</v>
      </c>
    </row>
    <row r="156" spans="1:34" x14ac:dyDescent="0.3">
      <c r="A156">
        <v>0.82</v>
      </c>
      <c r="B156">
        <v>7.2575000000000003</v>
      </c>
      <c r="C156">
        <v>0.65</v>
      </c>
      <c r="D156">
        <v>4.8099999999999997E-2</v>
      </c>
      <c r="F156">
        <f t="shared" si="3"/>
        <v>13.513513513513514</v>
      </c>
      <c r="U156">
        <v>55000</v>
      </c>
      <c r="V156">
        <v>0.84</v>
      </c>
      <c r="W156">
        <v>3.63E-3</v>
      </c>
      <c r="Y156">
        <f>[1]!AtmoRePerFt_fHpMachISAdevCelsius(U156,V156,0)</f>
        <v>779226.62604825618</v>
      </c>
      <c r="AE156">
        <v>0.75</v>
      </c>
      <c r="AF156">
        <v>4.4661</v>
      </c>
      <c r="AG156">
        <v>0.4</v>
      </c>
      <c r="AH156">
        <v>2.93E-2</v>
      </c>
    </row>
    <row r="157" spans="1:34" x14ac:dyDescent="0.3">
      <c r="A157">
        <v>0.82</v>
      </c>
      <c r="B157">
        <v>7.8156999999999996</v>
      </c>
      <c r="C157">
        <v>0.7</v>
      </c>
      <c r="D157">
        <v>5.3199999999999997E-2</v>
      </c>
      <c r="F157">
        <f t="shared" si="3"/>
        <v>13.157894736842104</v>
      </c>
      <c r="U157">
        <v>55000</v>
      </c>
      <c r="V157">
        <v>0.86</v>
      </c>
      <c r="W157">
        <v>3.6099999999999999E-3</v>
      </c>
      <c r="Y157">
        <f>[1]!AtmoRePerFt_fHpMachISAdevCelsius(U157,V157,0)</f>
        <v>797779.64095416712</v>
      </c>
      <c r="AE157">
        <v>0.75</v>
      </c>
      <c r="AF157">
        <v>5.0244</v>
      </c>
      <c r="AG157">
        <v>0.45</v>
      </c>
      <c r="AH157">
        <v>3.1199999999999999E-2</v>
      </c>
    </row>
    <row r="158" spans="1:34" x14ac:dyDescent="0.3">
      <c r="A158">
        <v>0.82</v>
      </c>
      <c r="B158">
        <v>8.3740000000000006</v>
      </c>
      <c r="C158">
        <v>0.75</v>
      </c>
      <c r="D158">
        <v>5.8900000000000001E-2</v>
      </c>
      <c r="F158">
        <f t="shared" si="3"/>
        <v>12.733446519524618</v>
      </c>
      <c r="U158">
        <v>60000</v>
      </c>
      <c r="V158">
        <v>0.1</v>
      </c>
      <c r="W158">
        <v>7.7799999999999996E-3</v>
      </c>
      <c r="Y158">
        <f>[1]!AtmoRePerFt_fHpMachISAdevCelsius(U158,V158,0)</f>
        <v>72948.354407568462</v>
      </c>
      <c r="AE158">
        <v>0.75</v>
      </c>
      <c r="AF158">
        <v>5.5827</v>
      </c>
      <c r="AG158">
        <v>0.5</v>
      </c>
      <c r="AH158">
        <v>3.3300000000000003E-2</v>
      </c>
    </row>
    <row r="159" spans="1:34" x14ac:dyDescent="0.3">
      <c r="A159">
        <v>0.82</v>
      </c>
      <c r="B159">
        <v>8.9322999999999997</v>
      </c>
      <c r="C159">
        <v>0.8</v>
      </c>
      <c r="D159">
        <v>6.4799999999999996E-2</v>
      </c>
      <c r="F159">
        <f t="shared" si="3"/>
        <v>12.345679012345681</v>
      </c>
      <c r="U159">
        <v>60000</v>
      </c>
      <c r="V159">
        <v>0.2</v>
      </c>
      <c r="W159">
        <v>6.4700000000000001E-3</v>
      </c>
      <c r="Y159">
        <f>[1]!AtmoRePerFt_fHpMachISAdevCelsius(U159,V159,0)</f>
        <v>145896.70881513692</v>
      </c>
      <c r="AE159">
        <v>0.75</v>
      </c>
      <c r="AF159">
        <v>6.1409000000000002</v>
      </c>
      <c r="AG159">
        <v>0.55000000000000004</v>
      </c>
      <c r="AH159">
        <v>3.56E-2</v>
      </c>
    </row>
    <row r="160" spans="1:34" x14ac:dyDescent="0.3">
      <c r="A160">
        <v>0.82</v>
      </c>
      <c r="B160">
        <v>9.4905000000000008</v>
      </c>
      <c r="C160">
        <v>0.85</v>
      </c>
      <c r="D160">
        <v>7.1400000000000005E-2</v>
      </c>
      <c r="F160">
        <f t="shared" si="3"/>
        <v>11.904761904761903</v>
      </c>
      <c r="U160">
        <v>60000</v>
      </c>
      <c r="V160">
        <v>0.3</v>
      </c>
      <c r="W160">
        <v>5.8199999999999997E-3</v>
      </c>
      <c r="Y160">
        <f>[1]!AtmoRePerFt_fHpMachISAdevCelsius(U160,V160,0)</f>
        <v>218845.06322270539</v>
      </c>
      <c r="AE160">
        <v>0.75</v>
      </c>
      <c r="AF160">
        <v>6.6992000000000003</v>
      </c>
      <c r="AG160">
        <v>0.6</v>
      </c>
      <c r="AH160">
        <v>3.85E-2</v>
      </c>
    </row>
    <row r="161" spans="1:34" x14ac:dyDescent="0.3">
      <c r="A161">
        <v>0.82</v>
      </c>
      <c r="B161">
        <v>10.0488</v>
      </c>
      <c r="C161">
        <v>0.9</v>
      </c>
      <c r="D161">
        <v>7.8200000000000006E-2</v>
      </c>
      <c r="F161">
        <f t="shared" si="3"/>
        <v>11.508951406649615</v>
      </c>
      <c r="U161">
        <v>60000</v>
      </c>
      <c r="V161">
        <v>0.4</v>
      </c>
      <c r="W161">
        <v>5.4099999999999999E-3</v>
      </c>
      <c r="Y161">
        <f>[1]!AtmoRePerFt_fHpMachISAdevCelsius(U161,V161,0)</f>
        <v>291793.41763027385</v>
      </c>
      <c r="AE161">
        <v>0.75</v>
      </c>
      <c r="AF161">
        <v>7.2575000000000003</v>
      </c>
      <c r="AG161">
        <v>0.65</v>
      </c>
      <c r="AH161">
        <v>4.2000000000000003E-2</v>
      </c>
    </row>
    <row r="162" spans="1:34" x14ac:dyDescent="0.3">
      <c r="A162">
        <v>0.84</v>
      </c>
      <c r="B162">
        <v>0</v>
      </c>
      <c r="C162">
        <v>0</v>
      </c>
      <c r="D162">
        <v>3.1600000000000003E-2</v>
      </c>
      <c r="F162">
        <f t="shared" si="3"/>
        <v>0</v>
      </c>
      <c r="U162">
        <v>60000</v>
      </c>
      <c r="V162">
        <v>0.5</v>
      </c>
      <c r="W162">
        <v>5.1000000000000004E-3</v>
      </c>
      <c r="Y162">
        <f>[1]!AtmoRePerFt_fHpMachISAdevCelsius(U162,V162,0)</f>
        <v>364741.77203784231</v>
      </c>
      <c r="AE162">
        <v>0.75</v>
      </c>
      <c r="AF162">
        <v>7.8156999999999996</v>
      </c>
      <c r="AG162">
        <v>0.7</v>
      </c>
      <c r="AH162">
        <v>4.6199999999999998E-2</v>
      </c>
    </row>
    <row r="163" spans="1:34" x14ac:dyDescent="0.3">
      <c r="A163">
        <v>0.84</v>
      </c>
      <c r="B163">
        <v>2.2330999999999999</v>
      </c>
      <c r="C163">
        <v>0.2</v>
      </c>
      <c r="D163">
        <v>2.98E-2</v>
      </c>
      <c r="F163">
        <f t="shared" si="3"/>
        <v>6.7114093959731544</v>
      </c>
      <c r="U163">
        <v>60000</v>
      </c>
      <c r="V163">
        <v>0.6</v>
      </c>
      <c r="W163">
        <v>4.8599999999999997E-3</v>
      </c>
      <c r="Y163">
        <f>[1]!AtmoRePerFt_fHpMachISAdevCelsius(U163,V163,0)</f>
        <v>437690.12644541077</v>
      </c>
      <c r="AE163">
        <v>0.75</v>
      </c>
      <c r="AF163">
        <v>8.3740000000000006</v>
      </c>
      <c r="AG163">
        <v>0.75</v>
      </c>
      <c r="AH163">
        <v>5.0799999999999998E-2</v>
      </c>
    </row>
    <row r="164" spans="1:34" x14ac:dyDescent="0.3">
      <c r="A164">
        <v>0.84</v>
      </c>
      <c r="B164">
        <v>2.7913000000000001</v>
      </c>
      <c r="C164">
        <v>0.25</v>
      </c>
      <c r="D164">
        <v>2.98E-2</v>
      </c>
      <c r="F164">
        <f t="shared" si="3"/>
        <v>8.3892617449664435</v>
      </c>
      <c r="U164">
        <v>60000</v>
      </c>
      <c r="V164">
        <v>0.7</v>
      </c>
      <c r="W164">
        <v>4.6499999999999996E-3</v>
      </c>
      <c r="Y164">
        <f>[1]!AtmoRePerFt_fHpMachISAdevCelsius(U164,V164,0)</f>
        <v>510638.48085297924</v>
      </c>
      <c r="AE164">
        <v>0.75</v>
      </c>
      <c r="AF164">
        <v>8.9322999999999997</v>
      </c>
      <c r="AG164">
        <v>0.8</v>
      </c>
      <c r="AH164">
        <v>5.6000000000000001E-2</v>
      </c>
    </row>
    <row r="165" spans="1:34" x14ac:dyDescent="0.3">
      <c r="A165">
        <v>0.84</v>
      </c>
      <c r="B165">
        <v>3.3496000000000001</v>
      </c>
      <c r="C165">
        <v>0.3</v>
      </c>
      <c r="D165">
        <v>3.0200000000000001E-2</v>
      </c>
      <c r="F165">
        <f t="shared" si="3"/>
        <v>9.9337748344370862</v>
      </c>
      <c r="U165">
        <v>60000</v>
      </c>
      <c r="V165">
        <v>0.75</v>
      </c>
      <c r="W165">
        <v>4.5599999999999998E-3</v>
      </c>
      <c r="Y165">
        <f>[1]!AtmoRePerFt_fHpMachISAdevCelsius(U165,V165,0)</f>
        <v>547112.65805676347</v>
      </c>
      <c r="AE165">
        <v>0.75</v>
      </c>
      <c r="AF165">
        <v>9.4905000000000008</v>
      </c>
      <c r="AG165">
        <v>0.85</v>
      </c>
      <c r="AH165">
        <v>6.2799999999999995E-2</v>
      </c>
    </row>
    <row r="166" spans="1:34" x14ac:dyDescent="0.3">
      <c r="A166">
        <v>0.84</v>
      </c>
      <c r="B166">
        <v>3.9079000000000002</v>
      </c>
      <c r="C166">
        <v>0.35</v>
      </c>
      <c r="D166">
        <v>3.2199999999999999E-2</v>
      </c>
      <c r="F166">
        <f t="shared" si="3"/>
        <v>10.869565217391305</v>
      </c>
      <c r="U166">
        <v>60000</v>
      </c>
      <c r="V166">
        <v>0.78</v>
      </c>
      <c r="W166">
        <v>4.5100000000000001E-3</v>
      </c>
      <c r="Y166">
        <f>[1]!AtmoRePerFt_fHpMachISAdevCelsius(U166,V166,0)</f>
        <v>568997.16437903396</v>
      </c>
      <c r="AE166">
        <v>0.75</v>
      </c>
      <c r="AF166">
        <v>10.0488</v>
      </c>
      <c r="AG166">
        <v>0.9</v>
      </c>
      <c r="AH166">
        <v>6.9699999999999998E-2</v>
      </c>
    </row>
    <row r="167" spans="1:34" x14ac:dyDescent="0.3">
      <c r="A167">
        <v>0.84</v>
      </c>
      <c r="B167">
        <v>4.4661</v>
      </c>
      <c r="C167">
        <v>0.4</v>
      </c>
      <c r="D167">
        <v>3.44E-2</v>
      </c>
      <c r="F167">
        <f t="shared" si="3"/>
        <v>11.627906976744187</v>
      </c>
      <c r="U167">
        <v>60000</v>
      </c>
      <c r="V167">
        <v>0.8</v>
      </c>
      <c r="W167">
        <v>4.47E-3</v>
      </c>
      <c r="Y167">
        <f>[1]!AtmoRePerFt_fHpMachISAdevCelsius(U167,V167,0)</f>
        <v>583586.8352605477</v>
      </c>
      <c r="AE167">
        <v>0.78</v>
      </c>
      <c r="AF167">
        <v>0</v>
      </c>
      <c r="AG167">
        <v>0</v>
      </c>
      <c r="AH167">
        <v>2.53E-2</v>
      </c>
    </row>
    <row r="168" spans="1:34" x14ac:dyDescent="0.3">
      <c r="A168">
        <v>0.84</v>
      </c>
      <c r="B168">
        <v>5.0244</v>
      </c>
      <c r="C168">
        <v>0.45</v>
      </c>
      <c r="D168">
        <v>3.7100000000000001E-2</v>
      </c>
      <c r="F168">
        <f t="shared" si="3"/>
        <v>12.129380053908356</v>
      </c>
      <c r="U168">
        <v>60000</v>
      </c>
      <c r="V168">
        <v>0.82</v>
      </c>
      <c r="W168">
        <v>4.4400000000000004E-3</v>
      </c>
      <c r="Y168">
        <f>[1]!AtmoRePerFt_fHpMachISAdevCelsius(U168,V168,0)</f>
        <v>598176.50614206144</v>
      </c>
      <c r="AE168">
        <v>0.78</v>
      </c>
      <c r="AF168">
        <v>2.2330999999999999</v>
      </c>
      <c r="AG168">
        <v>0.2</v>
      </c>
      <c r="AH168">
        <v>2.5399999999999999E-2</v>
      </c>
    </row>
    <row r="169" spans="1:34" x14ac:dyDescent="0.3">
      <c r="A169">
        <v>0.84</v>
      </c>
      <c r="B169">
        <v>5.5827</v>
      </c>
      <c r="C169">
        <v>0.5</v>
      </c>
      <c r="D169">
        <v>4.0300000000000002E-2</v>
      </c>
      <c r="F169">
        <f t="shared" si="3"/>
        <v>12.406947890818858</v>
      </c>
      <c r="U169">
        <v>60000</v>
      </c>
      <c r="V169">
        <v>0.84</v>
      </c>
      <c r="W169">
        <v>4.4099999999999999E-3</v>
      </c>
      <c r="Y169">
        <f>[1]!AtmoRePerFt_fHpMachISAdevCelsius(U169,V169,0)</f>
        <v>612766.17702357506</v>
      </c>
      <c r="AE169">
        <v>0.78</v>
      </c>
      <c r="AF169">
        <v>2.7913000000000001</v>
      </c>
      <c r="AG169">
        <v>0.25</v>
      </c>
      <c r="AH169">
        <v>2.5899999999999999E-2</v>
      </c>
    </row>
    <row r="170" spans="1:34" x14ac:dyDescent="0.3">
      <c r="A170">
        <v>0.84</v>
      </c>
      <c r="B170">
        <v>6.1409000000000002</v>
      </c>
      <c r="C170">
        <v>0.55000000000000004</v>
      </c>
      <c r="D170">
        <v>4.5199999999999997E-2</v>
      </c>
      <c r="F170">
        <f t="shared" si="3"/>
        <v>12.168141592920355</v>
      </c>
      <c r="U170">
        <v>60000</v>
      </c>
      <c r="V170">
        <v>0.86</v>
      </c>
      <c r="W170">
        <v>4.3800000000000002E-3</v>
      </c>
      <c r="Y170">
        <f>[1]!AtmoRePerFt_fHpMachISAdevCelsius(U170,V170,0)</f>
        <v>627355.8479050888</v>
      </c>
      <c r="AE170">
        <v>0.78</v>
      </c>
      <c r="AF170">
        <v>3.3496000000000001</v>
      </c>
      <c r="AG170">
        <v>0.3</v>
      </c>
      <c r="AH170">
        <v>2.6599999999999999E-2</v>
      </c>
    </row>
    <row r="171" spans="1:34" x14ac:dyDescent="0.3">
      <c r="A171">
        <v>0.84</v>
      </c>
      <c r="B171">
        <v>6.6992000000000003</v>
      </c>
      <c r="C171">
        <v>0.6</v>
      </c>
      <c r="D171">
        <v>5.0299999999999997E-2</v>
      </c>
      <c r="F171">
        <f t="shared" si="3"/>
        <v>11.928429423459244</v>
      </c>
      <c r="U171">
        <v>65000</v>
      </c>
      <c r="V171">
        <v>0.1</v>
      </c>
      <c r="W171">
        <v>9.2999999999999992E-3</v>
      </c>
      <c r="Y171">
        <f>[1]!AtmoRePerFt_fHpMachISAdevCelsius(U171,V171,0)</f>
        <v>57364.934354435616</v>
      </c>
      <c r="AE171">
        <v>0.78</v>
      </c>
      <c r="AF171">
        <v>3.9079000000000002</v>
      </c>
      <c r="AG171">
        <v>0.35</v>
      </c>
      <c r="AH171">
        <v>2.8000000000000001E-2</v>
      </c>
    </row>
    <row r="172" spans="1:34" x14ac:dyDescent="0.3">
      <c r="A172">
        <v>0.84</v>
      </c>
      <c r="B172">
        <v>7.2575000000000003</v>
      </c>
      <c r="C172">
        <v>0.65</v>
      </c>
      <c r="D172">
        <v>5.5800000000000002E-2</v>
      </c>
      <c r="F172">
        <f t="shared" si="3"/>
        <v>11.648745519713261</v>
      </c>
      <c r="U172">
        <v>65000</v>
      </c>
      <c r="V172">
        <v>0.2</v>
      </c>
      <c r="W172">
        <v>7.7000000000000002E-3</v>
      </c>
      <c r="Y172">
        <f>[1]!AtmoRePerFt_fHpMachISAdevCelsius(U172,V172,0)</f>
        <v>114729.86870887123</v>
      </c>
      <c r="AE172">
        <v>0.78</v>
      </c>
      <c r="AF172">
        <v>4.4661</v>
      </c>
      <c r="AG172">
        <v>0.4</v>
      </c>
      <c r="AH172">
        <v>2.9700000000000001E-2</v>
      </c>
    </row>
    <row r="173" spans="1:34" x14ac:dyDescent="0.3">
      <c r="A173">
        <v>0.84</v>
      </c>
      <c r="B173">
        <v>7.8156999999999996</v>
      </c>
      <c r="C173">
        <v>0.7</v>
      </c>
      <c r="D173">
        <v>6.1499999999999999E-2</v>
      </c>
      <c r="F173">
        <f t="shared" si="3"/>
        <v>11.38211382113821</v>
      </c>
      <c r="U173">
        <v>65000</v>
      </c>
      <c r="V173">
        <v>0.3</v>
      </c>
      <c r="W173">
        <v>6.9300000000000004E-3</v>
      </c>
      <c r="Y173">
        <f>[1]!AtmoRePerFt_fHpMachISAdevCelsius(U173,V173,0)</f>
        <v>172094.80306330684</v>
      </c>
      <c r="AE173">
        <v>0.78</v>
      </c>
      <c r="AF173">
        <v>5.0244</v>
      </c>
      <c r="AG173">
        <v>0.45</v>
      </c>
      <c r="AH173">
        <v>3.1600000000000003E-2</v>
      </c>
    </row>
    <row r="174" spans="1:34" x14ac:dyDescent="0.3">
      <c r="A174">
        <v>0.84</v>
      </c>
      <c r="B174">
        <v>8.3740000000000006</v>
      </c>
      <c r="C174">
        <v>0.75</v>
      </c>
      <c r="D174">
        <v>6.7299999999999999E-2</v>
      </c>
      <c r="F174">
        <f t="shared" si="3"/>
        <v>11.144130757800891</v>
      </c>
      <c r="U174">
        <v>65000</v>
      </c>
      <c r="V174">
        <v>0.4</v>
      </c>
      <c r="W174">
        <v>6.4200000000000004E-3</v>
      </c>
      <c r="Y174">
        <f>[1]!AtmoRePerFt_fHpMachISAdevCelsius(U174,V174,0)</f>
        <v>229459.73741774246</v>
      </c>
      <c r="AE174">
        <v>0.78</v>
      </c>
      <c r="AF174">
        <v>5.5827</v>
      </c>
      <c r="AG174">
        <v>0.5</v>
      </c>
      <c r="AH174">
        <v>3.3599999999999998E-2</v>
      </c>
    </row>
    <row r="175" spans="1:34" x14ac:dyDescent="0.3">
      <c r="A175">
        <v>0.84</v>
      </c>
      <c r="B175">
        <v>8.9322999999999997</v>
      </c>
      <c r="C175">
        <v>0.8</v>
      </c>
      <c r="D175">
        <v>7.3400000000000007E-2</v>
      </c>
      <c r="F175">
        <f t="shared" si="3"/>
        <v>10.899182561307901</v>
      </c>
      <c r="U175">
        <v>65000</v>
      </c>
      <c r="V175">
        <v>0.5</v>
      </c>
      <c r="W175">
        <v>6.0600000000000003E-3</v>
      </c>
      <c r="Y175">
        <f>[1]!AtmoRePerFt_fHpMachISAdevCelsius(U175,V175,0)</f>
        <v>286824.67177217809</v>
      </c>
      <c r="AE175">
        <v>0.78</v>
      </c>
      <c r="AF175">
        <v>6.1409000000000002</v>
      </c>
      <c r="AG175">
        <v>0.55000000000000004</v>
      </c>
      <c r="AH175">
        <v>3.5999999999999997E-2</v>
      </c>
    </row>
    <row r="176" spans="1:34" x14ac:dyDescent="0.3">
      <c r="A176">
        <v>0.84</v>
      </c>
      <c r="B176">
        <v>9.4905000000000008</v>
      </c>
      <c r="C176">
        <v>0.85</v>
      </c>
      <c r="D176">
        <v>7.9600000000000004E-2</v>
      </c>
      <c r="F176">
        <f t="shared" si="3"/>
        <v>10.678391959798994</v>
      </c>
      <c r="U176">
        <v>65000</v>
      </c>
      <c r="V176">
        <v>0.6</v>
      </c>
      <c r="W176">
        <v>5.7600000000000004E-3</v>
      </c>
      <c r="Y176">
        <f>[1]!AtmoRePerFt_fHpMachISAdevCelsius(U176,V176,0)</f>
        <v>344189.60612661368</v>
      </c>
      <c r="AE176">
        <v>0.78</v>
      </c>
      <c r="AF176">
        <v>6.6992000000000003</v>
      </c>
      <c r="AG176">
        <v>0.6</v>
      </c>
      <c r="AH176">
        <v>3.9100000000000003E-2</v>
      </c>
    </row>
    <row r="177" spans="1:34" x14ac:dyDescent="0.3">
      <c r="A177">
        <v>0.84</v>
      </c>
      <c r="B177">
        <v>10.0488</v>
      </c>
      <c r="C177">
        <v>0.9</v>
      </c>
      <c r="D177">
        <v>8.6099999999999996E-2</v>
      </c>
      <c r="F177">
        <f t="shared" si="3"/>
        <v>10.452961672473869</v>
      </c>
      <c r="U177">
        <v>65000</v>
      </c>
      <c r="V177">
        <v>0.7</v>
      </c>
      <c r="W177">
        <v>5.5199999999999997E-3</v>
      </c>
      <c r="Y177">
        <f>[1]!AtmoRePerFt_fHpMachISAdevCelsius(U177,V177,0)</f>
        <v>401554.54048104933</v>
      </c>
      <c r="AE177">
        <v>0.78</v>
      </c>
      <c r="AF177">
        <v>7.2575000000000003</v>
      </c>
      <c r="AG177">
        <v>0.65</v>
      </c>
      <c r="AH177">
        <v>4.2700000000000002E-2</v>
      </c>
    </row>
    <row r="178" spans="1:34" x14ac:dyDescent="0.3">
      <c r="A178">
        <v>0.86</v>
      </c>
      <c r="B178">
        <v>0</v>
      </c>
      <c r="C178">
        <v>0</v>
      </c>
      <c r="D178">
        <v>5.1900000000000002E-2</v>
      </c>
      <c r="F178">
        <f t="shared" si="3"/>
        <v>0</v>
      </c>
      <c r="U178">
        <v>65000</v>
      </c>
      <c r="V178">
        <v>0.75</v>
      </c>
      <c r="W178">
        <v>5.4099999999999999E-3</v>
      </c>
      <c r="Y178">
        <f>[1]!AtmoRePerFt_fHpMachISAdevCelsius(U178,V178,0)</f>
        <v>430237.00765826716</v>
      </c>
      <c r="AE178">
        <v>0.78</v>
      </c>
      <c r="AF178">
        <v>7.8156999999999996</v>
      </c>
      <c r="AG178">
        <v>0.7</v>
      </c>
      <c r="AH178">
        <v>4.7199999999999999E-2</v>
      </c>
    </row>
    <row r="179" spans="1:34" x14ac:dyDescent="0.3">
      <c r="A179">
        <v>0.86</v>
      </c>
      <c r="B179">
        <v>2.2330999999999999</v>
      </c>
      <c r="C179">
        <v>0.2</v>
      </c>
      <c r="D179">
        <v>4.7600000000000003E-2</v>
      </c>
      <c r="F179">
        <f t="shared" si="3"/>
        <v>4.2016806722689077</v>
      </c>
      <c r="U179">
        <v>65000</v>
      </c>
      <c r="V179">
        <v>0.78</v>
      </c>
      <c r="W179">
        <v>5.3499999999999997E-3</v>
      </c>
      <c r="Y179">
        <f>[1]!AtmoRePerFt_fHpMachISAdevCelsius(U179,V179,0)</f>
        <v>447446.48796459776</v>
      </c>
      <c r="AE179">
        <v>0.78</v>
      </c>
      <c r="AF179">
        <v>8.3740000000000006</v>
      </c>
      <c r="AG179">
        <v>0.75</v>
      </c>
      <c r="AH179">
        <v>5.1999999999999998E-2</v>
      </c>
    </row>
    <row r="180" spans="1:34" x14ac:dyDescent="0.3">
      <c r="A180">
        <v>0.86</v>
      </c>
      <c r="B180">
        <v>2.7913000000000001</v>
      </c>
      <c r="C180">
        <v>0.25</v>
      </c>
      <c r="D180">
        <v>4.7E-2</v>
      </c>
      <c r="F180">
        <f t="shared" si="3"/>
        <v>5.3191489361702127</v>
      </c>
      <c r="U180">
        <v>65000</v>
      </c>
      <c r="V180">
        <v>0.8</v>
      </c>
      <c r="W180">
        <v>5.3099999999999996E-3</v>
      </c>
      <c r="Y180">
        <f>[1]!AtmoRePerFt_fHpMachISAdevCelsius(U180,V180,0)</f>
        <v>458919.47483548493</v>
      </c>
      <c r="AE180">
        <v>0.78</v>
      </c>
      <c r="AF180">
        <v>8.9322999999999997</v>
      </c>
      <c r="AG180">
        <v>0.8</v>
      </c>
      <c r="AH180">
        <v>5.7299999999999997E-2</v>
      </c>
    </row>
    <row r="181" spans="1:34" x14ac:dyDescent="0.3">
      <c r="A181">
        <v>0.86</v>
      </c>
      <c r="B181">
        <v>3.3496000000000001</v>
      </c>
      <c r="C181">
        <v>0.3</v>
      </c>
      <c r="D181">
        <v>4.7E-2</v>
      </c>
      <c r="F181">
        <f t="shared" si="3"/>
        <v>6.3829787234042552</v>
      </c>
      <c r="U181">
        <v>65000</v>
      </c>
      <c r="V181">
        <v>0.82</v>
      </c>
      <c r="W181">
        <v>5.2700000000000004E-3</v>
      </c>
      <c r="Y181">
        <f>[1]!AtmoRePerFt_fHpMachISAdevCelsius(U181,V181,0)</f>
        <v>470392.46170637204</v>
      </c>
      <c r="AE181">
        <v>0.78</v>
      </c>
      <c r="AF181">
        <v>9.4905000000000008</v>
      </c>
      <c r="AG181">
        <v>0.85</v>
      </c>
      <c r="AH181">
        <v>6.4000000000000001E-2</v>
      </c>
    </row>
    <row r="182" spans="1:34" x14ac:dyDescent="0.3">
      <c r="A182">
        <v>0.86</v>
      </c>
      <c r="B182">
        <v>3.9079000000000002</v>
      </c>
      <c r="C182">
        <v>0.35</v>
      </c>
      <c r="D182">
        <v>4.9399999999999999E-2</v>
      </c>
      <c r="F182">
        <f t="shared" si="3"/>
        <v>7.0850202429149798</v>
      </c>
      <c r="U182">
        <v>65000</v>
      </c>
      <c r="V182">
        <v>0.84</v>
      </c>
      <c r="W182">
        <v>5.2300000000000003E-3</v>
      </c>
      <c r="Y182">
        <f>[1]!AtmoRePerFt_fHpMachISAdevCelsius(U182,V182,0)</f>
        <v>481865.44857725914</v>
      </c>
      <c r="AE182">
        <v>0.78</v>
      </c>
      <c r="AF182">
        <v>10.0488</v>
      </c>
      <c r="AG182">
        <v>0.9</v>
      </c>
      <c r="AH182">
        <v>7.0999999999999994E-2</v>
      </c>
    </row>
    <row r="183" spans="1:34" x14ac:dyDescent="0.3">
      <c r="A183">
        <v>0.86</v>
      </c>
      <c r="B183">
        <v>4.4661</v>
      </c>
      <c r="C183">
        <v>0.4</v>
      </c>
      <c r="D183">
        <v>5.2400000000000002E-2</v>
      </c>
      <c r="F183">
        <f t="shared" si="3"/>
        <v>7.6335877862595423</v>
      </c>
      <c r="U183">
        <v>65000</v>
      </c>
      <c r="V183">
        <v>0.86</v>
      </c>
      <c r="W183">
        <v>5.1900000000000002E-3</v>
      </c>
      <c r="Y183">
        <f>[1]!AtmoRePerFt_fHpMachISAdevCelsius(U183,V183,0)</f>
        <v>493338.43544814631</v>
      </c>
      <c r="AE183">
        <v>0.8</v>
      </c>
      <c r="AF183">
        <v>0</v>
      </c>
      <c r="AG183">
        <v>0</v>
      </c>
      <c r="AH183">
        <v>2.6200000000000001E-2</v>
      </c>
    </row>
    <row r="184" spans="1:34" x14ac:dyDescent="0.3">
      <c r="A184">
        <v>0.86</v>
      </c>
      <c r="B184">
        <v>5.0244</v>
      </c>
      <c r="C184">
        <v>0.45</v>
      </c>
      <c r="D184">
        <v>5.7000000000000002E-2</v>
      </c>
      <c r="F184">
        <f t="shared" si="3"/>
        <v>7.8947368421052628</v>
      </c>
      <c r="U184">
        <v>70000</v>
      </c>
      <c r="V184">
        <v>0.1</v>
      </c>
      <c r="W184">
        <v>7.11E-3</v>
      </c>
      <c r="Y184">
        <f>[1]!AtmoRePerFt_fHpMachISAdevCelsius(U184,V184,0)</f>
        <v>45110.48563348117</v>
      </c>
      <c r="AE184">
        <v>0.8</v>
      </c>
      <c r="AF184">
        <v>2.2330999999999999</v>
      </c>
      <c r="AG184">
        <v>0.2</v>
      </c>
      <c r="AH184">
        <v>2.5899999999999999E-2</v>
      </c>
    </row>
    <row r="185" spans="1:34" x14ac:dyDescent="0.3">
      <c r="A185">
        <v>0.86</v>
      </c>
      <c r="B185">
        <v>5.5827</v>
      </c>
      <c r="C185">
        <v>0.5</v>
      </c>
      <c r="D185">
        <v>6.2E-2</v>
      </c>
      <c r="F185">
        <f t="shared" si="3"/>
        <v>8.064516129032258</v>
      </c>
      <c r="U185">
        <v>70000</v>
      </c>
      <c r="V185">
        <v>0.2</v>
      </c>
      <c r="W185">
        <v>9.0699999999999999E-3</v>
      </c>
      <c r="Y185">
        <f>[1]!AtmoRePerFt_fHpMachISAdevCelsius(U185,V185,0)</f>
        <v>90220.97126696234</v>
      </c>
      <c r="AE185">
        <v>0.8</v>
      </c>
      <c r="AF185">
        <v>2.7913000000000001</v>
      </c>
      <c r="AG185">
        <v>0.25</v>
      </c>
      <c r="AH185">
        <v>2.63E-2</v>
      </c>
    </row>
    <row r="186" spans="1:34" x14ac:dyDescent="0.3">
      <c r="A186">
        <v>0.86</v>
      </c>
      <c r="B186">
        <v>6.1409000000000002</v>
      </c>
      <c r="C186">
        <v>0.55000000000000004</v>
      </c>
      <c r="D186">
        <v>6.8099999999999994E-2</v>
      </c>
      <c r="F186">
        <f t="shared" si="3"/>
        <v>8.0763582966226153</v>
      </c>
      <c r="U186">
        <v>70000</v>
      </c>
      <c r="V186">
        <v>0.3</v>
      </c>
      <c r="W186">
        <v>8.1399999999999997E-3</v>
      </c>
      <c r="Y186">
        <f>[1]!AtmoRePerFt_fHpMachISAdevCelsius(U186,V186,0)</f>
        <v>135331.4569004435</v>
      </c>
      <c r="AE186">
        <v>0.8</v>
      </c>
      <c r="AF186">
        <v>3.3496000000000001</v>
      </c>
      <c r="AG186">
        <v>0.3</v>
      </c>
      <c r="AH186">
        <v>2.7E-2</v>
      </c>
    </row>
    <row r="187" spans="1:34" x14ac:dyDescent="0.3">
      <c r="A187">
        <v>0.86</v>
      </c>
      <c r="B187">
        <v>6.6992000000000003</v>
      </c>
      <c r="C187">
        <v>0.6</v>
      </c>
      <c r="D187">
        <v>7.3599999999999999E-2</v>
      </c>
      <c r="F187">
        <f t="shared" si="3"/>
        <v>8.1521739130434785</v>
      </c>
      <c r="U187">
        <v>70000</v>
      </c>
      <c r="V187">
        <v>0.4</v>
      </c>
      <c r="W187">
        <v>7.5500000000000003E-3</v>
      </c>
      <c r="Y187">
        <f>[1]!AtmoRePerFt_fHpMachISAdevCelsius(U187,V187,0)</f>
        <v>180441.94253392468</v>
      </c>
      <c r="AE187">
        <v>0.8</v>
      </c>
      <c r="AF187">
        <v>3.9079000000000002</v>
      </c>
      <c r="AG187">
        <v>0.35</v>
      </c>
      <c r="AH187">
        <v>2.8500000000000001E-2</v>
      </c>
    </row>
    <row r="188" spans="1:34" x14ac:dyDescent="0.3">
      <c r="A188">
        <v>0.86</v>
      </c>
      <c r="B188">
        <v>7.2575000000000003</v>
      </c>
      <c r="C188">
        <v>0.65</v>
      </c>
      <c r="D188">
        <v>0.08</v>
      </c>
      <c r="F188">
        <f t="shared" si="3"/>
        <v>8.125</v>
      </c>
      <c r="U188">
        <v>70000</v>
      </c>
      <c r="V188">
        <v>0.5</v>
      </c>
      <c r="W188">
        <v>7.11E-3</v>
      </c>
      <c r="Y188">
        <f>[1]!AtmoRePerFt_fHpMachISAdevCelsius(U188,V188,0)</f>
        <v>225552.42816740583</v>
      </c>
      <c r="AE188">
        <v>0.8</v>
      </c>
      <c r="AF188">
        <v>4.4661</v>
      </c>
      <c r="AG188">
        <v>0.4</v>
      </c>
      <c r="AH188">
        <v>3.0200000000000001E-2</v>
      </c>
    </row>
    <row r="189" spans="1:34" x14ac:dyDescent="0.3">
      <c r="A189">
        <v>0.86</v>
      </c>
      <c r="B189">
        <v>7.8156999999999996</v>
      </c>
      <c r="C189">
        <v>0.7</v>
      </c>
      <c r="D189">
        <v>8.6599999999999996E-2</v>
      </c>
      <c r="F189">
        <f t="shared" si="3"/>
        <v>8.0831408775981526</v>
      </c>
      <c r="U189">
        <v>70000</v>
      </c>
      <c r="V189">
        <v>0.6</v>
      </c>
      <c r="W189">
        <v>6.7600000000000004E-3</v>
      </c>
      <c r="Y189">
        <f>[1]!AtmoRePerFt_fHpMachISAdevCelsius(U189,V189,0)</f>
        <v>270662.91380088701</v>
      </c>
      <c r="AE189">
        <v>0.8</v>
      </c>
      <c r="AF189">
        <v>5.0244</v>
      </c>
      <c r="AG189">
        <v>0.45</v>
      </c>
      <c r="AH189">
        <v>3.2199999999999999E-2</v>
      </c>
    </row>
    <row r="190" spans="1:34" x14ac:dyDescent="0.3">
      <c r="A190">
        <v>0.86</v>
      </c>
      <c r="B190">
        <v>8.3740000000000006</v>
      </c>
      <c r="C190">
        <v>0.75</v>
      </c>
      <c r="D190">
        <v>9.2399999999999996E-2</v>
      </c>
      <c r="F190">
        <f t="shared" si="3"/>
        <v>8.1168831168831179</v>
      </c>
      <c r="U190">
        <v>70000</v>
      </c>
      <c r="V190">
        <v>0.7</v>
      </c>
      <c r="W190">
        <v>6.4700000000000001E-3</v>
      </c>
      <c r="Y190">
        <f>[1]!AtmoRePerFt_fHpMachISAdevCelsius(U190,V190,0)</f>
        <v>315773.39943436818</v>
      </c>
      <c r="AE190">
        <v>0.8</v>
      </c>
      <c r="AF190">
        <v>5.5827</v>
      </c>
      <c r="AG190">
        <v>0.5</v>
      </c>
      <c r="AH190">
        <v>3.4299999999999997E-2</v>
      </c>
    </row>
    <row r="191" spans="1:34" x14ac:dyDescent="0.3">
      <c r="A191">
        <v>0.86</v>
      </c>
      <c r="B191">
        <v>8.9322999999999997</v>
      </c>
      <c r="C191">
        <v>0.8</v>
      </c>
      <c r="D191">
        <v>9.8500000000000004E-2</v>
      </c>
      <c r="F191">
        <f t="shared" si="3"/>
        <v>8.1218274111675122</v>
      </c>
      <c r="U191">
        <v>70000</v>
      </c>
      <c r="V191">
        <v>0.75</v>
      </c>
      <c r="W191">
        <v>6.3400000000000001E-3</v>
      </c>
      <c r="Y191">
        <f>[1]!AtmoRePerFt_fHpMachISAdevCelsius(U191,V191,0)</f>
        <v>338328.64225110877</v>
      </c>
      <c r="AE191">
        <v>0.8</v>
      </c>
      <c r="AF191">
        <v>6.1409000000000002</v>
      </c>
      <c r="AG191">
        <v>0.55000000000000004</v>
      </c>
      <c r="AH191">
        <v>3.6799999999999999E-2</v>
      </c>
    </row>
    <row r="192" spans="1:34" x14ac:dyDescent="0.3">
      <c r="A192">
        <v>0.86</v>
      </c>
      <c r="B192">
        <v>9.4905000000000008</v>
      </c>
      <c r="C192">
        <v>0.85</v>
      </c>
      <c r="D192">
        <v>0.1047</v>
      </c>
      <c r="F192">
        <f t="shared" si="3"/>
        <v>8.1184336198662841</v>
      </c>
      <c r="U192">
        <v>70000</v>
      </c>
      <c r="V192">
        <v>0.78</v>
      </c>
      <c r="W192">
        <v>6.2700000000000004E-3</v>
      </c>
      <c r="Y192">
        <f>[1]!AtmoRePerFt_fHpMachISAdevCelsius(U192,V192,0)</f>
        <v>351861.7879411531</v>
      </c>
      <c r="AE192">
        <v>0.8</v>
      </c>
      <c r="AF192">
        <v>6.6992000000000003</v>
      </c>
      <c r="AG192">
        <v>0.6</v>
      </c>
      <c r="AH192">
        <v>4.0500000000000001E-2</v>
      </c>
    </row>
    <row r="193" spans="1:34" x14ac:dyDescent="0.3">
      <c r="A193">
        <v>0.86</v>
      </c>
      <c r="B193">
        <v>10.0488</v>
      </c>
      <c r="C193">
        <v>0.9</v>
      </c>
      <c r="D193">
        <v>0.1111</v>
      </c>
      <c r="F193">
        <f t="shared" si="3"/>
        <v>8.1008100810081007</v>
      </c>
      <c r="U193">
        <v>70000</v>
      </c>
      <c r="V193">
        <v>0.8</v>
      </c>
      <c r="W193">
        <v>6.2199999999999998E-3</v>
      </c>
      <c r="Y193">
        <f>[1]!AtmoRePerFt_fHpMachISAdevCelsius(U193,V193,0)</f>
        <v>360883.88506784936</v>
      </c>
      <c r="AE193">
        <v>0.8</v>
      </c>
      <c r="AF193">
        <v>7.2575000000000003</v>
      </c>
      <c r="AG193">
        <v>0.65</v>
      </c>
      <c r="AH193">
        <v>4.4600000000000001E-2</v>
      </c>
    </row>
    <row r="194" spans="1:34" x14ac:dyDescent="0.3">
      <c r="U194">
        <v>70000</v>
      </c>
      <c r="V194">
        <v>0.82</v>
      </c>
      <c r="W194">
        <v>6.1799999999999997E-3</v>
      </c>
      <c r="Y194">
        <f>[1]!AtmoRePerFt_fHpMachISAdevCelsius(U194,V194,0)</f>
        <v>369905.98219454556</v>
      </c>
      <c r="AE194">
        <v>0.8</v>
      </c>
      <c r="AF194">
        <v>7.8156999999999996</v>
      </c>
      <c r="AG194">
        <v>0.7</v>
      </c>
      <c r="AH194">
        <v>4.9399999999999999E-2</v>
      </c>
    </row>
    <row r="195" spans="1:34" x14ac:dyDescent="0.3">
      <c r="U195">
        <v>70000</v>
      </c>
      <c r="V195">
        <v>0.84</v>
      </c>
      <c r="W195">
        <v>6.13E-3</v>
      </c>
      <c r="Y195">
        <f>[1]!AtmoRePerFt_fHpMachISAdevCelsius(U195,V195,0)</f>
        <v>378928.07932124182</v>
      </c>
      <c r="AE195">
        <v>0.8</v>
      </c>
      <c r="AF195">
        <v>8.3740000000000006</v>
      </c>
      <c r="AG195">
        <v>0.75</v>
      </c>
      <c r="AH195">
        <v>5.4699999999999999E-2</v>
      </c>
    </row>
    <row r="196" spans="1:34" x14ac:dyDescent="0.3">
      <c r="U196">
        <v>70000</v>
      </c>
      <c r="V196">
        <v>0.86</v>
      </c>
      <c r="W196">
        <v>6.0899999999999999E-3</v>
      </c>
      <c r="Y196">
        <f>[1]!AtmoRePerFt_fHpMachISAdevCelsius(U196,V196,0)</f>
        <v>387950.17644793808</v>
      </c>
      <c r="AE196">
        <v>0.8</v>
      </c>
      <c r="AF196">
        <v>8.9322999999999997</v>
      </c>
      <c r="AG196">
        <v>0.8</v>
      </c>
      <c r="AH196">
        <v>6.0299999999999999E-2</v>
      </c>
    </row>
    <row r="197" spans="1:34" x14ac:dyDescent="0.3">
      <c r="U197">
        <v>75000</v>
      </c>
      <c r="V197">
        <v>0.1</v>
      </c>
      <c r="W197">
        <v>1.5200000000000001E-3</v>
      </c>
      <c r="Y197">
        <f>[1]!AtmoRePerFt_fHpMachISAdevCelsius(U197,V197,0)</f>
        <v>35473.864600198256</v>
      </c>
      <c r="AE197">
        <v>0.8</v>
      </c>
      <c r="AF197">
        <v>9.4905000000000008</v>
      </c>
      <c r="AG197">
        <v>0.85</v>
      </c>
      <c r="AH197">
        <v>6.6699999999999995E-2</v>
      </c>
    </row>
    <row r="198" spans="1:34" x14ac:dyDescent="0.3">
      <c r="U198">
        <v>75000</v>
      </c>
      <c r="V198">
        <v>0.2</v>
      </c>
      <c r="W198">
        <v>1.0540000000000001E-2</v>
      </c>
      <c r="Y198">
        <f>[1]!AtmoRePerFt_fHpMachISAdevCelsius(U198,V198,0)</f>
        <v>70947.729200396512</v>
      </c>
      <c r="AE198">
        <v>0.8</v>
      </c>
      <c r="AF198">
        <v>10.0488</v>
      </c>
      <c r="AG198">
        <v>0.9</v>
      </c>
      <c r="AH198">
        <v>7.3300000000000004E-2</v>
      </c>
    </row>
    <row r="199" spans="1:34" x14ac:dyDescent="0.3">
      <c r="U199">
        <v>75000</v>
      </c>
      <c r="V199">
        <v>0.3</v>
      </c>
      <c r="W199">
        <v>9.4500000000000001E-3</v>
      </c>
      <c r="Y199">
        <f>[1]!AtmoRePerFt_fHpMachISAdevCelsius(U199,V199,0)</f>
        <v>106421.59380059477</v>
      </c>
      <c r="AE199">
        <v>0.82</v>
      </c>
      <c r="AF199">
        <v>0</v>
      </c>
      <c r="AG199">
        <v>0</v>
      </c>
      <c r="AH199">
        <v>2.8000000000000001E-2</v>
      </c>
    </row>
    <row r="200" spans="1:34" x14ac:dyDescent="0.3">
      <c r="U200">
        <v>75000</v>
      </c>
      <c r="V200">
        <v>0.4</v>
      </c>
      <c r="W200">
        <v>8.7500000000000008E-3</v>
      </c>
      <c r="AE200">
        <v>0.82</v>
      </c>
      <c r="AF200">
        <v>2.2330999999999999</v>
      </c>
      <c r="AG200">
        <v>0.2</v>
      </c>
      <c r="AH200">
        <v>2.7300000000000001E-2</v>
      </c>
    </row>
    <row r="201" spans="1:34" x14ac:dyDescent="0.3">
      <c r="U201">
        <v>75000</v>
      </c>
      <c r="V201">
        <v>0.5</v>
      </c>
      <c r="W201">
        <v>8.2400000000000008E-3</v>
      </c>
      <c r="AE201">
        <v>0.82</v>
      </c>
      <c r="AF201">
        <v>2.7913000000000001</v>
      </c>
      <c r="AG201">
        <v>0.25</v>
      </c>
      <c r="AH201">
        <v>2.75E-2</v>
      </c>
    </row>
    <row r="202" spans="1:34" x14ac:dyDescent="0.3">
      <c r="U202">
        <v>75000</v>
      </c>
      <c r="V202">
        <v>0.6</v>
      </c>
      <c r="W202">
        <v>7.8300000000000002E-3</v>
      </c>
      <c r="AE202">
        <v>0.82</v>
      </c>
      <c r="AF202">
        <v>3.3496000000000001</v>
      </c>
      <c r="AG202">
        <v>0.3</v>
      </c>
      <c r="AH202">
        <v>2.81E-2</v>
      </c>
    </row>
    <row r="203" spans="1:34" x14ac:dyDescent="0.3">
      <c r="U203">
        <v>75000</v>
      </c>
      <c r="V203">
        <v>0.7</v>
      </c>
      <c r="W203">
        <v>7.4900000000000001E-3</v>
      </c>
      <c r="AE203">
        <v>0.82</v>
      </c>
      <c r="AF203">
        <v>3.9079000000000002</v>
      </c>
      <c r="AG203">
        <v>0.35</v>
      </c>
      <c r="AH203">
        <v>2.98E-2</v>
      </c>
    </row>
    <row r="204" spans="1:34" x14ac:dyDescent="0.3">
      <c r="U204">
        <v>75000</v>
      </c>
      <c r="V204">
        <v>0.75</v>
      </c>
      <c r="W204">
        <v>7.3400000000000002E-3</v>
      </c>
      <c r="AE204">
        <v>0.82</v>
      </c>
      <c r="AF204">
        <v>4.4661</v>
      </c>
      <c r="AG204">
        <v>0.4</v>
      </c>
      <c r="AH204">
        <v>3.1699999999999999E-2</v>
      </c>
    </row>
    <row r="205" spans="1:34" x14ac:dyDescent="0.3">
      <c r="U205">
        <v>75000</v>
      </c>
      <c r="V205">
        <v>0.78</v>
      </c>
      <c r="W205">
        <v>7.26E-3</v>
      </c>
      <c r="AE205">
        <v>0.82</v>
      </c>
      <c r="AF205">
        <v>5.0244</v>
      </c>
      <c r="AG205">
        <v>0.45</v>
      </c>
      <c r="AH205">
        <v>3.3700000000000001E-2</v>
      </c>
    </row>
    <row r="206" spans="1:34" x14ac:dyDescent="0.3">
      <c r="U206">
        <v>75000</v>
      </c>
      <c r="V206">
        <v>0.8</v>
      </c>
      <c r="W206">
        <v>7.1999999999999998E-3</v>
      </c>
      <c r="AE206">
        <v>0.82</v>
      </c>
      <c r="AF206">
        <v>5.5827</v>
      </c>
      <c r="AG206">
        <v>0.5</v>
      </c>
      <c r="AH206">
        <v>3.61E-2</v>
      </c>
    </row>
    <row r="207" spans="1:34" x14ac:dyDescent="0.3">
      <c r="U207">
        <v>75000</v>
      </c>
      <c r="V207">
        <v>0.82</v>
      </c>
      <c r="W207">
        <v>7.1500000000000001E-3</v>
      </c>
      <c r="AE207">
        <v>0.82</v>
      </c>
      <c r="AF207">
        <v>6.1409000000000002</v>
      </c>
      <c r="AG207">
        <v>0.55000000000000004</v>
      </c>
      <c r="AH207">
        <v>3.9300000000000002E-2</v>
      </c>
    </row>
    <row r="208" spans="1:34" x14ac:dyDescent="0.3">
      <c r="U208">
        <v>75000</v>
      </c>
      <c r="V208">
        <v>0.84</v>
      </c>
      <c r="W208">
        <v>7.0899999999999999E-3</v>
      </c>
      <c r="AE208">
        <v>0.82</v>
      </c>
      <c r="AF208">
        <v>6.6992000000000003</v>
      </c>
      <c r="AG208">
        <v>0.6</v>
      </c>
      <c r="AH208">
        <v>4.3499999999999997E-2</v>
      </c>
    </row>
    <row r="209" spans="21:34" x14ac:dyDescent="0.3">
      <c r="U209">
        <v>75000</v>
      </c>
      <c r="V209">
        <v>0.86</v>
      </c>
      <c r="W209">
        <v>7.0400000000000003E-3</v>
      </c>
      <c r="AE209">
        <v>0.82</v>
      </c>
      <c r="AF209">
        <v>7.2575000000000003</v>
      </c>
      <c r="AG209">
        <v>0.65</v>
      </c>
      <c r="AH209">
        <v>4.8099999999999997E-2</v>
      </c>
    </row>
    <row r="210" spans="21:34" x14ac:dyDescent="0.3">
      <c r="U210">
        <v>80000</v>
      </c>
      <c r="V210">
        <v>0.1</v>
      </c>
      <c r="W210">
        <v>9.5E-4</v>
      </c>
      <c r="AE210">
        <v>0.82</v>
      </c>
      <c r="AF210">
        <v>7.8156999999999996</v>
      </c>
      <c r="AG210">
        <v>0.7</v>
      </c>
      <c r="AH210">
        <v>5.3199999999999997E-2</v>
      </c>
    </row>
    <row r="211" spans="21:34" x14ac:dyDescent="0.3">
      <c r="U211">
        <v>80000</v>
      </c>
      <c r="V211">
        <v>0.2</v>
      </c>
      <c r="W211">
        <v>1.2120000000000001E-2</v>
      </c>
      <c r="AE211">
        <v>0.82</v>
      </c>
      <c r="AF211">
        <v>8.3740000000000006</v>
      </c>
      <c r="AG211">
        <v>0.75</v>
      </c>
      <c r="AH211">
        <v>5.8900000000000001E-2</v>
      </c>
    </row>
    <row r="212" spans="21:34" x14ac:dyDescent="0.3">
      <c r="U212">
        <v>80000</v>
      </c>
      <c r="V212">
        <v>0.3</v>
      </c>
      <c r="W212">
        <v>1.0840000000000001E-2</v>
      </c>
      <c r="AE212">
        <v>0.82</v>
      </c>
      <c r="AF212">
        <v>8.9322999999999997</v>
      </c>
      <c r="AG212">
        <v>0.8</v>
      </c>
      <c r="AH212">
        <v>6.4799999999999996E-2</v>
      </c>
    </row>
    <row r="213" spans="21:34" x14ac:dyDescent="0.3">
      <c r="U213">
        <v>80000</v>
      </c>
      <c r="V213">
        <v>0.4</v>
      </c>
      <c r="W213">
        <v>1.0030000000000001E-2</v>
      </c>
      <c r="AE213">
        <v>0.82</v>
      </c>
      <c r="AF213">
        <v>9.4905000000000008</v>
      </c>
      <c r="AG213">
        <v>0.85</v>
      </c>
      <c r="AH213">
        <v>7.1400000000000005E-2</v>
      </c>
    </row>
    <row r="214" spans="21:34" x14ac:dyDescent="0.3">
      <c r="U214">
        <v>80000</v>
      </c>
      <c r="V214">
        <v>0.5</v>
      </c>
      <c r="W214">
        <v>9.4299999999999991E-3</v>
      </c>
      <c r="AE214">
        <v>0.82</v>
      </c>
      <c r="AF214">
        <v>10.0488</v>
      </c>
      <c r="AG214">
        <v>0.9</v>
      </c>
      <c r="AH214">
        <v>7.8200000000000006E-2</v>
      </c>
    </row>
    <row r="215" spans="21:34" x14ac:dyDescent="0.3">
      <c r="U215">
        <v>80000</v>
      </c>
      <c r="V215">
        <v>0.6</v>
      </c>
      <c r="W215">
        <v>8.9599999999999992E-3</v>
      </c>
      <c r="AE215">
        <v>0.84</v>
      </c>
      <c r="AF215">
        <v>0</v>
      </c>
      <c r="AG215">
        <v>0</v>
      </c>
      <c r="AH215">
        <v>3.1600000000000003E-2</v>
      </c>
    </row>
    <row r="216" spans="21:34" x14ac:dyDescent="0.3">
      <c r="U216">
        <v>80000</v>
      </c>
      <c r="V216">
        <v>0.7</v>
      </c>
      <c r="W216">
        <v>8.5699999999999995E-3</v>
      </c>
      <c r="AE216">
        <v>0.84</v>
      </c>
      <c r="AF216">
        <v>2.2330999999999999</v>
      </c>
      <c r="AG216">
        <v>0.2</v>
      </c>
      <c r="AH216">
        <v>2.98E-2</v>
      </c>
    </row>
    <row r="217" spans="21:34" x14ac:dyDescent="0.3">
      <c r="U217">
        <v>80000</v>
      </c>
      <c r="V217">
        <v>0.75</v>
      </c>
      <c r="W217">
        <v>8.3999999999999995E-3</v>
      </c>
      <c r="AE217">
        <v>0.84</v>
      </c>
      <c r="AF217">
        <v>2.7913000000000001</v>
      </c>
      <c r="AG217">
        <v>0.25</v>
      </c>
      <c r="AH217">
        <v>2.98E-2</v>
      </c>
    </row>
    <row r="218" spans="21:34" x14ac:dyDescent="0.3">
      <c r="U218">
        <v>80000</v>
      </c>
      <c r="V218">
        <v>0.78</v>
      </c>
      <c r="W218">
        <v>8.3000000000000001E-3</v>
      </c>
      <c r="AE218">
        <v>0.84</v>
      </c>
      <c r="AF218">
        <v>3.3496000000000001</v>
      </c>
      <c r="AG218">
        <v>0.3</v>
      </c>
      <c r="AH218">
        <v>3.0200000000000001E-2</v>
      </c>
    </row>
    <row r="219" spans="21:34" x14ac:dyDescent="0.3">
      <c r="U219">
        <v>80000</v>
      </c>
      <c r="V219">
        <v>0.8</v>
      </c>
      <c r="W219">
        <v>8.2400000000000008E-3</v>
      </c>
      <c r="AE219">
        <v>0.84</v>
      </c>
      <c r="AF219">
        <v>3.9079000000000002</v>
      </c>
      <c r="AG219">
        <v>0.35</v>
      </c>
      <c r="AH219">
        <v>3.2199999999999999E-2</v>
      </c>
    </row>
    <row r="220" spans="21:34" x14ac:dyDescent="0.3">
      <c r="U220">
        <v>80000</v>
      </c>
      <c r="V220">
        <v>0.82</v>
      </c>
      <c r="W220">
        <v>8.1700000000000002E-3</v>
      </c>
      <c r="AE220">
        <v>0.84</v>
      </c>
      <c r="AF220">
        <v>4.4661</v>
      </c>
      <c r="AG220">
        <v>0.4</v>
      </c>
      <c r="AH220">
        <v>3.44E-2</v>
      </c>
    </row>
    <row r="221" spans="21:34" x14ac:dyDescent="0.3">
      <c r="U221">
        <v>80000</v>
      </c>
      <c r="V221">
        <v>0.84</v>
      </c>
      <c r="W221">
        <v>8.1099999999999992E-3</v>
      </c>
      <c r="AE221">
        <v>0.84</v>
      </c>
      <c r="AF221">
        <v>5.0244</v>
      </c>
      <c r="AG221">
        <v>0.45</v>
      </c>
      <c r="AH221">
        <v>3.7100000000000001E-2</v>
      </c>
    </row>
    <row r="222" spans="21:34" x14ac:dyDescent="0.3">
      <c r="U222">
        <v>80000</v>
      </c>
      <c r="V222">
        <v>0.86</v>
      </c>
      <c r="W222">
        <v>8.0499999999999999E-3</v>
      </c>
      <c r="AE222">
        <v>0.84</v>
      </c>
      <c r="AF222">
        <v>5.5827</v>
      </c>
      <c r="AG222">
        <v>0.5</v>
      </c>
      <c r="AH222">
        <v>4.0300000000000002E-2</v>
      </c>
    </row>
    <row r="223" spans="21:34" x14ac:dyDescent="0.3">
      <c r="U223">
        <v>85000</v>
      </c>
      <c r="V223">
        <v>0.1</v>
      </c>
      <c r="W223">
        <v>5.5000000000000003E-4</v>
      </c>
      <c r="AE223">
        <v>0.84</v>
      </c>
      <c r="AF223">
        <v>6.1409000000000002</v>
      </c>
      <c r="AG223">
        <v>0.55000000000000004</v>
      </c>
      <c r="AH223">
        <v>4.5199999999999997E-2</v>
      </c>
    </row>
    <row r="224" spans="21:34" x14ac:dyDescent="0.3">
      <c r="U224">
        <v>85000</v>
      </c>
      <c r="V224">
        <v>0.2</v>
      </c>
      <c r="W224">
        <v>2.65E-3</v>
      </c>
      <c r="AE224">
        <v>0.84</v>
      </c>
      <c r="AF224">
        <v>6.6992000000000003</v>
      </c>
      <c r="AG224">
        <v>0.6</v>
      </c>
      <c r="AH224">
        <v>5.0299999999999997E-2</v>
      </c>
    </row>
    <row r="225" spans="21:34" x14ac:dyDescent="0.3">
      <c r="U225">
        <v>85000</v>
      </c>
      <c r="V225">
        <v>0.3</v>
      </c>
      <c r="W225">
        <v>1.2330000000000001E-2</v>
      </c>
      <c r="AE225">
        <v>0.84</v>
      </c>
      <c r="AF225">
        <v>7.2575000000000003</v>
      </c>
      <c r="AG225">
        <v>0.65</v>
      </c>
      <c r="AH225">
        <v>5.5800000000000002E-2</v>
      </c>
    </row>
    <row r="226" spans="21:34" x14ac:dyDescent="0.3">
      <c r="U226">
        <v>85000</v>
      </c>
      <c r="V226">
        <v>0.4</v>
      </c>
      <c r="W226">
        <v>1.1390000000000001E-2</v>
      </c>
      <c r="AE226">
        <v>0.84</v>
      </c>
      <c r="AF226">
        <v>7.8156999999999996</v>
      </c>
      <c r="AG226">
        <v>0.7</v>
      </c>
      <c r="AH226">
        <v>6.1499999999999999E-2</v>
      </c>
    </row>
    <row r="227" spans="21:34" x14ac:dyDescent="0.3">
      <c r="U227">
        <v>85000</v>
      </c>
      <c r="V227">
        <v>0.5</v>
      </c>
      <c r="W227">
        <v>1.0710000000000001E-2</v>
      </c>
      <c r="AE227">
        <v>0.84</v>
      </c>
      <c r="AF227">
        <v>8.3740000000000006</v>
      </c>
      <c r="AG227">
        <v>0.75</v>
      </c>
      <c r="AH227">
        <v>6.7299999999999999E-2</v>
      </c>
    </row>
    <row r="228" spans="21:34" x14ac:dyDescent="0.3">
      <c r="U228">
        <v>85000</v>
      </c>
      <c r="V228">
        <v>0.6</v>
      </c>
      <c r="W228">
        <v>1.017E-2</v>
      </c>
      <c r="AE228">
        <v>0.84</v>
      </c>
      <c r="AF228">
        <v>8.9322999999999997</v>
      </c>
      <c r="AG228">
        <v>0.8</v>
      </c>
      <c r="AH228">
        <v>7.3400000000000007E-2</v>
      </c>
    </row>
    <row r="229" spans="21:34" x14ac:dyDescent="0.3">
      <c r="U229">
        <v>85000</v>
      </c>
      <c r="V229">
        <v>0.7</v>
      </c>
      <c r="W229">
        <v>9.7199999999999995E-3</v>
      </c>
      <c r="AE229">
        <v>0.84</v>
      </c>
      <c r="AF229">
        <v>9.4905000000000008</v>
      </c>
      <c r="AG229">
        <v>0.85</v>
      </c>
      <c r="AH229">
        <v>7.9600000000000004E-2</v>
      </c>
    </row>
    <row r="230" spans="21:34" x14ac:dyDescent="0.3">
      <c r="U230">
        <v>85000</v>
      </c>
      <c r="V230">
        <v>0.75</v>
      </c>
      <c r="W230">
        <v>9.5200000000000007E-3</v>
      </c>
      <c r="AE230">
        <v>0.84</v>
      </c>
      <c r="AF230">
        <v>10.0488</v>
      </c>
      <c r="AG230">
        <v>0.9</v>
      </c>
      <c r="AH230">
        <v>8.6099999999999996E-2</v>
      </c>
    </row>
    <row r="231" spans="21:34" x14ac:dyDescent="0.3">
      <c r="U231">
        <v>85000</v>
      </c>
      <c r="V231">
        <v>0.78</v>
      </c>
      <c r="W231">
        <v>9.41E-3</v>
      </c>
      <c r="AE231">
        <v>0.86</v>
      </c>
      <c r="AF231">
        <v>0</v>
      </c>
      <c r="AG231">
        <v>0</v>
      </c>
      <c r="AH231">
        <v>5.1900000000000002E-2</v>
      </c>
    </row>
    <row r="232" spans="21:34" x14ac:dyDescent="0.3">
      <c r="U232">
        <v>85000</v>
      </c>
      <c r="V232">
        <v>0.8</v>
      </c>
      <c r="W232">
        <v>9.3399999999999993E-3</v>
      </c>
      <c r="AE232">
        <v>0.86</v>
      </c>
      <c r="AF232">
        <v>2.2330999999999999</v>
      </c>
      <c r="AG232">
        <v>0.2</v>
      </c>
      <c r="AH232">
        <v>4.7600000000000003E-2</v>
      </c>
    </row>
    <row r="233" spans="21:34" x14ac:dyDescent="0.3">
      <c r="U233">
        <v>85000</v>
      </c>
      <c r="V233">
        <v>0.82</v>
      </c>
      <c r="W233">
        <v>9.2700000000000005E-3</v>
      </c>
      <c r="AE233">
        <v>0.86</v>
      </c>
      <c r="AF233">
        <v>2.7913000000000001</v>
      </c>
      <c r="AG233">
        <v>0.25</v>
      </c>
      <c r="AH233">
        <v>4.7E-2</v>
      </c>
    </row>
    <row r="234" spans="21:34" x14ac:dyDescent="0.3">
      <c r="U234">
        <v>85000</v>
      </c>
      <c r="V234">
        <v>0.84</v>
      </c>
      <c r="W234">
        <v>9.1999999999999998E-3</v>
      </c>
      <c r="AE234">
        <v>0.86</v>
      </c>
      <c r="AF234">
        <v>3.3496000000000001</v>
      </c>
      <c r="AG234">
        <v>0.3</v>
      </c>
      <c r="AH234">
        <v>4.7E-2</v>
      </c>
    </row>
    <row r="235" spans="21:34" x14ac:dyDescent="0.3">
      <c r="U235">
        <v>85000</v>
      </c>
      <c r="V235">
        <v>0.86</v>
      </c>
      <c r="W235">
        <v>9.1299999999999992E-3</v>
      </c>
      <c r="AE235">
        <v>0.86</v>
      </c>
      <c r="AF235">
        <v>3.9079000000000002</v>
      </c>
      <c r="AG235">
        <v>0.35</v>
      </c>
      <c r="AH235">
        <v>4.9399999999999999E-2</v>
      </c>
    </row>
    <row r="236" spans="21:34" x14ac:dyDescent="0.3">
      <c r="AE236">
        <v>0.86</v>
      </c>
      <c r="AF236">
        <v>4.4661</v>
      </c>
      <c r="AG236">
        <v>0.4</v>
      </c>
      <c r="AH236">
        <v>5.2400000000000002E-2</v>
      </c>
    </row>
    <row r="237" spans="21:34" x14ac:dyDescent="0.3">
      <c r="AE237">
        <v>0.86</v>
      </c>
      <c r="AF237">
        <v>5.0244</v>
      </c>
      <c r="AG237">
        <v>0.45</v>
      </c>
      <c r="AH237">
        <v>5.7000000000000002E-2</v>
      </c>
    </row>
    <row r="238" spans="21:34" x14ac:dyDescent="0.3">
      <c r="AE238">
        <v>0.86</v>
      </c>
      <c r="AF238">
        <v>5.5827</v>
      </c>
      <c r="AG238">
        <v>0.5</v>
      </c>
      <c r="AH238">
        <v>6.2E-2</v>
      </c>
    </row>
    <row r="239" spans="21:34" x14ac:dyDescent="0.3">
      <c r="AE239">
        <v>0.86</v>
      </c>
      <c r="AF239">
        <v>6.1409000000000002</v>
      </c>
      <c r="AG239">
        <v>0.55000000000000004</v>
      </c>
      <c r="AH239">
        <v>6.8099999999999994E-2</v>
      </c>
    </row>
    <row r="240" spans="21:34" x14ac:dyDescent="0.3">
      <c r="AE240">
        <v>0.86</v>
      </c>
      <c r="AF240">
        <v>6.6992000000000003</v>
      </c>
      <c r="AG240">
        <v>0.6</v>
      </c>
      <c r="AH240">
        <v>7.3599999999999999E-2</v>
      </c>
    </row>
    <row r="241" spans="31:34" x14ac:dyDescent="0.3">
      <c r="AE241">
        <v>0.86</v>
      </c>
      <c r="AF241">
        <v>7.2575000000000003</v>
      </c>
      <c r="AG241">
        <v>0.65</v>
      </c>
      <c r="AH241">
        <v>0.08</v>
      </c>
    </row>
    <row r="242" spans="31:34" x14ac:dyDescent="0.3">
      <c r="AE242">
        <v>0.86</v>
      </c>
      <c r="AF242">
        <v>7.8156999999999996</v>
      </c>
      <c r="AG242">
        <v>0.7</v>
      </c>
      <c r="AH242">
        <v>8.6599999999999996E-2</v>
      </c>
    </row>
    <row r="243" spans="31:34" x14ac:dyDescent="0.3">
      <c r="AE243">
        <v>0.86</v>
      </c>
      <c r="AF243">
        <v>8.3740000000000006</v>
      </c>
      <c r="AG243">
        <v>0.75</v>
      </c>
      <c r="AH243">
        <v>9.2399999999999996E-2</v>
      </c>
    </row>
    <row r="244" spans="31:34" x14ac:dyDescent="0.3">
      <c r="AE244">
        <v>0.86</v>
      </c>
      <c r="AF244">
        <v>8.9322999999999997</v>
      </c>
      <c r="AG244">
        <v>0.8</v>
      </c>
      <c r="AH244">
        <v>9.8500000000000004E-2</v>
      </c>
    </row>
    <row r="245" spans="31:34" x14ac:dyDescent="0.3">
      <c r="AE245">
        <v>0.86</v>
      </c>
      <c r="AF245">
        <v>9.4905000000000008</v>
      </c>
      <c r="AG245">
        <v>0.85</v>
      </c>
      <c r="AH245">
        <v>0.1047</v>
      </c>
    </row>
    <row r="246" spans="31:34" x14ac:dyDescent="0.3">
      <c r="AE246">
        <v>0.86</v>
      </c>
      <c r="AF246">
        <v>10.0488</v>
      </c>
      <c r="AG246">
        <v>0.9</v>
      </c>
      <c r="AH246">
        <v>0.1111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A-4F</vt:lpstr>
      <vt:lpstr>RA-5C</vt:lpstr>
      <vt:lpstr>Sheet3</vt:lpstr>
      <vt:lpstr>Sheet2</vt:lpstr>
      <vt:lpstr>737-500</vt:lpstr>
      <vt:lpstr>737-500 TTT</vt:lpstr>
    </vt:vector>
  </TitlesOfParts>
  <Company>General Atomics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Bays, Lance</dc:creator>
  <cp:lastModifiedBy>Bays, Lance</cp:lastModifiedBy>
  <dcterms:created xsi:type="dcterms:W3CDTF">2017-06-07T21:52:08Z</dcterms:created>
  <dcterms:modified xsi:type="dcterms:W3CDTF">2017-06-28T09:29:14Z</dcterms:modified>
</cp:coreProperties>
</file>