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14" activeTab="2"/>
  </bookViews>
  <sheets>
    <sheet name="RaceBaseSkill" sheetId="8" r:id="rId1"/>
    <sheet name="RaceBaseAbility" sheetId="9" r:id="rId2"/>
    <sheet name="RaceNaturalWeapon" sheetId="18" r:id="rId3"/>
    <sheet name="SkillManager" sheetId="7" r:id="rId4"/>
    <sheet name="SkillPrerequisites" sheetId="10" r:id="rId5"/>
    <sheet name="BodyPartResources" sheetId="14" r:id="rId6"/>
    <sheet name="BodyPart" sheetId="12" r:id="rId7"/>
    <sheet name="Material" sheetId="11" r:id="rId8"/>
    <sheet name="Model" sheetId="13" r:id="rId9"/>
    <sheet name="Variables" sheetId="6" r:id="rId10"/>
    <sheet name="Profession" sheetId="17" r:id="rId11"/>
    <sheet name="Production" sheetId="16" r:id="rId12"/>
  </sheets>
  <definedNames>
    <definedName name="Ability">Variables!$C$2:$C$6</definedName>
    <definedName name="BodyPartList">BodyPart!$B$3:$B$100</definedName>
    <definedName name="CombatModifier">Variables!$I$2:$I$52</definedName>
    <definedName name="Knowledge">Variables!$K$2:$K$52</definedName>
    <definedName name="KnowledgeVnum">Variables!$K$2:$L$52</definedName>
    <definedName name="MaterialList">Material!$C$3:$C$100</definedName>
    <definedName name="ModelList">Model!$C$3:$C$100</definedName>
    <definedName name="ModelListVnum">Model!$A$3:$A$52,Model!$C$3:$C$52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Variables!$A$2:$A$6</definedName>
    <definedName name="ResourceList">Variables!$Q$2:$Q$52</definedName>
    <definedName name="ResourceListVnum">Variables!$Q$2:$R$52</definedName>
    <definedName name="Skill">Variables!$E$2:$E$52</definedName>
    <definedName name="SkillRank">Variables!$M$2:$M$16</definedName>
    <definedName name="SkillRankVnum">Variables!$M$2:$N$16</definedName>
    <definedName name="StatusModifier">Variables!$G$2:$G$10</definedName>
    <definedName name="ToolTypeList">Variables!$O$2:$O$52</definedName>
    <definedName name="ToolTypeListVnum">Variables!$O$2:$P$52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  <c r="F4" i="14" l="1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H3" i="14"/>
  <c r="G3" i="14"/>
  <c r="F3" i="14"/>
  <c r="I3" i="14"/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</calcChain>
</file>

<file path=xl/sharedStrings.xml><?xml version="1.0" encoding="utf-8"?>
<sst xmlns="http://schemas.openxmlformats.org/spreadsheetml/2006/main" count="1308" uniqueCount="575">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</sst>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44</v>
      </c>
      <c r="B1" s="2" t="s">
        <v>37</v>
      </c>
      <c r="C1" s="1" t="s">
        <v>50</v>
      </c>
      <c r="E1" s="2" t="s">
        <v>44</v>
      </c>
      <c r="F1" s="2" t="s">
        <v>37</v>
      </c>
      <c r="G1" s="1" t="s">
        <v>50</v>
      </c>
    </row>
    <row r="2" spans="1:7" x14ac:dyDescent="0.3">
      <c r="A2" s="2" t="s">
        <v>45</v>
      </c>
      <c r="B2" s="2" t="s">
        <v>14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45</v>
      </c>
      <c r="B3" s="2" t="s">
        <v>15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45</v>
      </c>
      <c r="B4" s="2" t="s">
        <v>16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45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45</v>
      </c>
      <c r="B6" s="2" t="s">
        <v>17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45</v>
      </c>
      <c r="B7" s="2" t="s">
        <v>25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45</v>
      </c>
      <c r="B8" s="2" t="s">
        <v>114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45</v>
      </c>
      <c r="B9" s="2" t="s">
        <v>117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45</v>
      </c>
      <c r="B10" s="2" t="s">
        <v>118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45</v>
      </c>
      <c r="B11" s="2" t="s">
        <v>20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45</v>
      </c>
      <c r="B12" s="2" t="s">
        <v>19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46</v>
      </c>
      <c r="B13" s="2" t="s">
        <v>15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46</v>
      </c>
      <c r="B14" s="2" t="s">
        <v>16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46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46</v>
      </c>
      <c r="B16" s="2" t="s">
        <v>17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46</v>
      </c>
      <c r="B17" s="2" t="s">
        <v>25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46</v>
      </c>
      <c r="B18" s="2" t="s">
        <v>117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46</v>
      </c>
      <c r="B19" s="2" t="s">
        <v>19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46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46</v>
      </c>
      <c r="B21" s="2" t="s">
        <v>20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46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47</v>
      </c>
      <c r="B23" s="2" t="s">
        <v>14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47</v>
      </c>
      <c r="B24" s="2" t="s">
        <v>15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47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47</v>
      </c>
      <c r="B26" s="2" t="s">
        <v>17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47</v>
      </c>
      <c r="B27" s="2" t="s">
        <v>25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47</v>
      </c>
      <c r="B28" s="2" t="s">
        <v>117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47</v>
      </c>
      <c r="B29" s="2" t="s">
        <v>19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47</v>
      </c>
      <c r="B30" s="2" t="s">
        <v>20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47</v>
      </c>
      <c r="B31" s="2" t="s">
        <v>118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47</v>
      </c>
      <c r="B32" s="2" t="s">
        <v>114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M2" sqref="M2:N16"/>
    </sheetView>
  </sheetViews>
  <sheetFormatPr defaultRowHeight="15" x14ac:dyDescent="0.25"/>
  <cols>
    <col min="1" max="1" width="10.28515625" style="9" bestFit="1" customWidth="1"/>
    <col min="2" max="2" width="6.7109375" style="9" bestFit="1" customWidth="1"/>
    <col min="3" max="3" width="12" style="9" bestFit="1" customWidth="1"/>
    <col min="4" max="4" width="6.7109375" style="9" bestFit="1" customWidth="1"/>
    <col min="5" max="5" width="24.85546875" style="9" bestFit="1" customWidth="1"/>
    <col min="6" max="6" width="6.7109375" style="9" bestFit="1" customWidth="1"/>
    <col min="7" max="7" width="20.42578125" style="9" bestFit="1" customWidth="1"/>
    <col min="8" max="8" width="6.7109375" style="9" bestFit="1" customWidth="1"/>
    <col min="9" max="9" width="22.5703125" style="9" bestFit="1" customWidth="1"/>
    <col min="10" max="10" width="6.7109375" style="9" bestFit="1" customWidth="1"/>
    <col min="11" max="11" width="21.140625" style="9" bestFit="1" customWidth="1"/>
    <col min="12" max="12" width="6.7109375" style="9" bestFit="1" customWidth="1"/>
    <col min="13" max="13" width="12.7109375" style="9" bestFit="1" customWidth="1"/>
    <col min="14" max="14" width="6.7109375" style="9" bestFit="1" customWidth="1"/>
    <col min="15" max="15" width="18.42578125" style="9" bestFit="1" customWidth="1"/>
    <col min="16" max="16" width="6.7109375" style="9" bestFit="1" customWidth="1"/>
    <col min="17" max="17" width="14.85546875" style="9" bestFit="1" customWidth="1"/>
    <col min="18" max="16384" width="9.140625" style="9"/>
  </cols>
  <sheetData>
    <row r="1" spans="1:18" x14ac:dyDescent="0.25">
      <c r="A1" s="9" t="s">
        <v>44</v>
      </c>
      <c r="B1" s="9" t="s">
        <v>36</v>
      </c>
      <c r="C1" s="9" t="s">
        <v>51</v>
      </c>
      <c r="D1" s="9" t="s">
        <v>36</v>
      </c>
      <c r="E1" s="9" t="s">
        <v>37</v>
      </c>
      <c r="F1" s="9" t="s">
        <v>36</v>
      </c>
      <c r="G1" s="9" t="s">
        <v>41</v>
      </c>
      <c r="H1" s="9" t="s">
        <v>40</v>
      </c>
      <c r="I1" s="9" t="s">
        <v>42</v>
      </c>
      <c r="J1" s="9" t="s">
        <v>40</v>
      </c>
      <c r="K1" s="9" t="s">
        <v>43</v>
      </c>
      <c r="L1" s="9" t="s">
        <v>40</v>
      </c>
      <c r="M1" s="9" t="s">
        <v>73</v>
      </c>
      <c r="N1" s="9" t="s">
        <v>40</v>
      </c>
      <c r="O1" s="9" t="s">
        <v>482</v>
      </c>
      <c r="P1" s="9" t="s">
        <v>40</v>
      </c>
      <c r="Q1" s="9" t="s">
        <v>559</v>
      </c>
      <c r="R1" s="9" t="s">
        <v>40</v>
      </c>
    </row>
    <row r="2" spans="1:18" x14ac:dyDescent="0.25">
      <c r="A2" s="9" t="s">
        <v>45</v>
      </c>
      <c r="B2" s="9">
        <v>1</v>
      </c>
      <c r="C2" s="9" t="s">
        <v>52</v>
      </c>
      <c r="D2" s="9">
        <v>1</v>
      </c>
      <c r="E2" s="9" t="s">
        <v>14</v>
      </c>
      <c r="F2" s="9">
        <v>1</v>
      </c>
      <c r="G2" s="9" t="s">
        <v>39</v>
      </c>
      <c r="H2" s="9">
        <v>0</v>
      </c>
      <c r="I2" s="9" t="s">
        <v>39</v>
      </c>
      <c r="J2" s="9">
        <v>0</v>
      </c>
      <c r="K2" s="9" t="s">
        <v>39</v>
      </c>
      <c r="L2" s="9">
        <v>0</v>
      </c>
      <c r="M2" s="9" t="s">
        <v>39</v>
      </c>
      <c r="N2" s="9">
        <v>0</v>
      </c>
      <c r="O2" s="9" t="s">
        <v>39</v>
      </c>
      <c r="P2" s="9">
        <v>0</v>
      </c>
      <c r="Q2" s="9" t="s">
        <v>39</v>
      </c>
      <c r="R2" s="9">
        <v>0</v>
      </c>
    </row>
    <row r="3" spans="1:18" x14ac:dyDescent="0.25">
      <c r="A3" s="9" t="s">
        <v>46</v>
      </c>
      <c r="B3" s="9">
        <v>2</v>
      </c>
      <c r="C3" s="9" t="s">
        <v>53</v>
      </c>
      <c r="D3" s="9">
        <v>2</v>
      </c>
      <c r="E3" s="9" t="s">
        <v>15</v>
      </c>
      <c r="F3" s="9">
        <v>2</v>
      </c>
      <c r="G3" s="9" t="s">
        <v>74</v>
      </c>
      <c r="H3" s="9">
        <v>1</v>
      </c>
      <c r="I3" s="9" t="s">
        <v>78</v>
      </c>
      <c r="J3" s="9">
        <v>1</v>
      </c>
      <c r="L3" s="9">
        <v>1</v>
      </c>
      <c r="M3" s="9" t="s">
        <v>59</v>
      </c>
      <c r="N3" s="9">
        <v>1</v>
      </c>
      <c r="O3" s="9" t="s">
        <v>483</v>
      </c>
      <c r="P3" s="9">
        <v>1</v>
      </c>
      <c r="Q3" s="9" t="s">
        <v>122</v>
      </c>
      <c r="R3" s="9">
        <v>1</v>
      </c>
    </row>
    <row r="4" spans="1:18" x14ac:dyDescent="0.25">
      <c r="A4" s="9" t="s">
        <v>47</v>
      </c>
      <c r="B4" s="9">
        <v>3</v>
      </c>
      <c r="C4" s="9" t="s">
        <v>54</v>
      </c>
      <c r="D4" s="9">
        <v>3</v>
      </c>
      <c r="E4" s="9" t="s">
        <v>16</v>
      </c>
      <c r="F4" s="9">
        <v>3</v>
      </c>
      <c r="G4" s="9" t="s">
        <v>75</v>
      </c>
      <c r="H4" s="9">
        <v>2</v>
      </c>
      <c r="I4" s="9" t="s">
        <v>79</v>
      </c>
      <c r="J4" s="9">
        <v>2</v>
      </c>
      <c r="L4" s="9">
        <v>2</v>
      </c>
      <c r="M4" s="9" t="s">
        <v>60</v>
      </c>
      <c r="N4" s="9">
        <v>2</v>
      </c>
      <c r="P4" s="9">
        <v>2</v>
      </c>
      <c r="Q4" s="9" t="s">
        <v>560</v>
      </c>
      <c r="R4" s="9">
        <v>2</v>
      </c>
    </row>
    <row r="5" spans="1:18" x14ac:dyDescent="0.25">
      <c r="A5" s="9" t="s">
        <v>48</v>
      </c>
      <c r="B5" s="9">
        <v>4</v>
      </c>
      <c r="C5" s="9" t="s">
        <v>55</v>
      </c>
      <c r="D5" s="9">
        <v>4</v>
      </c>
      <c r="E5" s="9" t="s">
        <v>0</v>
      </c>
      <c r="F5" s="9">
        <v>4</v>
      </c>
      <c r="G5" s="9" t="s">
        <v>76</v>
      </c>
      <c r="H5" s="9">
        <v>3</v>
      </c>
      <c r="J5" s="9">
        <v>3</v>
      </c>
      <c r="K5" s="9" t="s">
        <v>92</v>
      </c>
      <c r="L5" s="9">
        <v>3</v>
      </c>
      <c r="M5" s="9" t="s">
        <v>61</v>
      </c>
      <c r="N5" s="9">
        <v>3</v>
      </c>
      <c r="P5" s="9">
        <v>3</v>
      </c>
      <c r="Q5" s="9" t="s">
        <v>561</v>
      </c>
      <c r="R5" s="9">
        <v>3</v>
      </c>
    </row>
    <row r="6" spans="1:18" x14ac:dyDescent="0.25">
      <c r="A6" s="9" t="s">
        <v>49</v>
      </c>
      <c r="B6" s="9">
        <v>5</v>
      </c>
      <c r="C6" s="9" t="s">
        <v>56</v>
      </c>
      <c r="D6" s="9">
        <v>5</v>
      </c>
      <c r="E6" s="9" t="s">
        <v>17</v>
      </c>
      <c r="F6" s="9">
        <v>5</v>
      </c>
      <c r="G6" s="9" t="s">
        <v>77</v>
      </c>
      <c r="H6" s="9">
        <v>4</v>
      </c>
      <c r="J6" s="9">
        <v>4</v>
      </c>
      <c r="K6" s="9" t="s">
        <v>11</v>
      </c>
      <c r="L6" s="9">
        <v>4</v>
      </c>
      <c r="M6" s="9" t="s">
        <v>62</v>
      </c>
      <c r="N6" s="9">
        <v>4</v>
      </c>
      <c r="P6" s="9">
        <v>4</v>
      </c>
      <c r="Q6" s="9" t="s">
        <v>562</v>
      </c>
      <c r="R6" s="9">
        <v>4</v>
      </c>
    </row>
    <row r="7" spans="1:18" x14ac:dyDescent="0.25">
      <c r="E7" s="9" t="s">
        <v>25</v>
      </c>
      <c r="F7" s="9">
        <v>6</v>
      </c>
      <c r="H7" s="9">
        <v>5</v>
      </c>
      <c r="J7" s="9">
        <v>5</v>
      </c>
      <c r="K7" s="9" t="s">
        <v>119</v>
      </c>
      <c r="L7" s="9">
        <v>5</v>
      </c>
      <c r="M7" s="9" t="s">
        <v>63</v>
      </c>
      <c r="N7" s="9">
        <v>5</v>
      </c>
      <c r="P7" s="9">
        <v>5</v>
      </c>
      <c r="Q7" s="9" t="s">
        <v>563</v>
      </c>
      <c r="R7" s="9">
        <v>5</v>
      </c>
    </row>
    <row r="8" spans="1:18" x14ac:dyDescent="0.25">
      <c r="E8" s="9" t="s">
        <v>117</v>
      </c>
      <c r="F8" s="9">
        <v>7</v>
      </c>
      <c r="H8" s="9">
        <v>6</v>
      </c>
      <c r="J8" s="9">
        <v>6</v>
      </c>
      <c r="K8" s="9" t="s">
        <v>12</v>
      </c>
      <c r="L8" s="9">
        <v>6</v>
      </c>
      <c r="M8" s="9" t="s">
        <v>64</v>
      </c>
      <c r="N8" s="9">
        <v>6</v>
      </c>
      <c r="P8" s="9">
        <v>6</v>
      </c>
      <c r="Q8" s="9" t="s">
        <v>564</v>
      </c>
      <c r="R8" s="9">
        <v>6</v>
      </c>
    </row>
    <row r="9" spans="1:18" x14ac:dyDescent="0.25">
      <c r="E9" s="9" t="s">
        <v>19</v>
      </c>
      <c r="F9" s="9">
        <v>8</v>
      </c>
      <c r="H9" s="9">
        <v>7</v>
      </c>
      <c r="J9" s="9">
        <v>7</v>
      </c>
      <c r="K9" s="9" t="s">
        <v>13</v>
      </c>
      <c r="L9" s="9">
        <v>7</v>
      </c>
      <c r="M9" s="9" t="s">
        <v>65</v>
      </c>
      <c r="N9" s="9">
        <v>7</v>
      </c>
      <c r="P9" s="9">
        <v>7</v>
      </c>
      <c r="Q9" s="9" t="s">
        <v>565</v>
      </c>
      <c r="R9" s="9">
        <v>7</v>
      </c>
    </row>
    <row r="10" spans="1:18" x14ac:dyDescent="0.25">
      <c r="E10" s="9" t="s">
        <v>1</v>
      </c>
      <c r="F10" s="9">
        <v>9</v>
      </c>
      <c r="H10" s="9">
        <v>8</v>
      </c>
      <c r="J10" s="9">
        <v>8</v>
      </c>
      <c r="K10" s="9" t="s">
        <v>93</v>
      </c>
      <c r="L10" s="9">
        <v>8</v>
      </c>
      <c r="M10" s="9" t="s">
        <v>66</v>
      </c>
      <c r="N10" s="9">
        <v>8</v>
      </c>
      <c r="P10" s="9">
        <v>8</v>
      </c>
      <c r="Q10" s="9" t="s">
        <v>566</v>
      </c>
      <c r="R10" s="9">
        <v>8</v>
      </c>
    </row>
    <row r="11" spans="1:18" x14ac:dyDescent="0.25">
      <c r="E11" s="9" t="s">
        <v>20</v>
      </c>
      <c r="F11" s="9">
        <v>10</v>
      </c>
      <c r="H11" s="9">
        <v>9</v>
      </c>
      <c r="J11" s="9">
        <v>9</v>
      </c>
      <c r="L11" s="9">
        <v>9</v>
      </c>
      <c r="M11" s="9" t="s">
        <v>67</v>
      </c>
      <c r="N11" s="9">
        <v>9</v>
      </c>
      <c r="P11" s="9">
        <v>9</v>
      </c>
      <c r="Q11" s="9" t="s">
        <v>567</v>
      </c>
      <c r="R11" s="9">
        <v>9</v>
      </c>
    </row>
    <row r="12" spans="1:18" x14ac:dyDescent="0.25">
      <c r="E12" s="9" t="s">
        <v>2</v>
      </c>
      <c r="F12" s="9">
        <v>11</v>
      </c>
      <c r="H12" s="9">
        <v>10</v>
      </c>
      <c r="I12" s="9" t="s">
        <v>80</v>
      </c>
      <c r="J12" s="9">
        <v>10</v>
      </c>
      <c r="K12" s="9" t="s">
        <v>98</v>
      </c>
      <c r="L12" s="9">
        <v>10</v>
      </c>
      <c r="M12" s="9" t="s">
        <v>68</v>
      </c>
      <c r="N12" s="9">
        <v>10</v>
      </c>
      <c r="O12" s="9" t="s">
        <v>484</v>
      </c>
      <c r="P12" s="9">
        <v>10</v>
      </c>
      <c r="Q12" s="9" t="s">
        <v>568</v>
      </c>
      <c r="R12" s="9">
        <v>10</v>
      </c>
    </row>
    <row r="13" spans="1:18" x14ac:dyDescent="0.25">
      <c r="E13" s="9" t="s">
        <v>57</v>
      </c>
      <c r="F13" s="9">
        <v>12</v>
      </c>
      <c r="H13" s="9">
        <v>11</v>
      </c>
      <c r="I13" s="9" t="s">
        <v>81</v>
      </c>
      <c r="J13" s="9">
        <v>11</v>
      </c>
      <c r="K13" s="9" t="s">
        <v>99</v>
      </c>
      <c r="L13" s="9">
        <v>11</v>
      </c>
      <c r="M13" s="9" t="s">
        <v>69</v>
      </c>
      <c r="N13" s="9">
        <v>11</v>
      </c>
      <c r="O13" s="9" t="s">
        <v>485</v>
      </c>
      <c r="P13" s="9">
        <v>11</v>
      </c>
      <c r="Q13" s="9" t="s">
        <v>569</v>
      </c>
      <c r="R13" s="9">
        <v>11</v>
      </c>
    </row>
    <row r="14" spans="1:18" x14ac:dyDescent="0.25">
      <c r="E14" s="9" t="s">
        <v>58</v>
      </c>
      <c r="F14" s="9">
        <v>13</v>
      </c>
      <c r="H14" s="9">
        <v>12</v>
      </c>
      <c r="J14" s="9">
        <v>12</v>
      </c>
      <c r="K14" s="9" t="s">
        <v>100</v>
      </c>
      <c r="L14" s="9">
        <v>12</v>
      </c>
      <c r="M14" s="9" t="s">
        <v>70</v>
      </c>
      <c r="N14" s="9">
        <v>12</v>
      </c>
      <c r="O14" s="9" t="s">
        <v>486</v>
      </c>
      <c r="P14" s="9">
        <v>12</v>
      </c>
      <c r="Q14" s="9" t="s">
        <v>570</v>
      </c>
      <c r="R14" s="9">
        <v>12</v>
      </c>
    </row>
    <row r="15" spans="1:18" x14ac:dyDescent="0.25">
      <c r="E15" s="9" t="s">
        <v>3</v>
      </c>
      <c r="F15" s="9">
        <v>14</v>
      </c>
      <c r="H15" s="9">
        <v>13</v>
      </c>
      <c r="J15" s="9">
        <v>13</v>
      </c>
      <c r="L15" s="9">
        <v>13</v>
      </c>
      <c r="M15" s="9" t="s">
        <v>71</v>
      </c>
      <c r="N15" s="9">
        <v>13</v>
      </c>
      <c r="P15" s="9">
        <v>13</v>
      </c>
      <c r="Q15" s="9" t="s">
        <v>571</v>
      </c>
      <c r="R15" s="9">
        <v>13</v>
      </c>
    </row>
    <row r="16" spans="1:18" x14ac:dyDescent="0.25">
      <c r="E16" s="9" t="s">
        <v>21</v>
      </c>
      <c r="F16" s="9">
        <v>15</v>
      </c>
      <c r="H16" s="9">
        <v>14</v>
      </c>
      <c r="J16" s="9">
        <v>14</v>
      </c>
      <c r="L16" s="9">
        <v>14</v>
      </c>
      <c r="M16" s="9" t="s">
        <v>72</v>
      </c>
      <c r="N16" s="9">
        <v>14</v>
      </c>
      <c r="P16" s="9">
        <v>14</v>
      </c>
      <c r="Q16" s="9" t="s">
        <v>572</v>
      </c>
      <c r="R16" s="9">
        <v>14</v>
      </c>
    </row>
    <row r="17" spans="5:18" x14ac:dyDescent="0.25">
      <c r="E17" s="9" t="s">
        <v>22</v>
      </c>
      <c r="F17" s="9">
        <v>16</v>
      </c>
      <c r="H17" s="9">
        <v>15</v>
      </c>
      <c r="J17" s="9">
        <v>15</v>
      </c>
      <c r="K17" s="9" t="s">
        <v>111</v>
      </c>
      <c r="L17" s="9">
        <v>15</v>
      </c>
      <c r="P17" s="9">
        <v>15</v>
      </c>
      <c r="Q17" s="9" t="s">
        <v>126</v>
      </c>
      <c r="R17" s="9">
        <v>15</v>
      </c>
    </row>
    <row r="18" spans="5:18" x14ac:dyDescent="0.25">
      <c r="E18" s="9" t="s">
        <v>23</v>
      </c>
      <c r="F18" s="9">
        <v>17</v>
      </c>
      <c r="H18" s="9">
        <v>16</v>
      </c>
      <c r="J18" s="9">
        <v>16</v>
      </c>
      <c r="K18" s="9" t="s">
        <v>109</v>
      </c>
      <c r="L18" s="9">
        <v>16</v>
      </c>
      <c r="P18" s="9">
        <v>16</v>
      </c>
      <c r="Q18" s="9" t="s">
        <v>140</v>
      </c>
      <c r="R18" s="9">
        <v>16</v>
      </c>
    </row>
    <row r="19" spans="5:18" x14ac:dyDescent="0.25">
      <c r="E19" s="9" t="s">
        <v>24</v>
      </c>
      <c r="F19" s="9">
        <v>18</v>
      </c>
      <c r="H19" s="9">
        <v>17</v>
      </c>
      <c r="J19" s="9">
        <v>17</v>
      </c>
      <c r="K19" s="9" t="s">
        <v>110</v>
      </c>
      <c r="L19" s="9">
        <v>17</v>
      </c>
      <c r="P19" s="9">
        <v>17</v>
      </c>
      <c r="Q19" s="9" t="s">
        <v>573</v>
      </c>
      <c r="R19" s="9">
        <v>17</v>
      </c>
    </row>
    <row r="20" spans="5:18" x14ac:dyDescent="0.25">
      <c r="E20" s="9" t="s">
        <v>4</v>
      </c>
      <c r="F20" s="9">
        <v>19</v>
      </c>
      <c r="H20" s="9">
        <v>18</v>
      </c>
      <c r="J20" s="9">
        <v>18</v>
      </c>
      <c r="L20" s="9">
        <v>18</v>
      </c>
      <c r="P20" s="9">
        <v>18</v>
      </c>
      <c r="R20" s="9">
        <v>18</v>
      </c>
    </row>
    <row r="21" spans="5:18" x14ac:dyDescent="0.25">
      <c r="E21" s="9" t="s">
        <v>18</v>
      </c>
      <c r="F21" s="9">
        <v>20</v>
      </c>
      <c r="H21" s="9">
        <v>19</v>
      </c>
      <c r="J21" s="9">
        <v>19</v>
      </c>
      <c r="L21" s="9">
        <v>19</v>
      </c>
      <c r="P21" s="9">
        <v>19</v>
      </c>
      <c r="R21" s="9">
        <v>19</v>
      </c>
    </row>
    <row r="22" spans="5:18" x14ac:dyDescent="0.25">
      <c r="E22" s="9" t="s">
        <v>26</v>
      </c>
      <c r="F22" s="9">
        <v>21</v>
      </c>
      <c r="H22" s="9">
        <v>20</v>
      </c>
      <c r="I22" s="9" t="s">
        <v>82</v>
      </c>
      <c r="J22" s="9">
        <v>20</v>
      </c>
      <c r="K22" s="9" t="s">
        <v>112</v>
      </c>
      <c r="L22" s="9">
        <v>20</v>
      </c>
      <c r="O22" s="9" t="s">
        <v>487</v>
      </c>
      <c r="P22" s="9">
        <v>20</v>
      </c>
      <c r="R22" s="9">
        <v>20</v>
      </c>
    </row>
    <row r="23" spans="5:18" x14ac:dyDescent="0.25">
      <c r="E23" s="9" t="s">
        <v>5</v>
      </c>
      <c r="F23" s="9">
        <v>22</v>
      </c>
      <c r="H23" s="9">
        <v>21</v>
      </c>
      <c r="I23" s="9" t="s">
        <v>83</v>
      </c>
      <c r="J23" s="9">
        <v>21</v>
      </c>
      <c r="K23" s="9" t="s">
        <v>101</v>
      </c>
      <c r="L23" s="9">
        <v>21</v>
      </c>
      <c r="O23" s="9" t="s">
        <v>488</v>
      </c>
      <c r="P23" s="9">
        <v>21</v>
      </c>
      <c r="R23" s="9">
        <v>21</v>
      </c>
    </row>
    <row r="24" spans="5:18" x14ac:dyDescent="0.25">
      <c r="E24" s="9" t="s">
        <v>6</v>
      </c>
      <c r="F24" s="9">
        <v>23</v>
      </c>
      <c r="H24" s="9">
        <v>22</v>
      </c>
      <c r="I24" s="9" t="s">
        <v>94</v>
      </c>
      <c r="J24" s="9">
        <v>22</v>
      </c>
      <c r="K24" s="9" t="s">
        <v>102</v>
      </c>
      <c r="L24" s="9">
        <v>22</v>
      </c>
      <c r="P24" s="9">
        <v>22</v>
      </c>
      <c r="R24" s="9">
        <v>22</v>
      </c>
    </row>
    <row r="25" spans="5:18" x14ac:dyDescent="0.25">
      <c r="E25" s="9" t="s">
        <v>7</v>
      </c>
      <c r="F25" s="9">
        <v>24</v>
      </c>
      <c r="H25" s="9">
        <v>23</v>
      </c>
      <c r="J25" s="9">
        <v>23</v>
      </c>
      <c r="K25" s="9" t="s">
        <v>104</v>
      </c>
      <c r="L25" s="9">
        <v>23</v>
      </c>
      <c r="P25" s="9">
        <v>23</v>
      </c>
      <c r="R25" s="9">
        <v>23</v>
      </c>
    </row>
    <row r="26" spans="5:18" x14ac:dyDescent="0.25">
      <c r="E26" s="9" t="s">
        <v>27</v>
      </c>
      <c r="F26" s="9">
        <v>25</v>
      </c>
      <c r="H26" s="9">
        <v>24</v>
      </c>
      <c r="J26" s="9">
        <v>24</v>
      </c>
      <c r="K26" s="9" t="s">
        <v>105</v>
      </c>
      <c r="L26" s="9">
        <v>24</v>
      </c>
      <c r="P26" s="9">
        <v>24</v>
      </c>
      <c r="R26" s="9">
        <v>24</v>
      </c>
    </row>
    <row r="27" spans="5:18" x14ac:dyDescent="0.25">
      <c r="E27" s="9" t="s">
        <v>8</v>
      </c>
      <c r="F27" s="9">
        <v>26</v>
      </c>
      <c r="H27" s="9">
        <v>25</v>
      </c>
      <c r="J27" s="9">
        <v>25</v>
      </c>
      <c r="L27" s="9">
        <v>25</v>
      </c>
      <c r="P27" s="9">
        <v>25</v>
      </c>
      <c r="R27" s="9">
        <v>25</v>
      </c>
    </row>
    <row r="28" spans="5:18" x14ac:dyDescent="0.25">
      <c r="E28" s="9" t="s">
        <v>28</v>
      </c>
      <c r="F28" s="9">
        <v>27</v>
      </c>
      <c r="J28" s="9">
        <v>26</v>
      </c>
      <c r="L28" s="9">
        <v>26</v>
      </c>
      <c r="P28" s="9">
        <v>26</v>
      </c>
      <c r="R28" s="9">
        <v>26</v>
      </c>
    </row>
    <row r="29" spans="5:18" x14ac:dyDescent="0.25">
      <c r="E29" s="9" t="s">
        <v>29</v>
      </c>
      <c r="F29" s="9">
        <v>28</v>
      </c>
      <c r="J29" s="9">
        <v>27</v>
      </c>
      <c r="L29" s="9">
        <v>27</v>
      </c>
      <c r="P29" s="9">
        <v>27</v>
      </c>
      <c r="R29" s="9">
        <v>27</v>
      </c>
    </row>
    <row r="30" spans="5:18" x14ac:dyDescent="0.25">
      <c r="E30" s="9" t="s">
        <v>30</v>
      </c>
      <c r="F30" s="9">
        <v>29</v>
      </c>
      <c r="J30" s="9">
        <v>28</v>
      </c>
      <c r="L30" s="9">
        <v>28</v>
      </c>
      <c r="P30" s="9">
        <v>28</v>
      </c>
      <c r="R30" s="9">
        <v>28</v>
      </c>
    </row>
    <row r="31" spans="5:18" x14ac:dyDescent="0.25">
      <c r="E31" s="9" t="s">
        <v>9</v>
      </c>
      <c r="F31" s="9">
        <v>30</v>
      </c>
      <c r="J31" s="9">
        <v>29</v>
      </c>
      <c r="L31" s="9">
        <v>29</v>
      </c>
      <c r="P31" s="9">
        <v>29</v>
      </c>
      <c r="R31" s="9">
        <v>29</v>
      </c>
    </row>
    <row r="32" spans="5:18" x14ac:dyDescent="0.25">
      <c r="E32" s="9" t="s">
        <v>31</v>
      </c>
      <c r="F32" s="9">
        <v>31</v>
      </c>
      <c r="I32" s="9" t="s">
        <v>97</v>
      </c>
      <c r="J32" s="9">
        <v>30</v>
      </c>
      <c r="K32" s="9" t="s">
        <v>96</v>
      </c>
      <c r="L32" s="9">
        <v>30</v>
      </c>
      <c r="O32" s="9" t="s">
        <v>489</v>
      </c>
      <c r="P32" s="9">
        <v>30</v>
      </c>
      <c r="R32" s="9">
        <v>30</v>
      </c>
    </row>
    <row r="33" spans="5:18" x14ac:dyDescent="0.25">
      <c r="E33" s="9" t="s">
        <v>10</v>
      </c>
      <c r="F33" s="9">
        <v>32</v>
      </c>
      <c r="J33" s="9">
        <v>31</v>
      </c>
      <c r="L33" s="9">
        <v>31</v>
      </c>
      <c r="O33" s="9" t="s">
        <v>490</v>
      </c>
      <c r="P33" s="9">
        <v>31</v>
      </c>
      <c r="R33" s="9">
        <v>31</v>
      </c>
    </row>
    <row r="34" spans="5:18" x14ac:dyDescent="0.25">
      <c r="E34" s="9" t="s">
        <v>32</v>
      </c>
      <c r="F34" s="9">
        <v>33</v>
      </c>
      <c r="J34" s="9">
        <v>32</v>
      </c>
      <c r="L34" s="9">
        <v>32</v>
      </c>
      <c r="O34" s="9" t="s">
        <v>491</v>
      </c>
      <c r="P34" s="9">
        <v>32</v>
      </c>
      <c r="R34" s="9">
        <v>32</v>
      </c>
    </row>
    <row r="35" spans="5:18" x14ac:dyDescent="0.25">
      <c r="E35" s="9" t="s">
        <v>33</v>
      </c>
      <c r="F35" s="9">
        <v>34</v>
      </c>
      <c r="J35" s="9">
        <v>33</v>
      </c>
      <c r="L35" s="9">
        <v>33</v>
      </c>
      <c r="O35" s="9" t="s">
        <v>492</v>
      </c>
      <c r="P35" s="9">
        <v>33</v>
      </c>
      <c r="R35" s="9">
        <v>33</v>
      </c>
    </row>
    <row r="36" spans="5:18" x14ac:dyDescent="0.25">
      <c r="E36" s="9" t="s">
        <v>34</v>
      </c>
      <c r="F36" s="9">
        <v>35</v>
      </c>
      <c r="J36" s="9">
        <v>34</v>
      </c>
      <c r="L36" s="9">
        <v>34</v>
      </c>
      <c r="O36" s="9" t="s">
        <v>493</v>
      </c>
      <c r="P36" s="9">
        <v>34</v>
      </c>
      <c r="R36" s="9">
        <v>34</v>
      </c>
    </row>
    <row r="37" spans="5:18" x14ac:dyDescent="0.25">
      <c r="E37" s="9" t="s">
        <v>106</v>
      </c>
      <c r="F37" s="9">
        <v>36</v>
      </c>
      <c r="J37" s="9">
        <v>35</v>
      </c>
      <c r="K37" s="9" t="s">
        <v>116</v>
      </c>
      <c r="L37" s="9">
        <v>35</v>
      </c>
      <c r="P37" s="9">
        <v>35</v>
      </c>
      <c r="R37" s="9">
        <v>35</v>
      </c>
    </row>
    <row r="38" spans="5:18" x14ac:dyDescent="0.25">
      <c r="E38" s="9" t="s">
        <v>103</v>
      </c>
      <c r="F38" s="9">
        <v>37</v>
      </c>
      <c r="J38" s="9">
        <v>36</v>
      </c>
      <c r="L38" s="9">
        <v>36</v>
      </c>
      <c r="P38" s="9">
        <v>36</v>
      </c>
      <c r="R38" s="9">
        <v>36</v>
      </c>
    </row>
    <row r="39" spans="5:18" x14ac:dyDescent="0.25">
      <c r="E39" s="9" t="s">
        <v>107</v>
      </c>
      <c r="F39" s="9">
        <v>38</v>
      </c>
      <c r="J39" s="9">
        <v>37</v>
      </c>
      <c r="L39" s="9">
        <v>37</v>
      </c>
      <c r="P39" s="9">
        <v>37</v>
      </c>
      <c r="R39" s="9">
        <v>37</v>
      </c>
    </row>
    <row r="40" spans="5:18" x14ac:dyDescent="0.25">
      <c r="E40" s="9" t="s">
        <v>114</v>
      </c>
      <c r="F40" s="9">
        <v>39</v>
      </c>
      <c r="J40" s="9">
        <v>38</v>
      </c>
      <c r="L40" s="9">
        <v>38</v>
      </c>
      <c r="P40" s="9">
        <v>38</v>
      </c>
      <c r="R40" s="9">
        <v>38</v>
      </c>
    </row>
    <row r="41" spans="5:18" x14ac:dyDescent="0.25">
      <c r="E41" s="9" t="s">
        <v>113</v>
      </c>
      <c r="F41" s="9">
        <v>40</v>
      </c>
      <c r="J41" s="9">
        <v>39</v>
      </c>
      <c r="L41" s="9">
        <v>39</v>
      </c>
      <c r="P41" s="9">
        <v>39</v>
      </c>
      <c r="R41" s="9">
        <v>39</v>
      </c>
    </row>
    <row r="42" spans="5:18" x14ac:dyDescent="0.25">
      <c r="E42" s="9" t="s">
        <v>115</v>
      </c>
      <c r="F42" s="9">
        <v>41</v>
      </c>
      <c r="J42" s="9">
        <v>40</v>
      </c>
      <c r="K42" s="9" t="s">
        <v>95</v>
      </c>
      <c r="L42" s="9">
        <v>40</v>
      </c>
      <c r="O42" s="9" t="s">
        <v>494</v>
      </c>
      <c r="P42" s="9">
        <v>40</v>
      </c>
      <c r="R42" s="9">
        <v>40</v>
      </c>
    </row>
    <row r="43" spans="5:18" x14ac:dyDescent="0.25">
      <c r="E43" s="9" t="s">
        <v>118</v>
      </c>
      <c r="F43" s="9">
        <v>42</v>
      </c>
      <c r="J43" s="9">
        <v>41</v>
      </c>
      <c r="L43" s="9">
        <v>41</v>
      </c>
      <c r="P43" s="9">
        <v>41</v>
      </c>
      <c r="R43" s="9">
        <v>41</v>
      </c>
    </row>
    <row r="44" spans="5:18" x14ac:dyDescent="0.25">
      <c r="F44" s="9">
        <v>43</v>
      </c>
      <c r="J44" s="9">
        <v>42</v>
      </c>
      <c r="L44" s="9">
        <v>42</v>
      </c>
      <c r="P44" s="9">
        <v>42</v>
      </c>
      <c r="R44" s="9">
        <v>42</v>
      </c>
    </row>
    <row r="45" spans="5:18" x14ac:dyDescent="0.25">
      <c r="F45" s="9">
        <v>44</v>
      </c>
      <c r="J45" s="9">
        <v>43</v>
      </c>
      <c r="L45" s="9">
        <v>43</v>
      </c>
      <c r="P45" s="9">
        <v>43</v>
      </c>
      <c r="R45" s="9">
        <v>43</v>
      </c>
    </row>
    <row r="46" spans="5:18" x14ac:dyDescent="0.25">
      <c r="F46" s="9">
        <v>45</v>
      </c>
      <c r="J46" s="9">
        <v>44</v>
      </c>
      <c r="L46" s="9">
        <v>44</v>
      </c>
      <c r="P46" s="9">
        <v>44</v>
      </c>
      <c r="R46" s="9">
        <v>44</v>
      </c>
    </row>
    <row r="47" spans="5:18" x14ac:dyDescent="0.25">
      <c r="F47" s="9">
        <v>46</v>
      </c>
      <c r="J47" s="9">
        <v>45</v>
      </c>
      <c r="L47" s="9">
        <v>45</v>
      </c>
      <c r="P47" s="9">
        <v>45</v>
      </c>
      <c r="R47" s="9">
        <v>45</v>
      </c>
    </row>
    <row r="48" spans="5:18" x14ac:dyDescent="0.25">
      <c r="F48" s="9">
        <v>47</v>
      </c>
      <c r="J48" s="9">
        <v>46</v>
      </c>
      <c r="L48" s="9">
        <v>46</v>
      </c>
      <c r="P48" s="9">
        <v>46</v>
      </c>
      <c r="R48" s="9">
        <v>46</v>
      </c>
    </row>
    <row r="49" spans="6:18" x14ac:dyDescent="0.25">
      <c r="F49" s="9">
        <v>48</v>
      </c>
      <c r="J49" s="9">
        <v>47</v>
      </c>
      <c r="L49" s="9">
        <v>47</v>
      </c>
      <c r="P49" s="9">
        <v>47</v>
      </c>
      <c r="R49" s="9">
        <v>47</v>
      </c>
    </row>
    <row r="50" spans="6:18" x14ac:dyDescent="0.25">
      <c r="F50" s="9">
        <v>49</v>
      </c>
      <c r="J50" s="9">
        <v>48</v>
      </c>
      <c r="L50" s="9">
        <v>48</v>
      </c>
      <c r="P50" s="9">
        <v>48</v>
      </c>
      <c r="R50" s="9">
        <v>48</v>
      </c>
    </row>
    <row r="51" spans="6:18" x14ac:dyDescent="0.25">
      <c r="F51" s="9">
        <v>50</v>
      </c>
      <c r="J51" s="9">
        <v>49</v>
      </c>
      <c r="L51" s="9">
        <v>49</v>
      </c>
      <c r="P51" s="9">
        <v>49</v>
      </c>
      <c r="R51" s="9">
        <v>49</v>
      </c>
    </row>
    <row r="52" spans="6:18" x14ac:dyDescent="0.25">
      <c r="F52" s="9">
        <v>51</v>
      </c>
      <c r="J52" s="9">
        <v>50</v>
      </c>
      <c r="L52" s="9">
        <v>50</v>
      </c>
      <c r="P52" s="9">
        <v>50</v>
      </c>
      <c r="R52" s="9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5" sqref="E15"/>
    </sheetView>
  </sheetViews>
  <sheetFormatPr defaultRowHeight="15" x14ac:dyDescent="0.25"/>
  <cols>
    <col min="1" max="1" width="6.7109375" style="8" bestFit="1" customWidth="1"/>
    <col min="2" max="2" width="11" style="29" bestFit="1" customWidth="1"/>
    <col min="3" max="3" width="8.7109375" style="29" bestFit="1" customWidth="1"/>
    <col min="4" max="4" width="59.140625" style="29" bestFit="1" customWidth="1"/>
    <col min="5" max="5" width="17" style="29" bestFit="1" customWidth="1"/>
    <col min="6" max="6" width="19.28515625" style="29" bestFit="1" customWidth="1"/>
    <col min="7" max="7" width="28.28515625" style="29" bestFit="1" customWidth="1"/>
    <col min="8" max="8" width="22.7109375" style="29" bestFit="1" customWidth="1"/>
    <col min="9" max="9" width="18.140625" style="29" bestFit="1" customWidth="1"/>
    <col min="10" max="10" width="27.140625" style="29" bestFit="1" customWidth="1"/>
    <col min="11" max="16384" width="9.140625" style="29"/>
  </cols>
  <sheetData>
    <row r="1" spans="1:10" x14ac:dyDescent="0.25">
      <c r="A1" s="8" t="s">
        <v>36</v>
      </c>
      <c r="B1" s="29" t="s">
        <v>553</v>
      </c>
      <c r="C1" s="29" t="s">
        <v>554</v>
      </c>
      <c r="D1" s="29" t="s">
        <v>219</v>
      </c>
    </row>
    <row r="2" spans="1:10" ht="30" customHeight="1" x14ac:dyDescent="0.25">
      <c r="A2" s="8">
        <v>1</v>
      </c>
      <c r="B2" s="29" t="s">
        <v>471</v>
      </c>
      <c r="C2" s="29" t="s">
        <v>537</v>
      </c>
      <c r="D2" s="30" t="s">
        <v>536</v>
      </c>
      <c r="E2" s="29" t="s">
        <v>538</v>
      </c>
      <c r="F2" s="29" t="s">
        <v>539</v>
      </c>
      <c r="G2" s="29" t="s">
        <v>540</v>
      </c>
      <c r="H2" s="29" t="s">
        <v>541</v>
      </c>
      <c r="I2" s="29" t="s">
        <v>542</v>
      </c>
      <c r="J2" s="29" t="s">
        <v>543</v>
      </c>
    </row>
    <row r="3" spans="1:10" ht="30" customHeight="1" x14ac:dyDescent="0.25">
      <c r="A3" s="8">
        <v>2</v>
      </c>
      <c r="B3" s="29" t="s">
        <v>473</v>
      </c>
      <c r="C3" s="29" t="s">
        <v>520</v>
      </c>
      <c r="D3" s="30" t="s">
        <v>519</v>
      </c>
      <c r="E3" s="29" t="s">
        <v>521</v>
      </c>
      <c r="F3" s="29" t="s">
        <v>522</v>
      </c>
      <c r="G3" s="29" t="s">
        <v>523</v>
      </c>
      <c r="H3" s="29" t="s">
        <v>524</v>
      </c>
      <c r="I3" s="29" t="s">
        <v>525</v>
      </c>
      <c r="J3" s="29" t="s">
        <v>526</v>
      </c>
    </row>
    <row r="4" spans="1:10" ht="30" customHeight="1" x14ac:dyDescent="0.25">
      <c r="A4" s="8">
        <v>3</v>
      </c>
      <c r="B4" s="29" t="s">
        <v>474</v>
      </c>
      <c r="C4" s="29" t="s">
        <v>496</v>
      </c>
      <c r="D4" s="30" t="s">
        <v>495</v>
      </c>
      <c r="E4" s="29" t="s">
        <v>497</v>
      </c>
      <c r="F4" s="29" t="s">
        <v>498</v>
      </c>
      <c r="G4" s="29" t="s">
        <v>499</v>
      </c>
      <c r="H4" s="29" t="s">
        <v>500</v>
      </c>
      <c r="I4" s="29" t="s">
        <v>501</v>
      </c>
      <c r="J4" s="29" t="s">
        <v>502</v>
      </c>
    </row>
    <row r="5" spans="1:10" ht="30" customHeight="1" x14ac:dyDescent="0.25">
      <c r="A5" s="8">
        <v>4</v>
      </c>
      <c r="B5" s="29" t="s">
        <v>472</v>
      </c>
      <c r="C5" s="29" t="s">
        <v>504</v>
      </c>
      <c r="D5" s="30" t="s">
        <v>503</v>
      </c>
      <c r="E5" s="29" t="s">
        <v>505</v>
      </c>
      <c r="F5" s="29" t="s">
        <v>506</v>
      </c>
      <c r="G5" s="29" t="s">
        <v>507</v>
      </c>
      <c r="H5" s="29" t="s">
        <v>508</v>
      </c>
      <c r="I5" s="29" t="s">
        <v>509</v>
      </c>
      <c r="J5" s="29" t="s">
        <v>510</v>
      </c>
    </row>
    <row r="6" spans="1:10" ht="30" customHeight="1" x14ac:dyDescent="0.25">
      <c r="A6" s="8">
        <v>5</v>
      </c>
      <c r="B6" s="29" t="s">
        <v>312</v>
      </c>
      <c r="C6" s="29" t="s">
        <v>512</v>
      </c>
      <c r="D6" s="30" t="s">
        <v>511</v>
      </c>
      <c r="E6" s="29" t="s">
        <v>513</v>
      </c>
      <c r="F6" s="29" t="s">
        <v>514</v>
      </c>
      <c r="G6" s="29" t="s">
        <v>515</v>
      </c>
      <c r="H6" s="29" t="s">
        <v>516</v>
      </c>
      <c r="I6" s="29" t="s">
        <v>517</v>
      </c>
      <c r="J6" s="29" t="s">
        <v>518</v>
      </c>
    </row>
    <row r="7" spans="1:10" ht="30" customHeight="1" x14ac:dyDescent="0.25">
      <c r="A7" s="8">
        <v>6</v>
      </c>
      <c r="B7" s="29" t="s">
        <v>528</v>
      </c>
      <c r="C7" s="29" t="s">
        <v>529</v>
      </c>
      <c r="D7" s="30" t="s">
        <v>527</v>
      </c>
      <c r="E7" s="29" t="s">
        <v>530</v>
      </c>
      <c r="F7" s="29" t="s">
        <v>531</v>
      </c>
      <c r="G7" s="29" t="s">
        <v>532</v>
      </c>
      <c r="H7" s="29" t="s">
        <v>533</v>
      </c>
      <c r="I7" s="29" t="s">
        <v>534</v>
      </c>
      <c r="J7" s="29" t="s">
        <v>535</v>
      </c>
    </row>
    <row r="8" spans="1:10" ht="30" customHeight="1" x14ac:dyDescent="0.25">
      <c r="A8" s="8">
        <v>7</v>
      </c>
      <c r="B8" s="29" t="s">
        <v>545</v>
      </c>
      <c r="C8" s="29" t="s">
        <v>546</v>
      </c>
      <c r="D8" s="30" t="s">
        <v>544</v>
      </c>
      <c r="E8" s="29" t="s">
        <v>547</v>
      </c>
      <c r="F8" s="29" t="s">
        <v>548</v>
      </c>
      <c r="G8" s="29" t="s">
        <v>549</v>
      </c>
      <c r="H8" s="29" t="s">
        <v>550</v>
      </c>
      <c r="I8" s="29" t="s">
        <v>551</v>
      </c>
      <c r="J8" s="29" t="s">
        <v>552</v>
      </c>
    </row>
    <row r="9" spans="1:10" ht="30" customHeight="1" x14ac:dyDescent="0.25">
      <c r="A9" s="8">
        <v>8</v>
      </c>
    </row>
    <row r="10" spans="1:10" ht="30" customHeight="1" x14ac:dyDescent="0.25">
      <c r="A10" s="8">
        <v>9</v>
      </c>
    </row>
    <row r="11" spans="1:10" ht="30" customHeight="1" x14ac:dyDescent="0.25">
      <c r="A11" s="8">
        <v>10</v>
      </c>
    </row>
    <row r="12" spans="1:10" ht="30" customHeight="1" x14ac:dyDescent="0.25">
      <c r="A12" s="8">
        <v>11</v>
      </c>
    </row>
    <row r="13" spans="1:10" ht="30" customHeight="1" x14ac:dyDescent="0.25">
      <c r="A13" s="8">
        <v>12</v>
      </c>
    </row>
    <row r="14" spans="1:10" ht="30" customHeight="1" x14ac:dyDescent="0.25">
      <c r="A14" s="8">
        <v>13</v>
      </c>
    </row>
    <row r="15" spans="1:10" ht="30" customHeight="1" x14ac:dyDescent="0.25">
      <c r="A15" s="8">
        <v>14</v>
      </c>
    </row>
    <row r="16" spans="1:10" ht="30" customHeight="1" x14ac:dyDescent="0.25">
      <c r="A16" s="8">
        <v>15</v>
      </c>
    </row>
    <row r="17" spans="1:1" ht="30" customHeight="1" x14ac:dyDescent="0.25">
      <c r="A17" s="8">
        <v>16</v>
      </c>
    </row>
    <row r="18" spans="1:1" ht="30" customHeight="1" x14ac:dyDescent="0.25">
      <c r="A18" s="8">
        <v>17</v>
      </c>
    </row>
    <row r="19" spans="1:1" ht="30" customHeight="1" x14ac:dyDescent="0.25">
      <c r="A19" s="8">
        <v>18</v>
      </c>
    </row>
    <row r="20" spans="1:1" ht="30" customHeight="1" x14ac:dyDescent="0.25">
      <c r="A20" s="8">
        <v>19</v>
      </c>
    </row>
    <row r="21" spans="1:1" ht="30" customHeight="1" x14ac:dyDescent="0.25">
      <c r="A21" s="8">
        <v>20</v>
      </c>
    </row>
    <row r="22" spans="1:1" ht="30" customHeight="1" x14ac:dyDescent="0.25">
      <c r="A22" s="8">
        <v>21</v>
      </c>
    </row>
    <row r="23" spans="1:1" ht="30" customHeight="1" x14ac:dyDescent="0.25">
      <c r="A23" s="8">
        <v>22</v>
      </c>
    </row>
    <row r="24" spans="1:1" ht="30" customHeight="1" x14ac:dyDescent="0.25">
      <c r="A24" s="8">
        <v>23</v>
      </c>
    </row>
    <row r="25" spans="1:1" ht="30" customHeight="1" x14ac:dyDescent="0.25">
      <c r="A25" s="8">
        <v>24</v>
      </c>
    </row>
    <row r="26" spans="1:1" ht="30" customHeight="1" x14ac:dyDescent="0.25">
      <c r="A26" s="8">
        <v>25</v>
      </c>
    </row>
    <row r="27" spans="1:1" ht="30" customHeight="1" x14ac:dyDescent="0.25">
      <c r="A27" s="8">
        <v>26</v>
      </c>
    </row>
    <row r="28" spans="1:1" ht="30" customHeight="1" x14ac:dyDescent="0.25">
      <c r="A28" s="8">
        <v>27</v>
      </c>
    </row>
    <row r="29" spans="1:1" ht="30" customHeight="1" x14ac:dyDescent="0.25">
      <c r="A29" s="8">
        <v>28</v>
      </c>
    </row>
    <row r="30" spans="1:1" ht="30" customHeight="1" x14ac:dyDescent="0.25">
      <c r="A30" s="8">
        <v>29</v>
      </c>
    </row>
    <row r="31" spans="1:1" ht="30" customHeight="1" x14ac:dyDescent="0.25">
      <c r="A31" s="8">
        <v>30</v>
      </c>
    </row>
    <row r="32" spans="1:1" ht="30" customHeight="1" x14ac:dyDescent="0.25">
      <c r="A32" s="8">
        <v>31</v>
      </c>
    </row>
    <row r="33" spans="1:1" ht="30" customHeight="1" x14ac:dyDescent="0.25">
      <c r="A33" s="8">
        <v>32</v>
      </c>
    </row>
    <row r="34" spans="1:1" ht="30" customHeight="1" x14ac:dyDescent="0.25">
      <c r="A34" s="8">
        <v>33</v>
      </c>
    </row>
    <row r="35" spans="1:1" ht="30" customHeight="1" x14ac:dyDescent="0.25">
      <c r="A35" s="8">
        <v>34</v>
      </c>
    </row>
    <row r="36" spans="1:1" ht="30" customHeight="1" x14ac:dyDescent="0.25">
      <c r="A36" s="8">
        <v>35</v>
      </c>
    </row>
    <row r="37" spans="1:1" ht="30" customHeight="1" x14ac:dyDescent="0.25">
      <c r="A37" s="8">
        <v>36</v>
      </c>
    </row>
    <row r="38" spans="1:1" ht="30" customHeight="1" x14ac:dyDescent="0.25">
      <c r="A38" s="8">
        <v>37</v>
      </c>
    </row>
    <row r="39" spans="1:1" ht="30" customHeight="1" x14ac:dyDescent="0.25">
      <c r="A39" s="8">
        <v>38</v>
      </c>
    </row>
    <row r="40" spans="1:1" ht="30" customHeight="1" x14ac:dyDescent="0.25">
      <c r="A40" s="8">
        <v>39</v>
      </c>
    </row>
    <row r="41" spans="1:1" ht="30" customHeight="1" x14ac:dyDescent="0.25">
      <c r="A41" s="8">
        <v>40</v>
      </c>
    </row>
    <row r="42" spans="1:1" ht="30" customHeight="1" x14ac:dyDescent="0.25">
      <c r="A42" s="8">
        <v>41</v>
      </c>
    </row>
    <row r="43" spans="1:1" ht="30" customHeight="1" x14ac:dyDescent="0.25">
      <c r="A43" s="8">
        <v>42</v>
      </c>
    </row>
    <row r="44" spans="1:1" ht="30" customHeight="1" x14ac:dyDescent="0.25">
      <c r="A44" s="8">
        <v>43</v>
      </c>
    </row>
    <row r="45" spans="1:1" ht="30" customHeight="1" x14ac:dyDescent="0.25">
      <c r="A45" s="8">
        <v>44</v>
      </c>
    </row>
    <row r="46" spans="1:1" ht="30" customHeight="1" x14ac:dyDescent="0.25">
      <c r="A46" s="8">
        <v>45</v>
      </c>
    </row>
    <row r="47" spans="1:1" ht="30" customHeight="1" x14ac:dyDescent="0.25">
      <c r="A47" s="8">
        <v>46</v>
      </c>
    </row>
    <row r="48" spans="1:1" ht="30" customHeight="1" x14ac:dyDescent="0.25">
      <c r="A48" s="8">
        <v>47</v>
      </c>
    </row>
    <row r="49" spans="1:1" ht="30" customHeight="1" x14ac:dyDescent="0.25">
      <c r="A49" s="8">
        <v>48</v>
      </c>
    </row>
    <row r="50" spans="1:1" ht="30" customHeight="1" x14ac:dyDescent="0.25">
      <c r="A50" s="8">
        <v>49</v>
      </c>
    </row>
    <row r="51" spans="1:1" ht="30" customHeight="1" x14ac:dyDescent="0.25">
      <c r="A51" s="8">
        <v>50</v>
      </c>
    </row>
  </sheetData>
  <sortState ref="A2:L8">
    <sortCondition ref="A2:A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opLeftCell="K1" workbookViewId="0">
      <selection activeCell="AA21" sqref="AA21"/>
    </sheetView>
  </sheetViews>
  <sheetFormatPr defaultRowHeight="15" x14ac:dyDescent="0.25"/>
  <cols>
    <col min="1" max="1" width="6.7109375" style="13" bestFit="1" customWidth="1"/>
    <col min="2" max="2" width="8.42578125" style="13" bestFit="1" customWidth="1"/>
    <col min="3" max="3" width="12.42578125" style="13" bestFit="1" customWidth="1"/>
    <col min="4" max="4" width="10.7109375" style="13" bestFit="1" customWidth="1"/>
    <col min="5" max="5" width="5.28515625" style="13" bestFit="1" customWidth="1"/>
    <col min="6" max="6" width="9.140625" style="13"/>
    <col min="7" max="7" width="12.5703125" style="13" bestFit="1" customWidth="1"/>
    <col min="8" max="8" width="6.7109375" style="13" bestFit="1" customWidth="1"/>
    <col min="9" max="9" width="8.42578125" style="13" bestFit="1" customWidth="1"/>
    <col min="10" max="10" width="12.140625" style="16" bestFit="1" customWidth="1"/>
    <col min="11" max="11" width="10.7109375" style="13" bestFit="1" customWidth="1"/>
    <col min="12" max="12" width="5.28515625" style="13" bestFit="1" customWidth="1"/>
    <col min="13" max="13" width="9.140625" style="13"/>
    <col min="14" max="14" width="12.5703125" style="13" bestFit="1" customWidth="1"/>
    <col min="15" max="15" width="10.7109375" style="13" bestFit="1" customWidth="1"/>
    <col min="16" max="17" width="10" style="13" bestFit="1" customWidth="1"/>
    <col min="18" max="18" width="10.7109375" style="16" bestFit="1" customWidth="1"/>
    <col min="19" max="20" width="10" style="13" bestFit="1" customWidth="1"/>
    <col min="21" max="21" width="8.42578125" style="13" bestFit="1" customWidth="1"/>
    <col min="22" max="22" width="15.140625" style="13" bestFit="1" customWidth="1"/>
    <col min="23" max="23" width="10.7109375" style="16" bestFit="1" customWidth="1"/>
    <col min="24" max="24" width="9.140625" style="13"/>
    <col min="25" max="25" width="8.42578125" style="13" bestFit="1" customWidth="1"/>
    <col min="26" max="26" width="14.42578125" style="13" bestFit="1" customWidth="1"/>
    <col min="27" max="27" width="15.140625" style="13" bestFit="1" customWidth="1"/>
    <col min="28" max="28" width="10.7109375" style="16" bestFit="1" customWidth="1"/>
    <col min="29" max="29" width="10.140625" style="13" bestFit="1" customWidth="1"/>
    <col min="30" max="30" width="10" style="13" bestFit="1" customWidth="1"/>
    <col min="31" max="31" width="8.42578125" style="13" bestFit="1" customWidth="1"/>
    <col min="32" max="32" width="14.42578125" style="13" bestFit="1" customWidth="1"/>
    <col min="33" max="33" width="10.7109375" style="16" bestFit="1" customWidth="1"/>
    <col min="34" max="34" width="12.28515625" style="13" bestFit="1" customWidth="1"/>
    <col min="35" max="16384" width="9.140625" style="13"/>
  </cols>
  <sheetData>
    <row r="1" spans="1:34" s="15" customFormat="1" x14ac:dyDescent="0.25">
      <c r="A1" s="33" t="s">
        <v>555</v>
      </c>
      <c r="B1" s="34"/>
      <c r="C1" s="34"/>
      <c r="D1" s="34"/>
      <c r="E1" s="34"/>
      <c r="F1" s="34"/>
      <c r="G1" s="35"/>
      <c r="H1" s="33" t="s">
        <v>555</v>
      </c>
      <c r="I1" s="34"/>
      <c r="J1" s="34"/>
      <c r="K1" s="34"/>
      <c r="L1" s="34"/>
      <c r="M1" s="34"/>
      <c r="N1" s="35"/>
      <c r="O1" s="33" t="s">
        <v>556</v>
      </c>
      <c r="P1" s="34"/>
      <c r="Q1" s="35"/>
      <c r="R1" s="33" t="s">
        <v>556</v>
      </c>
      <c r="S1" s="34"/>
      <c r="T1" s="35"/>
      <c r="U1" s="33" t="s">
        <v>557</v>
      </c>
      <c r="V1" s="35"/>
      <c r="W1" s="33" t="s">
        <v>557</v>
      </c>
      <c r="X1" s="35"/>
      <c r="Y1" s="33" t="s">
        <v>558</v>
      </c>
      <c r="Z1" s="34"/>
      <c r="AA1" s="35"/>
      <c r="AB1" s="36" t="s">
        <v>558</v>
      </c>
      <c r="AC1" s="37"/>
      <c r="AD1" s="38"/>
      <c r="AE1" s="33" t="s">
        <v>38</v>
      </c>
      <c r="AF1" s="34"/>
      <c r="AG1" s="33" t="s">
        <v>38</v>
      </c>
      <c r="AH1" s="34"/>
    </row>
    <row r="2" spans="1:34" s="15" customFormat="1" x14ac:dyDescent="0.25">
      <c r="A2" s="17" t="s">
        <v>36</v>
      </c>
      <c r="B2" s="10" t="s">
        <v>176</v>
      </c>
      <c r="C2" s="10" t="s">
        <v>475</v>
      </c>
      <c r="D2" s="10" t="s">
        <v>476</v>
      </c>
      <c r="E2" s="10" t="s">
        <v>477</v>
      </c>
      <c r="F2" s="10" t="s">
        <v>478</v>
      </c>
      <c r="G2" s="18" t="s">
        <v>481</v>
      </c>
      <c r="H2" s="17" t="s">
        <v>36</v>
      </c>
      <c r="I2" s="10" t="s">
        <v>176</v>
      </c>
      <c r="J2" s="10" t="s">
        <v>475</v>
      </c>
      <c r="K2" s="10" t="s">
        <v>476</v>
      </c>
      <c r="L2" s="10" t="s">
        <v>477</v>
      </c>
      <c r="M2" s="10" t="s">
        <v>478</v>
      </c>
      <c r="N2" s="18" t="s">
        <v>481</v>
      </c>
      <c r="O2" s="17" t="s">
        <v>36</v>
      </c>
      <c r="P2" s="10" t="s">
        <v>479</v>
      </c>
      <c r="Q2" s="18" t="s">
        <v>470</v>
      </c>
      <c r="R2" s="17" t="s">
        <v>36</v>
      </c>
      <c r="S2" s="10" t="s">
        <v>479</v>
      </c>
      <c r="T2" s="18" t="s">
        <v>470</v>
      </c>
      <c r="U2" s="17" t="s">
        <v>36</v>
      </c>
      <c r="V2" s="18" t="s">
        <v>480</v>
      </c>
      <c r="W2" s="17" t="s">
        <v>36</v>
      </c>
      <c r="X2" s="18" t="s">
        <v>556</v>
      </c>
      <c r="Y2" s="17" t="s">
        <v>36</v>
      </c>
      <c r="Z2" s="10" t="s">
        <v>574</v>
      </c>
      <c r="AA2" s="18" t="s">
        <v>470</v>
      </c>
      <c r="AB2" s="17" t="s">
        <v>36</v>
      </c>
      <c r="AC2" s="10" t="s">
        <v>574</v>
      </c>
      <c r="AD2" s="18" t="s">
        <v>470</v>
      </c>
      <c r="AE2" s="17" t="s">
        <v>36</v>
      </c>
      <c r="AF2" s="10" t="s">
        <v>43</v>
      </c>
      <c r="AG2" s="17" t="s">
        <v>36</v>
      </c>
      <c r="AH2" s="10" t="s">
        <v>43</v>
      </c>
    </row>
    <row r="3" spans="1:34" x14ac:dyDescent="0.25">
      <c r="A3" s="19">
        <v>1</v>
      </c>
      <c r="B3" s="11" t="s">
        <v>357</v>
      </c>
      <c r="C3" s="11" t="s">
        <v>474</v>
      </c>
      <c r="D3" s="11">
        <v>1</v>
      </c>
      <c r="E3" s="11">
        <v>50</v>
      </c>
      <c r="F3" s="11">
        <v>0</v>
      </c>
      <c r="G3" s="20"/>
      <c r="H3" s="19">
        <f>A3</f>
        <v>1</v>
      </c>
      <c r="I3" s="11" t="s">
        <v>357</v>
      </c>
      <c r="J3" s="12">
        <f t="shared" ref="J3:J50" si="0">INDEX(ProfessionListVnum, MATCH(C3,ProfessionList,0), 1)</f>
        <v>3</v>
      </c>
      <c r="K3" s="11">
        <v>1</v>
      </c>
      <c r="L3" s="11">
        <v>50</v>
      </c>
      <c r="M3" s="11">
        <v>0</v>
      </c>
      <c r="N3" s="20">
        <f t="shared" ref="N3:N50" si="1">IF(ISBLANK(G3),0,INDEX(ToolTypeListVnum, MATCH(G3,ToolTypeList,0), 2))</f>
        <v>0</v>
      </c>
      <c r="O3" s="19" t="s">
        <v>357</v>
      </c>
      <c r="P3" s="11" t="s">
        <v>357</v>
      </c>
      <c r="Q3" s="20"/>
      <c r="R3" s="25">
        <f t="shared" ref="R3:R50" si="2">INDEX(ProductionListVnum, MATCH(O3,ProductionList,0), 1)</f>
        <v>1</v>
      </c>
      <c r="S3" s="11">
        <f t="shared" ref="S3:S50" si="3">INDEX(ModelListVnum, MATCH(P3,ModelList,0), 1)</f>
        <v>4000</v>
      </c>
      <c r="T3" s="20">
        <v>1</v>
      </c>
      <c r="U3" s="19" t="s">
        <v>357</v>
      </c>
      <c r="V3" s="27" t="s">
        <v>484</v>
      </c>
      <c r="W3" s="25">
        <f t="shared" ref="W3:W50" si="4">INDEX(ProductionListVnum, MATCH(U3,ProductionList,0), 1)</f>
        <v>1</v>
      </c>
      <c r="X3" s="20">
        <f t="shared" ref="X3:X50" si="5">INDEX(ToolTypeListVnum, MATCH(V3,ToolTypeList,0), 2)</f>
        <v>10</v>
      </c>
      <c r="Y3" s="19" t="s">
        <v>357</v>
      </c>
      <c r="Z3" s="11" t="s">
        <v>563</v>
      </c>
      <c r="AA3" s="27">
        <v>2</v>
      </c>
      <c r="AB3" s="25">
        <f t="shared" ref="AB3:AB50" si="6">INDEX(ProductionListVnum, MATCH(Y3,ProductionList,0), 1)</f>
        <v>1</v>
      </c>
      <c r="AC3" s="11">
        <f t="shared" ref="AC3:AC50" si="7">INDEX(ResourceListVnum, MATCH(Z3,ResourceList,0), 2)</f>
        <v>5</v>
      </c>
      <c r="AD3" s="20">
        <f>AA3</f>
        <v>2</v>
      </c>
      <c r="AE3" s="11" t="s">
        <v>357</v>
      </c>
      <c r="AF3" s="11" t="s">
        <v>110</v>
      </c>
      <c r="AG3" s="25">
        <f t="shared" ref="AG3:AG50" si="8">INDEX(ProductionListVnum, MATCH(AE3,ProductionList,0), 1)</f>
        <v>1</v>
      </c>
      <c r="AH3" s="11">
        <f t="shared" ref="AH3:AH50" si="9">INDEX(KnowledgeVnum, MATCH(AF3,Knowledge,0), 2)</f>
        <v>17</v>
      </c>
    </row>
    <row r="4" spans="1:34" x14ac:dyDescent="0.25">
      <c r="A4" s="19">
        <v>2</v>
      </c>
      <c r="B4" s="11" t="s">
        <v>326</v>
      </c>
      <c r="C4" s="11" t="s">
        <v>474</v>
      </c>
      <c r="D4" s="11">
        <v>1</v>
      </c>
      <c r="E4" s="11">
        <v>40</v>
      </c>
      <c r="F4" s="11">
        <v>0</v>
      </c>
      <c r="G4" s="20"/>
      <c r="H4" s="19">
        <f t="shared" ref="H4:H50" si="10">A4</f>
        <v>2</v>
      </c>
      <c r="I4" s="11" t="s">
        <v>326</v>
      </c>
      <c r="J4" s="12">
        <f t="shared" si="0"/>
        <v>3</v>
      </c>
      <c r="K4" s="11">
        <v>1</v>
      </c>
      <c r="L4" s="11">
        <v>40</v>
      </c>
      <c r="M4" s="11">
        <v>0</v>
      </c>
      <c r="N4" s="20">
        <f t="shared" si="1"/>
        <v>0</v>
      </c>
      <c r="O4" s="19" t="s">
        <v>326</v>
      </c>
      <c r="P4" s="11" t="s">
        <v>326</v>
      </c>
      <c r="Q4" s="20"/>
      <c r="R4" s="25">
        <f t="shared" si="2"/>
        <v>2</v>
      </c>
      <c r="S4" s="11">
        <f t="shared" si="3"/>
        <v>7006</v>
      </c>
      <c r="T4" s="20">
        <v>1</v>
      </c>
      <c r="U4" s="19" t="s">
        <v>357</v>
      </c>
      <c r="V4" s="20" t="s">
        <v>485</v>
      </c>
      <c r="W4" s="25">
        <f t="shared" si="4"/>
        <v>1</v>
      </c>
      <c r="X4" s="20">
        <f t="shared" si="5"/>
        <v>11</v>
      </c>
      <c r="Y4" s="19" t="s">
        <v>326</v>
      </c>
      <c r="Z4" s="14" t="s">
        <v>563</v>
      </c>
      <c r="AA4" s="27">
        <v>1</v>
      </c>
      <c r="AB4" s="25">
        <f t="shared" si="6"/>
        <v>2</v>
      </c>
      <c r="AC4" s="11">
        <f t="shared" si="7"/>
        <v>5</v>
      </c>
      <c r="AD4" s="20">
        <f t="shared" ref="AD4:AD50" si="11">AA4</f>
        <v>1</v>
      </c>
      <c r="AE4" s="11" t="s">
        <v>326</v>
      </c>
      <c r="AF4" s="11" t="s">
        <v>110</v>
      </c>
      <c r="AG4" s="25">
        <f t="shared" si="8"/>
        <v>2</v>
      </c>
      <c r="AH4" s="11">
        <f t="shared" si="9"/>
        <v>17</v>
      </c>
    </row>
    <row r="5" spans="1:34" x14ac:dyDescent="0.25">
      <c r="A5" s="19">
        <v>3</v>
      </c>
      <c r="B5" s="11" t="s">
        <v>362</v>
      </c>
      <c r="C5" s="11" t="s">
        <v>472</v>
      </c>
      <c r="D5" s="11">
        <v>1</v>
      </c>
      <c r="E5" s="11">
        <v>30</v>
      </c>
      <c r="F5" s="11">
        <v>0</v>
      </c>
      <c r="G5" s="20" t="s">
        <v>489</v>
      </c>
      <c r="H5" s="19">
        <f t="shared" si="10"/>
        <v>3</v>
      </c>
      <c r="I5" s="11" t="s">
        <v>362</v>
      </c>
      <c r="J5" s="12">
        <f t="shared" si="0"/>
        <v>4</v>
      </c>
      <c r="K5" s="11">
        <v>1</v>
      </c>
      <c r="L5" s="11">
        <v>30</v>
      </c>
      <c r="M5" s="11">
        <v>0</v>
      </c>
      <c r="N5" s="20">
        <f t="shared" si="1"/>
        <v>30</v>
      </c>
      <c r="O5" s="19" t="s">
        <v>362</v>
      </c>
      <c r="P5" s="11" t="s">
        <v>362</v>
      </c>
      <c r="Q5" s="20"/>
      <c r="R5" s="25">
        <f t="shared" si="2"/>
        <v>3</v>
      </c>
      <c r="S5" s="11">
        <f t="shared" si="3"/>
        <v>3502</v>
      </c>
      <c r="T5" s="20">
        <v>1</v>
      </c>
      <c r="U5" s="19" t="s">
        <v>326</v>
      </c>
      <c r="V5" s="27" t="s">
        <v>484</v>
      </c>
      <c r="W5" s="25">
        <f t="shared" si="4"/>
        <v>2</v>
      </c>
      <c r="X5" s="20">
        <f t="shared" si="5"/>
        <v>10</v>
      </c>
      <c r="Y5" s="19" t="s">
        <v>362</v>
      </c>
      <c r="Z5" s="14" t="s">
        <v>560</v>
      </c>
      <c r="AA5" s="27">
        <v>2</v>
      </c>
      <c r="AB5" s="25">
        <f t="shared" si="6"/>
        <v>3</v>
      </c>
      <c r="AC5" s="11">
        <f t="shared" si="7"/>
        <v>2</v>
      </c>
      <c r="AD5" s="20">
        <f t="shared" si="11"/>
        <v>2</v>
      </c>
      <c r="AE5" s="11" t="s">
        <v>362</v>
      </c>
      <c r="AF5" s="11" t="s">
        <v>102</v>
      </c>
      <c r="AG5" s="25">
        <f t="shared" si="8"/>
        <v>3</v>
      </c>
      <c r="AH5" s="11">
        <f t="shared" si="9"/>
        <v>22</v>
      </c>
    </row>
    <row r="6" spans="1:34" x14ac:dyDescent="0.25">
      <c r="A6" s="19">
        <v>4</v>
      </c>
      <c r="B6" s="11" t="s">
        <v>387</v>
      </c>
      <c r="C6" s="11" t="s">
        <v>473</v>
      </c>
      <c r="D6" s="11">
        <v>1</v>
      </c>
      <c r="E6" s="11">
        <v>30</v>
      </c>
      <c r="F6" s="11">
        <v>1</v>
      </c>
      <c r="G6" s="20"/>
      <c r="H6" s="19">
        <f t="shared" si="10"/>
        <v>4</v>
      </c>
      <c r="I6" s="11" t="s">
        <v>387</v>
      </c>
      <c r="J6" s="12">
        <f t="shared" si="0"/>
        <v>2</v>
      </c>
      <c r="K6" s="11">
        <v>1</v>
      </c>
      <c r="L6" s="11">
        <v>30</v>
      </c>
      <c r="M6" s="11">
        <v>1</v>
      </c>
      <c r="N6" s="20">
        <f t="shared" si="1"/>
        <v>0</v>
      </c>
      <c r="O6" s="19" t="s">
        <v>387</v>
      </c>
      <c r="P6" s="11" t="s">
        <v>377</v>
      </c>
      <c r="Q6" s="20"/>
      <c r="R6" s="25">
        <f t="shared" si="2"/>
        <v>4</v>
      </c>
      <c r="S6" s="11">
        <f t="shared" si="3"/>
        <v>3101</v>
      </c>
      <c r="T6" s="20">
        <v>6</v>
      </c>
      <c r="U6" s="19" t="s">
        <v>326</v>
      </c>
      <c r="V6" s="20" t="s">
        <v>485</v>
      </c>
      <c r="W6" s="25">
        <f t="shared" si="4"/>
        <v>2</v>
      </c>
      <c r="X6" s="20">
        <f t="shared" si="5"/>
        <v>11</v>
      </c>
      <c r="Y6" s="19" t="s">
        <v>362</v>
      </c>
      <c r="Z6" s="14" t="s">
        <v>122</v>
      </c>
      <c r="AA6" s="20">
        <v>1</v>
      </c>
      <c r="AB6" s="25">
        <f t="shared" si="6"/>
        <v>3</v>
      </c>
      <c r="AC6" s="11">
        <f t="shared" si="7"/>
        <v>1</v>
      </c>
      <c r="AD6" s="20">
        <f t="shared" si="11"/>
        <v>1</v>
      </c>
      <c r="AE6" s="11" t="s">
        <v>387</v>
      </c>
      <c r="AF6" s="11" t="s">
        <v>111</v>
      </c>
      <c r="AG6" s="25">
        <f t="shared" si="8"/>
        <v>4</v>
      </c>
      <c r="AH6" s="11">
        <f t="shared" si="9"/>
        <v>15</v>
      </c>
    </row>
    <row r="7" spans="1:34" x14ac:dyDescent="0.25">
      <c r="A7" s="19">
        <v>5</v>
      </c>
      <c r="B7" s="11" t="s">
        <v>373</v>
      </c>
      <c r="C7" s="11" t="s">
        <v>473</v>
      </c>
      <c r="D7" s="11">
        <v>1</v>
      </c>
      <c r="E7" s="11">
        <v>15</v>
      </c>
      <c r="F7" s="11">
        <v>0</v>
      </c>
      <c r="G7" s="20"/>
      <c r="H7" s="19">
        <f t="shared" si="10"/>
        <v>5</v>
      </c>
      <c r="I7" s="11" t="s">
        <v>373</v>
      </c>
      <c r="J7" s="12">
        <f t="shared" si="0"/>
        <v>2</v>
      </c>
      <c r="K7" s="11">
        <v>1</v>
      </c>
      <c r="L7" s="11">
        <v>15</v>
      </c>
      <c r="M7" s="11">
        <v>0</v>
      </c>
      <c r="N7" s="20">
        <f t="shared" si="1"/>
        <v>0</v>
      </c>
      <c r="O7" s="19" t="s">
        <v>373</v>
      </c>
      <c r="P7" s="11" t="s">
        <v>373</v>
      </c>
      <c r="Q7" s="20"/>
      <c r="R7" s="25">
        <f t="shared" si="2"/>
        <v>5</v>
      </c>
      <c r="S7" s="11">
        <f t="shared" si="3"/>
        <v>3102</v>
      </c>
      <c r="T7" s="20">
        <v>4</v>
      </c>
      <c r="U7" s="19" t="s">
        <v>362</v>
      </c>
      <c r="V7" s="20" t="s">
        <v>492</v>
      </c>
      <c r="W7" s="25">
        <f t="shared" si="4"/>
        <v>3</v>
      </c>
      <c r="X7" s="20">
        <f t="shared" si="5"/>
        <v>33</v>
      </c>
      <c r="Y7" s="19" t="s">
        <v>387</v>
      </c>
      <c r="Z7" s="11" t="s">
        <v>564</v>
      </c>
      <c r="AA7" s="20">
        <v>1</v>
      </c>
      <c r="AB7" s="25">
        <f t="shared" si="6"/>
        <v>4</v>
      </c>
      <c r="AC7" s="11">
        <f t="shared" si="7"/>
        <v>6</v>
      </c>
      <c r="AD7" s="20">
        <f t="shared" si="11"/>
        <v>1</v>
      </c>
      <c r="AE7" s="11" t="s">
        <v>373</v>
      </c>
      <c r="AF7" s="11" t="s">
        <v>111</v>
      </c>
      <c r="AG7" s="25">
        <f t="shared" si="8"/>
        <v>5</v>
      </c>
      <c r="AH7" s="11">
        <f t="shared" si="9"/>
        <v>15</v>
      </c>
    </row>
    <row r="8" spans="1:34" x14ac:dyDescent="0.25">
      <c r="A8" s="19">
        <v>6</v>
      </c>
      <c r="B8" s="11" t="s">
        <v>303</v>
      </c>
      <c r="C8" s="11" t="s">
        <v>312</v>
      </c>
      <c r="D8" s="11">
        <v>1</v>
      </c>
      <c r="E8" s="11">
        <v>15</v>
      </c>
      <c r="F8" s="11">
        <v>0</v>
      </c>
      <c r="G8" s="20" t="s">
        <v>490</v>
      </c>
      <c r="H8" s="19">
        <f t="shared" si="10"/>
        <v>6</v>
      </c>
      <c r="I8" s="11" t="s">
        <v>303</v>
      </c>
      <c r="J8" s="12">
        <f t="shared" si="0"/>
        <v>5</v>
      </c>
      <c r="K8" s="11">
        <v>1</v>
      </c>
      <c r="L8" s="11">
        <v>15</v>
      </c>
      <c r="M8" s="11">
        <v>0</v>
      </c>
      <c r="N8" s="20">
        <f t="shared" si="1"/>
        <v>31</v>
      </c>
      <c r="O8" s="19" t="s">
        <v>303</v>
      </c>
      <c r="P8" s="11" t="s">
        <v>303</v>
      </c>
      <c r="Q8" s="20"/>
      <c r="R8" s="25">
        <f t="shared" si="2"/>
        <v>6</v>
      </c>
      <c r="S8" s="11">
        <f t="shared" si="3"/>
        <v>7013</v>
      </c>
      <c r="T8" s="20">
        <v>12</v>
      </c>
      <c r="U8" s="19" t="s">
        <v>362</v>
      </c>
      <c r="V8" s="20" t="s">
        <v>493</v>
      </c>
      <c r="W8" s="25">
        <f t="shared" si="4"/>
        <v>3</v>
      </c>
      <c r="X8" s="20">
        <f t="shared" si="5"/>
        <v>34</v>
      </c>
      <c r="Y8" s="19" t="s">
        <v>373</v>
      </c>
      <c r="Z8" s="14" t="s">
        <v>562</v>
      </c>
      <c r="AA8" s="20">
        <v>1</v>
      </c>
      <c r="AB8" s="25">
        <f t="shared" si="6"/>
        <v>5</v>
      </c>
      <c r="AC8" s="11">
        <f t="shared" si="7"/>
        <v>4</v>
      </c>
      <c r="AD8" s="20">
        <f t="shared" si="11"/>
        <v>1</v>
      </c>
      <c r="AE8" s="11" t="s">
        <v>303</v>
      </c>
      <c r="AF8" s="11" t="s">
        <v>102</v>
      </c>
      <c r="AG8" s="25">
        <f t="shared" si="8"/>
        <v>6</v>
      </c>
      <c r="AH8" s="11">
        <f t="shared" si="9"/>
        <v>22</v>
      </c>
    </row>
    <row r="9" spans="1:34" x14ac:dyDescent="0.25">
      <c r="A9" s="19">
        <v>7</v>
      </c>
      <c r="B9" s="11" t="s">
        <v>288</v>
      </c>
      <c r="C9" s="11" t="s">
        <v>472</v>
      </c>
      <c r="D9" s="11">
        <v>1</v>
      </c>
      <c r="E9" s="11">
        <v>60</v>
      </c>
      <c r="F9" s="11">
        <v>1</v>
      </c>
      <c r="G9" s="20" t="s">
        <v>489</v>
      </c>
      <c r="H9" s="19">
        <f t="shared" si="10"/>
        <v>7</v>
      </c>
      <c r="I9" s="11" t="s">
        <v>288</v>
      </c>
      <c r="J9" s="12">
        <f t="shared" si="0"/>
        <v>4</v>
      </c>
      <c r="K9" s="11">
        <v>1</v>
      </c>
      <c r="L9" s="11">
        <v>60</v>
      </c>
      <c r="M9" s="11">
        <v>1</v>
      </c>
      <c r="N9" s="20">
        <f t="shared" si="1"/>
        <v>30</v>
      </c>
      <c r="O9" s="19" t="s">
        <v>288</v>
      </c>
      <c r="P9" s="11" t="s">
        <v>288</v>
      </c>
      <c r="Q9" s="20"/>
      <c r="R9" s="25">
        <f t="shared" si="2"/>
        <v>7</v>
      </c>
      <c r="S9" s="11">
        <f t="shared" si="3"/>
        <v>7016</v>
      </c>
      <c r="T9" s="20">
        <v>1</v>
      </c>
      <c r="U9" s="19" t="s">
        <v>387</v>
      </c>
      <c r="V9" s="27" t="s">
        <v>484</v>
      </c>
      <c r="W9" s="25">
        <f t="shared" si="4"/>
        <v>4</v>
      </c>
      <c r="X9" s="20">
        <f t="shared" si="5"/>
        <v>10</v>
      </c>
      <c r="Y9" s="19" t="s">
        <v>303</v>
      </c>
      <c r="Z9" s="11" t="s">
        <v>561</v>
      </c>
      <c r="AA9" s="28">
        <v>1</v>
      </c>
      <c r="AB9" s="25">
        <f t="shared" si="6"/>
        <v>6</v>
      </c>
      <c r="AC9" s="11">
        <f t="shared" si="7"/>
        <v>3</v>
      </c>
      <c r="AD9" s="20">
        <f t="shared" si="11"/>
        <v>1</v>
      </c>
      <c r="AE9" s="11" t="s">
        <v>288</v>
      </c>
      <c r="AF9" s="11" t="s">
        <v>102</v>
      </c>
      <c r="AG9" s="25">
        <f t="shared" si="8"/>
        <v>7</v>
      </c>
      <c r="AH9" s="11">
        <f t="shared" si="9"/>
        <v>22</v>
      </c>
    </row>
    <row r="10" spans="1:34" x14ac:dyDescent="0.25">
      <c r="A10" s="19">
        <v>8</v>
      </c>
      <c r="B10" s="11" t="s">
        <v>307</v>
      </c>
      <c r="C10" s="11" t="s">
        <v>312</v>
      </c>
      <c r="D10" s="11">
        <v>1</v>
      </c>
      <c r="E10" s="11">
        <v>30</v>
      </c>
      <c r="F10" s="11">
        <v>1</v>
      </c>
      <c r="G10" s="20" t="s">
        <v>490</v>
      </c>
      <c r="H10" s="19">
        <f t="shared" si="10"/>
        <v>8</v>
      </c>
      <c r="I10" s="11" t="s">
        <v>307</v>
      </c>
      <c r="J10" s="12">
        <f t="shared" si="0"/>
        <v>5</v>
      </c>
      <c r="K10" s="11">
        <v>1</v>
      </c>
      <c r="L10" s="11">
        <v>30</v>
      </c>
      <c r="M10" s="11">
        <v>1</v>
      </c>
      <c r="N10" s="20">
        <f t="shared" si="1"/>
        <v>31</v>
      </c>
      <c r="O10" s="19" t="s">
        <v>307</v>
      </c>
      <c r="P10" s="11" t="s">
        <v>307</v>
      </c>
      <c r="Q10" s="20"/>
      <c r="R10" s="25">
        <f t="shared" si="2"/>
        <v>8</v>
      </c>
      <c r="S10" s="11">
        <f t="shared" si="3"/>
        <v>7012</v>
      </c>
      <c r="T10" s="20">
        <v>1</v>
      </c>
      <c r="U10" s="19" t="s">
        <v>373</v>
      </c>
      <c r="V10" s="27" t="s">
        <v>484</v>
      </c>
      <c r="W10" s="25">
        <f t="shared" si="4"/>
        <v>5</v>
      </c>
      <c r="X10" s="20">
        <f t="shared" si="5"/>
        <v>10</v>
      </c>
      <c r="Y10" s="19" t="s">
        <v>288</v>
      </c>
      <c r="Z10" s="14" t="s">
        <v>561</v>
      </c>
      <c r="AA10" s="28">
        <v>12</v>
      </c>
      <c r="AB10" s="25">
        <f t="shared" si="6"/>
        <v>7</v>
      </c>
      <c r="AC10" s="11">
        <f t="shared" si="7"/>
        <v>3</v>
      </c>
      <c r="AD10" s="20">
        <f t="shared" si="11"/>
        <v>12</v>
      </c>
      <c r="AE10" s="11" t="s">
        <v>307</v>
      </c>
      <c r="AF10" s="11" t="s">
        <v>102</v>
      </c>
      <c r="AG10" s="25">
        <f t="shared" si="8"/>
        <v>8</v>
      </c>
      <c r="AH10" s="11">
        <f t="shared" si="9"/>
        <v>22</v>
      </c>
    </row>
    <row r="11" spans="1:34" x14ac:dyDescent="0.25">
      <c r="A11" s="19">
        <v>9</v>
      </c>
      <c r="B11" s="11" t="s">
        <v>282</v>
      </c>
      <c r="C11" s="11" t="s">
        <v>471</v>
      </c>
      <c r="D11" s="11">
        <v>1</v>
      </c>
      <c r="E11" s="11">
        <v>30</v>
      </c>
      <c r="F11" s="11">
        <v>0</v>
      </c>
      <c r="G11" s="20"/>
      <c r="H11" s="19">
        <f t="shared" si="10"/>
        <v>9</v>
      </c>
      <c r="I11" s="11" t="s">
        <v>282</v>
      </c>
      <c r="J11" s="12">
        <f t="shared" si="0"/>
        <v>1</v>
      </c>
      <c r="K11" s="11">
        <v>1</v>
      </c>
      <c r="L11" s="11">
        <v>30</v>
      </c>
      <c r="M11" s="11">
        <v>0</v>
      </c>
      <c r="N11" s="20">
        <f t="shared" si="1"/>
        <v>0</v>
      </c>
      <c r="O11" s="19" t="s">
        <v>282</v>
      </c>
      <c r="P11" s="11" t="s">
        <v>282</v>
      </c>
      <c r="Q11" s="20"/>
      <c r="R11" s="25">
        <f t="shared" si="2"/>
        <v>9</v>
      </c>
      <c r="S11" s="11">
        <f t="shared" si="3"/>
        <v>7018</v>
      </c>
      <c r="T11" s="20">
        <v>4</v>
      </c>
      <c r="U11" s="19" t="s">
        <v>373</v>
      </c>
      <c r="V11" s="20" t="s">
        <v>485</v>
      </c>
      <c r="W11" s="25">
        <f t="shared" si="4"/>
        <v>5</v>
      </c>
      <c r="X11" s="20">
        <f t="shared" si="5"/>
        <v>11</v>
      </c>
      <c r="Y11" s="19" t="s">
        <v>307</v>
      </c>
      <c r="Z11" s="14" t="s">
        <v>561</v>
      </c>
      <c r="AA11" s="20">
        <v>2</v>
      </c>
      <c r="AB11" s="25">
        <f t="shared" si="6"/>
        <v>8</v>
      </c>
      <c r="AC11" s="11">
        <f t="shared" si="7"/>
        <v>3</v>
      </c>
      <c r="AD11" s="20">
        <f t="shared" si="11"/>
        <v>2</v>
      </c>
      <c r="AE11" s="11" t="s">
        <v>282</v>
      </c>
      <c r="AF11" s="11" t="s">
        <v>112</v>
      </c>
      <c r="AG11" s="25">
        <f t="shared" si="8"/>
        <v>9</v>
      </c>
      <c r="AH11" s="11">
        <f t="shared" si="9"/>
        <v>20</v>
      </c>
    </row>
    <row r="12" spans="1:34" x14ac:dyDescent="0.25">
      <c r="A12" s="19">
        <v>10</v>
      </c>
      <c r="B12" s="11" t="s">
        <v>392</v>
      </c>
      <c r="C12" s="11" t="s">
        <v>471</v>
      </c>
      <c r="D12" s="11">
        <v>1</v>
      </c>
      <c r="E12" s="11">
        <v>40</v>
      </c>
      <c r="F12" s="11">
        <v>0</v>
      </c>
      <c r="G12" s="20"/>
      <c r="H12" s="19">
        <f t="shared" si="10"/>
        <v>10</v>
      </c>
      <c r="I12" s="11" t="s">
        <v>392</v>
      </c>
      <c r="J12" s="12">
        <f t="shared" si="0"/>
        <v>1</v>
      </c>
      <c r="K12" s="11">
        <v>1</v>
      </c>
      <c r="L12" s="11">
        <v>40</v>
      </c>
      <c r="M12" s="11">
        <v>0</v>
      </c>
      <c r="N12" s="20">
        <f t="shared" si="1"/>
        <v>0</v>
      </c>
      <c r="O12" s="19" t="s">
        <v>392</v>
      </c>
      <c r="P12" s="11" t="s">
        <v>369</v>
      </c>
      <c r="Q12" s="20"/>
      <c r="R12" s="25">
        <f t="shared" si="2"/>
        <v>10</v>
      </c>
      <c r="S12" s="11">
        <f t="shared" si="3"/>
        <v>3500</v>
      </c>
      <c r="T12" s="20">
        <v>15</v>
      </c>
      <c r="U12" s="19" t="s">
        <v>303</v>
      </c>
      <c r="V12" s="20" t="s">
        <v>487</v>
      </c>
      <c r="W12" s="25">
        <f t="shared" si="4"/>
        <v>6</v>
      </c>
      <c r="X12" s="20">
        <f t="shared" si="5"/>
        <v>20</v>
      </c>
      <c r="Y12" s="19" t="s">
        <v>307</v>
      </c>
      <c r="Z12" s="14" t="s">
        <v>563</v>
      </c>
      <c r="AA12" s="20">
        <v>1</v>
      </c>
      <c r="AB12" s="25">
        <f t="shared" si="6"/>
        <v>8</v>
      </c>
      <c r="AC12" s="11">
        <f t="shared" si="7"/>
        <v>5</v>
      </c>
      <c r="AD12" s="20">
        <f t="shared" si="11"/>
        <v>1</v>
      </c>
      <c r="AE12" s="11" t="s">
        <v>392</v>
      </c>
      <c r="AF12" s="11" t="s">
        <v>112</v>
      </c>
      <c r="AG12" s="25">
        <f t="shared" si="8"/>
        <v>10</v>
      </c>
      <c r="AH12" s="11">
        <f t="shared" si="9"/>
        <v>20</v>
      </c>
    </row>
    <row r="13" spans="1:34" x14ac:dyDescent="0.25">
      <c r="A13" s="19">
        <v>11</v>
      </c>
      <c r="B13" s="11"/>
      <c r="C13" s="11"/>
      <c r="D13" s="11"/>
      <c r="E13" s="11"/>
      <c r="F13" s="11"/>
      <c r="G13" s="20"/>
      <c r="H13" s="19">
        <f t="shared" si="10"/>
        <v>11</v>
      </c>
      <c r="I13" s="11"/>
      <c r="J13" s="12" t="e">
        <f t="shared" si="0"/>
        <v>#N/A</v>
      </c>
      <c r="K13" s="11"/>
      <c r="L13" s="11"/>
      <c r="M13" s="11"/>
      <c r="N13" s="20">
        <f t="shared" si="1"/>
        <v>0</v>
      </c>
      <c r="O13" s="19"/>
      <c r="P13" s="11"/>
      <c r="Q13" s="20"/>
      <c r="R13" s="25" t="e">
        <f t="shared" si="2"/>
        <v>#N/A</v>
      </c>
      <c r="S13" s="11" t="e">
        <f t="shared" si="3"/>
        <v>#N/A</v>
      </c>
      <c r="T13" s="20"/>
      <c r="U13" s="19" t="s">
        <v>288</v>
      </c>
      <c r="V13" s="20" t="s">
        <v>487</v>
      </c>
      <c r="W13" s="25">
        <f t="shared" si="4"/>
        <v>7</v>
      </c>
      <c r="X13" s="20">
        <f t="shared" si="5"/>
        <v>20</v>
      </c>
      <c r="Y13" s="19" t="s">
        <v>282</v>
      </c>
      <c r="Z13" s="11" t="s">
        <v>570</v>
      </c>
      <c r="AA13" s="20">
        <v>1</v>
      </c>
      <c r="AB13" s="25">
        <f t="shared" si="6"/>
        <v>9</v>
      </c>
      <c r="AC13" s="11">
        <f t="shared" si="7"/>
        <v>12</v>
      </c>
      <c r="AD13" s="20">
        <f t="shared" si="11"/>
        <v>1</v>
      </c>
      <c r="AE13" s="19"/>
      <c r="AF13" s="11" t="s">
        <v>39</v>
      </c>
      <c r="AG13" s="25" t="e">
        <f t="shared" si="8"/>
        <v>#N/A</v>
      </c>
      <c r="AH13" s="11">
        <f t="shared" si="9"/>
        <v>0</v>
      </c>
    </row>
    <row r="14" spans="1:34" x14ac:dyDescent="0.25">
      <c r="A14" s="19">
        <v>12</v>
      </c>
      <c r="B14" s="11"/>
      <c r="C14" s="11"/>
      <c r="D14" s="11"/>
      <c r="E14" s="11"/>
      <c r="F14" s="11"/>
      <c r="G14" s="20"/>
      <c r="H14" s="19">
        <f t="shared" si="10"/>
        <v>12</v>
      </c>
      <c r="I14" s="11"/>
      <c r="J14" s="12" t="e">
        <f t="shared" si="0"/>
        <v>#N/A</v>
      </c>
      <c r="K14" s="11"/>
      <c r="L14" s="11"/>
      <c r="M14" s="11"/>
      <c r="N14" s="20">
        <f t="shared" si="1"/>
        <v>0</v>
      </c>
      <c r="O14" s="19"/>
      <c r="P14" s="11"/>
      <c r="Q14" s="20"/>
      <c r="R14" s="25" t="e">
        <f t="shared" si="2"/>
        <v>#N/A</v>
      </c>
      <c r="S14" s="11" t="e">
        <f t="shared" si="3"/>
        <v>#N/A</v>
      </c>
      <c r="T14" s="20"/>
      <c r="U14" s="19" t="s">
        <v>288</v>
      </c>
      <c r="V14" s="20" t="s">
        <v>492</v>
      </c>
      <c r="W14" s="25">
        <f t="shared" si="4"/>
        <v>7</v>
      </c>
      <c r="X14" s="20">
        <f t="shared" si="5"/>
        <v>33</v>
      </c>
      <c r="Y14" s="19" t="s">
        <v>392</v>
      </c>
      <c r="Z14" s="11" t="s">
        <v>569</v>
      </c>
      <c r="AA14" s="20">
        <v>1</v>
      </c>
      <c r="AB14" s="25">
        <f t="shared" si="6"/>
        <v>10</v>
      </c>
      <c r="AC14" s="11">
        <f t="shared" si="7"/>
        <v>11</v>
      </c>
      <c r="AD14" s="20">
        <f t="shared" si="11"/>
        <v>1</v>
      </c>
      <c r="AE14" s="19"/>
      <c r="AF14" s="11" t="s">
        <v>39</v>
      </c>
      <c r="AG14" s="25" t="e">
        <f t="shared" si="8"/>
        <v>#N/A</v>
      </c>
      <c r="AH14" s="11">
        <f t="shared" si="9"/>
        <v>0</v>
      </c>
    </row>
    <row r="15" spans="1:34" x14ac:dyDescent="0.25">
      <c r="A15" s="19">
        <v>13</v>
      </c>
      <c r="B15" s="11"/>
      <c r="C15" s="11"/>
      <c r="D15" s="11"/>
      <c r="E15" s="11"/>
      <c r="F15" s="11"/>
      <c r="G15" s="20"/>
      <c r="H15" s="19">
        <f t="shared" si="10"/>
        <v>13</v>
      </c>
      <c r="I15" s="11"/>
      <c r="J15" s="12" t="e">
        <f t="shared" si="0"/>
        <v>#N/A</v>
      </c>
      <c r="K15" s="11"/>
      <c r="L15" s="11"/>
      <c r="M15" s="11"/>
      <c r="N15" s="20">
        <f t="shared" si="1"/>
        <v>0</v>
      </c>
      <c r="O15" s="19"/>
      <c r="P15" s="11"/>
      <c r="Q15" s="20"/>
      <c r="R15" s="25" t="e">
        <f t="shared" si="2"/>
        <v>#N/A</v>
      </c>
      <c r="S15" s="11" t="e">
        <f t="shared" si="3"/>
        <v>#N/A</v>
      </c>
      <c r="T15" s="20"/>
      <c r="U15" s="19" t="s">
        <v>288</v>
      </c>
      <c r="V15" s="20" t="s">
        <v>493</v>
      </c>
      <c r="W15" s="25">
        <f t="shared" si="4"/>
        <v>7</v>
      </c>
      <c r="X15" s="20">
        <f t="shared" si="5"/>
        <v>34</v>
      </c>
      <c r="Y15" s="19"/>
      <c r="Z15" s="11"/>
      <c r="AA15" s="20"/>
      <c r="AB15" s="25" t="e">
        <f t="shared" si="6"/>
        <v>#N/A</v>
      </c>
      <c r="AC15" s="11" t="e">
        <f t="shared" si="7"/>
        <v>#N/A</v>
      </c>
      <c r="AD15" s="20">
        <f t="shared" si="11"/>
        <v>0</v>
      </c>
      <c r="AE15" s="19"/>
      <c r="AF15" s="11" t="s">
        <v>39</v>
      </c>
      <c r="AG15" s="25" t="e">
        <f t="shared" si="8"/>
        <v>#N/A</v>
      </c>
      <c r="AH15" s="11">
        <f t="shared" si="9"/>
        <v>0</v>
      </c>
    </row>
    <row r="16" spans="1:34" x14ac:dyDescent="0.25">
      <c r="A16" s="19">
        <v>14</v>
      </c>
      <c r="B16" s="11"/>
      <c r="C16" s="11"/>
      <c r="D16" s="11"/>
      <c r="E16" s="11"/>
      <c r="F16" s="11"/>
      <c r="G16" s="20"/>
      <c r="H16" s="19">
        <f t="shared" si="10"/>
        <v>14</v>
      </c>
      <c r="I16" s="11"/>
      <c r="J16" s="12" t="e">
        <f t="shared" si="0"/>
        <v>#N/A</v>
      </c>
      <c r="K16" s="11"/>
      <c r="L16" s="11"/>
      <c r="M16" s="11"/>
      <c r="N16" s="20">
        <f t="shared" si="1"/>
        <v>0</v>
      </c>
      <c r="O16" s="19"/>
      <c r="P16" s="11"/>
      <c r="Q16" s="20"/>
      <c r="R16" s="25" t="e">
        <f t="shared" si="2"/>
        <v>#N/A</v>
      </c>
      <c r="S16" s="11" t="e">
        <f t="shared" si="3"/>
        <v>#N/A</v>
      </c>
      <c r="T16" s="20"/>
      <c r="U16" s="19" t="s">
        <v>307</v>
      </c>
      <c r="V16" s="20" t="s">
        <v>487</v>
      </c>
      <c r="W16" s="25">
        <f t="shared" si="4"/>
        <v>8</v>
      </c>
      <c r="X16" s="20">
        <f t="shared" si="5"/>
        <v>20</v>
      </c>
      <c r="Y16" s="19"/>
      <c r="Z16" s="11"/>
      <c r="AA16" s="20"/>
      <c r="AB16" s="25" t="e">
        <f t="shared" si="6"/>
        <v>#N/A</v>
      </c>
      <c r="AC16" s="11" t="e">
        <f t="shared" si="7"/>
        <v>#N/A</v>
      </c>
      <c r="AD16" s="20">
        <f t="shared" si="11"/>
        <v>0</v>
      </c>
      <c r="AE16" s="19"/>
      <c r="AF16" s="11" t="s">
        <v>39</v>
      </c>
      <c r="AG16" s="25" t="e">
        <f t="shared" si="8"/>
        <v>#N/A</v>
      </c>
      <c r="AH16" s="11">
        <f t="shared" si="9"/>
        <v>0</v>
      </c>
    </row>
    <row r="17" spans="1:34" x14ac:dyDescent="0.25">
      <c r="A17" s="19">
        <v>15</v>
      </c>
      <c r="B17" s="11"/>
      <c r="C17" s="11"/>
      <c r="D17" s="11"/>
      <c r="E17" s="11"/>
      <c r="F17" s="11"/>
      <c r="G17" s="20"/>
      <c r="H17" s="19">
        <f t="shared" si="10"/>
        <v>15</v>
      </c>
      <c r="I17" s="11"/>
      <c r="J17" s="12" t="e">
        <f t="shared" si="0"/>
        <v>#N/A</v>
      </c>
      <c r="K17" s="11"/>
      <c r="L17" s="11"/>
      <c r="M17" s="11"/>
      <c r="N17" s="20">
        <f t="shared" si="1"/>
        <v>0</v>
      </c>
      <c r="O17" s="19"/>
      <c r="P17" s="11"/>
      <c r="Q17" s="20"/>
      <c r="R17" s="25" t="e">
        <f t="shared" si="2"/>
        <v>#N/A</v>
      </c>
      <c r="S17" s="11" t="e">
        <f t="shared" si="3"/>
        <v>#N/A</v>
      </c>
      <c r="T17" s="20"/>
      <c r="U17" s="19" t="s">
        <v>307</v>
      </c>
      <c r="V17" s="20" t="s">
        <v>492</v>
      </c>
      <c r="W17" s="25">
        <f t="shared" si="4"/>
        <v>8</v>
      </c>
      <c r="X17" s="20">
        <f t="shared" si="5"/>
        <v>33</v>
      </c>
      <c r="Y17" s="19"/>
      <c r="Z17" s="11"/>
      <c r="AA17" s="20"/>
      <c r="AB17" s="25" t="e">
        <f t="shared" si="6"/>
        <v>#N/A</v>
      </c>
      <c r="AC17" s="11" t="e">
        <f t="shared" si="7"/>
        <v>#N/A</v>
      </c>
      <c r="AD17" s="20">
        <f t="shared" si="11"/>
        <v>0</v>
      </c>
      <c r="AE17" s="19"/>
      <c r="AF17" s="11" t="s">
        <v>39</v>
      </c>
      <c r="AG17" s="25" t="e">
        <f t="shared" si="8"/>
        <v>#N/A</v>
      </c>
      <c r="AH17" s="11">
        <f t="shared" si="9"/>
        <v>0</v>
      </c>
    </row>
    <row r="18" spans="1:34" x14ac:dyDescent="0.25">
      <c r="A18" s="19">
        <v>16</v>
      </c>
      <c r="B18" s="11"/>
      <c r="C18" s="11"/>
      <c r="D18" s="11"/>
      <c r="E18" s="11"/>
      <c r="F18" s="11"/>
      <c r="G18" s="20"/>
      <c r="H18" s="19">
        <f t="shared" si="10"/>
        <v>16</v>
      </c>
      <c r="I18" s="11"/>
      <c r="J18" s="12" t="e">
        <f t="shared" si="0"/>
        <v>#N/A</v>
      </c>
      <c r="K18" s="11"/>
      <c r="L18" s="11"/>
      <c r="M18" s="11"/>
      <c r="N18" s="20">
        <f t="shared" si="1"/>
        <v>0</v>
      </c>
      <c r="O18" s="19"/>
      <c r="P18" s="11"/>
      <c r="Q18" s="20"/>
      <c r="R18" s="25" t="e">
        <f t="shared" si="2"/>
        <v>#N/A</v>
      </c>
      <c r="S18" s="11" t="e">
        <f t="shared" si="3"/>
        <v>#N/A</v>
      </c>
      <c r="T18" s="20"/>
      <c r="U18" s="19" t="s">
        <v>282</v>
      </c>
      <c r="V18" s="20" t="s">
        <v>487</v>
      </c>
      <c r="W18" s="25">
        <f t="shared" si="4"/>
        <v>9</v>
      </c>
      <c r="X18" s="20">
        <f t="shared" si="5"/>
        <v>20</v>
      </c>
      <c r="Y18" s="19"/>
      <c r="Z18" s="11"/>
      <c r="AA18" s="20"/>
      <c r="AB18" s="25" t="e">
        <f t="shared" si="6"/>
        <v>#N/A</v>
      </c>
      <c r="AC18" s="11" t="e">
        <f t="shared" si="7"/>
        <v>#N/A</v>
      </c>
      <c r="AD18" s="20">
        <f t="shared" si="11"/>
        <v>0</v>
      </c>
      <c r="AE18" s="19"/>
      <c r="AF18" s="11" t="s">
        <v>39</v>
      </c>
      <c r="AG18" s="25" t="e">
        <f t="shared" si="8"/>
        <v>#N/A</v>
      </c>
      <c r="AH18" s="11">
        <f t="shared" si="9"/>
        <v>0</v>
      </c>
    </row>
    <row r="19" spans="1:34" x14ac:dyDescent="0.25">
      <c r="A19" s="19">
        <v>17</v>
      </c>
      <c r="B19" s="11"/>
      <c r="C19" s="11"/>
      <c r="D19" s="11"/>
      <c r="E19" s="11"/>
      <c r="F19" s="11"/>
      <c r="G19" s="20"/>
      <c r="H19" s="19">
        <f t="shared" si="10"/>
        <v>17</v>
      </c>
      <c r="I19" s="11"/>
      <c r="J19" s="12" t="e">
        <f t="shared" si="0"/>
        <v>#N/A</v>
      </c>
      <c r="K19" s="11"/>
      <c r="L19" s="11"/>
      <c r="M19" s="11"/>
      <c r="N19" s="20">
        <f t="shared" si="1"/>
        <v>0</v>
      </c>
      <c r="O19" s="19"/>
      <c r="P19" s="11"/>
      <c r="Q19" s="20"/>
      <c r="R19" s="25" t="e">
        <f t="shared" si="2"/>
        <v>#N/A</v>
      </c>
      <c r="S19" s="11" t="e">
        <f t="shared" si="3"/>
        <v>#N/A</v>
      </c>
      <c r="T19" s="20"/>
      <c r="U19" s="19" t="s">
        <v>392</v>
      </c>
      <c r="V19" s="20" t="s">
        <v>483</v>
      </c>
      <c r="W19" s="25">
        <f t="shared" si="4"/>
        <v>10</v>
      </c>
      <c r="X19" s="20">
        <f t="shared" si="5"/>
        <v>1</v>
      </c>
      <c r="Y19" s="19"/>
      <c r="Z19" s="11"/>
      <c r="AA19" s="20"/>
      <c r="AB19" s="25" t="e">
        <f t="shared" si="6"/>
        <v>#N/A</v>
      </c>
      <c r="AC19" s="11" t="e">
        <f t="shared" si="7"/>
        <v>#N/A</v>
      </c>
      <c r="AD19" s="20">
        <f t="shared" si="11"/>
        <v>0</v>
      </c>
      <c r="AE19" s="19"/>
      <c r="AF19" s="11" t="s">
        <v>39</v>
      </c>
      <c r="AG19" s="25" t="e">
        <f t="shared" si="8"/>
        <v>#N/A</v>
      </c>
      <c r="AH19" s="11">
        <f t="shared" si="9"/>
        <v>0</v>
      </c>
    </row>
    <row r="20" spans="1:34" x14ac:dyDescent="0.25">
      <c r="A20" s="19">
        <v>18</v>
      </c>
      <c r="B20" s="11"/>
      <c r="C20" s="11"/>
      <c r="D20" s="11"/>
      <c r="E20" s="11"/>
      <c r="F20" s="11"/>
      <c r="G20" s="20"/>
      <c r="H20" s="19">
        <f t="shared" si="10"/>
        <v>18</v>
      </c>
      <c r="I20" s="11"/>
      <c r="J20" s="12" t="e">
        <f t="shared" si="0"/>
        <v>#N/A</v>
      </c>
      <c r="K20" s="11"/>
      <c r="L20" s="11"/>
      <c r="M20" s="11"/>
      <c r="N20" s="20">
        <f t="shared" si="1"/>
        <v>0</v>
      </c>
      <c r="O20" s="19"/>
      <c r="P20" s="11"/>
      <c r="Q20" s="20"/>
      <c r="R20" s="25" t="e">
        <f t="shared" si="2"/>
        <v>#N/A</v>
      </c>
      <c r="S20" s="11" t="e">
        <f t="shared" si="3"/>
        <v>#N/A</v>
      </c>
      <c r="T20" s="20"/>
      <c r="U20" s="19"/>
      <c r="V20" s="20"/>
      <c r="W20" s="25" t="e">
        <f t="shared" si="4"/>
        <v>#N/A</v>
      </c>
      <c r="X20" s="20" t="e">
        <f t="shared" si="5"/>
        <v>#N/A</v>
      </c>
      <c r="Y20" s="19"/>
      <c r="Z20" s="11"/>
      <c r="AA20" s="20"/>
      <c r="AB20" s="25" t="e">
        <f t="shared" si="6"/>
        <v>#N/A</v>
      </c>
      <c r="AC20" s="11" t="e">
        <f t="shared" si="7"/>
        <v>#N/A</v>
      </c>
      <c r="AD20" s="20">
        <f t="shared" si="11"/>
        <v>0</v>
      </c>
      <c r="AE20" s="19"/>
      <c r="AF20" s="11" t="s">
        <v>39</v>
      </c>
      <c r="AG20" s="25" t="e">
        <f t="shared" si="8"/>
        <v>#N/A</v>
      </c>
      <c r="AH20" s="11">
        <f t="shared" si="9"/>
        <v>0</v>
      </c>
    </row>
    <row r="21" spans="1:34" x14ac:dyDescent="0.25">
      <c r="A21" s="19">
        <v>19</v>
      </c>
      <c r="B21" s="11"/>
      <c r="C21" s="11"/>
      <c r="D21" s="11"/>
      <c r="E21" s="11"/>
      <c r="F21" s="11"/>
      <c r="G21" s="20"/>
      <c r="H21" s="19">
        <f t="shared" si="10"/>
        <v>19</v>
      </c>
      <c r="I21" s="11"/>
      <c r="J21" s="12" t="e">
        <f t="shared" si="0"/>
        <v>#N/A</v>
      </c>
      <c r="K21" s="11"/>
      <c r="L21" s="11"/>
      <c r="M21" s="11"/>
      <c r="N21" s="20">
        <f t="shared" si="1"/>
        <v>0</v>
      </c>
      <c r="O21" s="19"/>
      <c r="P21" s="11"/>
      <c r="Q21" s="20"/>
      <c r="R21" s="25" t="e">
        <f t="shared" si="2"/>
        <v>#N/A</v>
      </c>
      <c r="S21" s="11" t="e">
        <f t="shared" si="3"/>
        <v>#N/A</v>
      </c>
      <c r="T21" s="20"/>
      <c r="U21" s="19"/>
      <c r="V21" s="20"/>
      <c r="W21" s="25" t="e">
        <f t="shared" si="4"/>
        <v>#N/A</v>
      </c>
      <c r="X21" s="20" t="e">
        <f t="shared" si="5"/>
        <v>#N/A</v>
      </c>
      <c r="Y21" s="19"/>
      <c r="Z21" s="11"/>
      <c r="AA21" s="20"/>
      <c r="AB21" s="25" t="e">
        <f t="shared" si="6"/>
        <v>#N/A</v>
      </c>
      <c r="AC21" s="11" t="e">
        <f t="shared" si="7"/>
        <v>#N/A</v>
      </c>
      <c r="AD21" s="20">
        <f t="shared" si="11"/>
        <v>0</v>
      </c>
      <c r="AE21" s="19"/>
      <c r="AF21" s="11" t="s">
        <v>39</v>
      </c>
      <c r="AG21" s="25" t="e">
        <f t="shared" si="8"/>
        <v>#N/A</v>
      </c>
      <c r="AH21" s="11">
        <f t="shared" si="9"/>
        <v>0</v>
      </c>
    </row>
    <row r="22" spans="1:34" x14ac:dyDescent="0.25">
      <c r="A22" s="19">
        <v>20</v>
      </c>
      <c r="B22" s="11"/>
      <c r="C22" s="11"/>
      <c r="D22" s="11"/>
      <c r="E22" s="11"/>
      <c r="F22" s="11"/>
      <c r="G22" s="20"/>
      <c r="H22" s="19">
        <f t="shared" si="10"/>
        <v>20</v>
      </c>
      <c r="I22" s="11"/>
      <c r="J22" s="12" t="e">
        <f t="shared" si="0"/>
        <v>#N/A</v>
      </c>
      <c r="K22" s="11"/>
      <c r="L22" s="11"/>
      <c r="M22" s="11"/>
      <c r="N22" s="20">
        <f t="shared" si="1"/>
        <v>0</v>
      </c>
      <c r="O22" s="19"/>
      <c r="P22" s="11"/>
      <c r="Q22" s="20"/>
      <c r="R22" s="25" t="e">
        <f t="shared" si="2"/>
        <v>#N/A</v>
      </c>
      <c r="S22" s="11" t="e">
        <f t="shared" si="3"/>
        <v>#N/A</v>
      </c>
      <c r="T22" s="20"/>
      <c r="U22" s="19"/>
      <c r="V22" s="20"/>
      <c r="W22" s="25" t="e">
        <f t="shared" si="4"/>
        <v>#N/A</v>
      </c>
      <c r="X22" s="20" t="e">
        <f t="shared" si="5"/>
        <v>#N/A</v>
      </c>
      <c r="Y22" s="19"/>
      <c r="Z22" s="11"/>
      <c r="AA22" s="20"/>
      <c r="AB22" s="25" t="e">
        <f t="shared" si="6"/>
        <v>#N/A</v>
      </c>
      <c r="AC22" s="11" t="e">
        <f t="shared" si="7"/>
        <v>#N/A</v>
      </c>
      <c r="AD22" s="20">
        <f t="shared" si="11"/>
        <v>0</v>
      </c>
      <c r="AE22" s="19"/>
      <c r="AF22" s="11" t="s">
        <v>39</v>
      </c>
      <c r="AG22" s="25" t="e">
        <f t="shared" si="8"/>
        <v>#N/A</v>
      </c>
      <c r="AH22" s="11">
        <f t="shared" si="9"/>
        <v>0</v>
      </c>
    </row>
    <row r="23" spans="1:34" x14ac:dyDescent="0.25">
      <c r="A23" s="19">
        <v>21</v>
      </c>
      <c r="B23" s="11"/>
      <c r="C23" s="11"/>
      <c r="D23" s="11"/>
      <c r="E23" s="11"/>
      <c r="F23" s="11"/>
      <c r="G23" s="20"/>
      <c r="H23" s="19">
        <f t="shared" si="10"/>
        <v>21</v>
      </c>
      <c r="I23" s="11"/>
      <c r="J23" s="12" t="e">
        <f t="shared" si="0"/>
        <v>#N/A</v>
      </c>
      <c r="K23" s="11"/>
      <c r="L23" s="11"/>
      <c r="M23" s="11"/>
      <c r="N23" s="20">
        <f t="shared" si="1"/>
        <v>0</v>
      </c>
      <c r="O23" s="19"/>
      <c r="P23" s="11"/>
      <c r="Q23" s="20"/>
      <c r="R23" s="25" t="e">
        <f t="shared" si="2"/>
        <v>#N/A</v>
      </c>
      <c r="S23" s="11" t="e">
        <f t="shared" si="3"/>
        <v>#N/A</v>
      </c>
      <c r="T23" s="20"/>
      <c r="U23" s="19"/>
      <c r="V23" s="20"/>
      <c r="W23" s="25" t="e">
        <f t="shared" si="4"/>
        <v>#N/A</v>
      </c>
      <c r="X23" s="20" t="e">
        <f t="shared" si="5"/>
        <v>#N/A</v>
      </c>
      <c r="Y23" s="19"/>
      <c r="Z23" s="11"/>
      <c r="AA23" s="20"/>
      <c r="AB23" s="25" t="e">
        <f t="shared" si="6"/>
        <v>#N/A</v>
      </c>
      <c r="AC23" s="11" t="e">
        <f t="shared" si="7"/>
        <v>#N/A</v>
      </c>
      <c r="AD23" s="20">
        <f t="shared" si="11"/>
        <v>0</v>
      </c>
      <c r="AE23" s="19"/>
      <c r="AF23" s="11" t="s">
        <v>39</v>
      </c>
      <c r="AG23" s="25" t="e">
        <f t="shared" si="8"/>
        <v>#N/A</v>
      </c>
      <c r="AH23" s="11">
        <f t="shared" si="9"/>
        <v>0</v>
      </c>
    </row>
    <row r="24" spans="1:34" x14ac:dyDescent="0.25">
      <c r="A24" s="19">
        <v>22</v>
      </c>
      <c r="B24" s="11"/>
      <c r="C24" s="11"/>
      <c r="D24" s="11"/>
      <c r="E24" s="11"/>
      <c r="F24" s="11"/>
      <c r="G24" s="20"/>
      <c r="H24" s="19">
        <f t="shared" si="10"/>
        <v>22</v>
      </c>
      <c r="I24" s="11"/>
      <c r="J24" s="12" t="e">
        <f t="shared" si="0"/>
        <v>#N/A</v>
      </c>
      <c r="K24" s="11"/>
      <c r="L24" s="11"/>
      <c r="M24" s="11"/>
      <c r="N24" s="20">
        <f t="shared" si="1"/>
        <v>0</v>
      </c>
      <c r="O24" s="19"/>
      <c r="P24" s="11"/>
      <c r="Q24" s="20"/>
      <c r="R24" s="25" t="e">
        <f t="shared" si="2"/>
        <v>#N/A</v>
      </c>
      <c r="S24" s="11" t="e">
        <f t="shared" si="3"/>
        <v>#N/A</v>
      </c>
      <c r="T24" s="20"/>
      <c r="U24" s="19"/>
      <c r="V24" s="20"/>
      <c r="W24" s="25" t="e">
        <f t="shared" si="4"/>
        <v>#N/A</v>
      </c>
      <c r="X24" s="20" t="e">
        <f t="shared" si="5"/>
        <v>#N/A</v>
      </c>
      <c r="Y24" s="19"/>
      <c r="Z24" s="11"/>
      <c r="AA24" s="20"/>
      <c r="AB24" s="25" t="e">
        <f t="shared" si="6"/>
        <v>#N/A</v>
      </c>
      <c r="AC24" s="11" t="e">
        <f t="shared" si="7"/>
        <v>#N/A</v>
      </c>
      <c r="AD24" s="20">
        <f t="shared" si="11"/>
        <v>0</v>
      </c>
      <c r="AE24" s="19"/>
      <c r="AF24" s="11" t="s">
        <v>39</v>
      </c>
      <c r="AG24" s="25" t="e">
        <f t="shared" si="8"/>
        <v>#N/A</v>
      </c>
      <c r="AH24" s="11">
        <f t="shared" si="9"/>
        <v>0</v>
      </c>
    </row>
    <row r="25" spans="1:34" x14ac:dyDescent="0.25">
      <c r="A25" s="19">
        <v>23</v>
      </c>
      <c r="B25" s="11"/>
      <c r="C25" s="11"/>
      <c r="D25" s="11"/>
      <c r="E25" s="11"/>
      <c r="F25" s="11"/>
      <c r="G25" s="20"/>
      <c r="H25" s="19">
        <f t="shared" si="10"/>
        <v>23</v>
      </c>
      <c r="I25" s="11"/>
      <c r="J25" s="12" t="e">
        <f t="shared" si="0"/>
        <v>#N/A</v>
      </c>
      <c r="K25" s="11"/>
      <c r="L25" s="11"/>
      <c r="M25" s="11"/>
      <c r="N25" s="20">
        <f t="shared" si="1"/>
        <v>0</v>
      </c>
      <c r="O25" s="19"/>
      <c r="P25" s="11"/>
      <c r="Q25" s="20"/>
      <c r="R25" s="25" t="e">
        <f t="shared" si="2"/>
        <v>#N/A</v>
      </c>
      <c r="S25" s="11" t="e">
        <f t="shared" si="3"/>
        <v>#N/A</v>
      </c>
      <c r="T25" s="20"/>
      <c r="U25" s="19"/>
      <c r="V25" s="20"/>
      <c r="W25" s="25" t="e">
        <f t="shared" si="4"/>
        <v>#N/A</v>
      </c>
      <c r="X25" s="20" t="e">
        <f t="shared" si="5"/>
        <v>#N/A</v>
      </c>
      <c r="Y25" s="19"/>
      <c r="Z25" s="11"/>
      <c r="AA25" s="20"/>
      <c r="AB25" s="25" t="e">
        <f t="shared" si="6"/>
        <v>#N/A</v>
      </c>
      <c r="AC25" s="11" t="e">
        <f t="shared" si="7"/>
        <v>#N/A</v>
      </c>
      <c r="AD25" s="20">
        <f t="shared" si="11"/>
        <v>0</v>
      </c>
      <c r="AE25" s="19"/>
      <c r="AF25" s="11" t="s">
        <v>39</v>
      </c>
      <c r="AG25" s="25" t="e">
        <f t="shared" si="8"/>
        <v>#N/A</v>
      </c>
      <c r="AH25" s="11">
        <f t="shared" si="9"/>
        <v>0</v>
      </c>
    </row>
    <row r="26" spans="1:34" x14ac:dyDescent="0.25">
      <c r="A26" s="19">
        <v>24</v>
      </c>
      <c r="B26" s="11"/>
      <c r="C26" s="11"/>
      <c r="D26" s="11"/>
      <c r="E26" s="11"/>
      <c r="F26" s="11"/>
      <c r="G26" s="20"/>
      <c r="H26" s="19">
        <f t="shared" si="10"/>
        <v>24</v>
      </c>
      <c r="I26" s="11"/>
      <c r="J26" s="12" t="e">
        <f t="shared" si="0"/>
        <v>#N/A</v>
      </c>
      <c r="K26" s="11"/>
      <c r="L26" s="11"/>
      <c r="M26" s="11"/>
      <c r="N26" s="20">
        <f t="shared" si="1"/>
        <v>0</v>
      </c>
      <c r="O26" s="19"/>
      <c r="P26" s="11"/>
      <c r="Q26" s="20"/>
      <c r="R26" s="25" t="e">
        <f t="shared" si="2"/>
        <v>#N/A</v>
      </c>
      <c r="S26" s="11" t="e">
        <f t="shared" si="3"/>
        <v>#N/A</v>
      </c>
      <c r="T26" s="20"/>
      <c r="U26" s="19"/>
      <c r="V26" s="20"/>
      <c r="W26" s="25" t="e">
        <f t="shared" si="4"/>
        <v>#N/A</v>
      </c>
      <c r="X26" s="20" t="e">
        <f t="shared" si="5"/>
        <v>#N/A</v>
      </c>
      <c r="Y26" s="19"/>
      <c r="Z26" s="11"/>
      <c r="AA26" s="20"/>
      <c r="AB26" s="25" t="e">
        <f t="shared" si="6"/>
        <v>#N/A</v>
      </c>
      <c r="AC26" s="11" t="e">
        <f t="shared" si="7"/>
        <v>#N/A</v>
      </c>
      <c r="AD26" s="20">
        <f t="shared" si="11"/>
        <v>0</v>
      </c>
      <c r="AE26" s="19"/>
      <c r="AF26" s="11" t="s">
        <v>39</v>
      </c>
      <c r="AG26" s="25" t="e">
        <f t="shared" si="8"/>
        <v>#N/A</v>
      </c>
      <c r="AH26" s="11">
        <f t="shared" si="9"/>
        <v>0</v>
      </c>
    </row>
    <row r="27" spans="1:34" x14ac:dyDescent="0.25">
      <c r="A27" s="19">
        <v>25</v>
      </c>
      <c r="B27" s="11"/>
      <c r="C27" s="11"/>
      <c r="D27" s="11"/>
      <c r="E27" s="11"/>
      <c r="F27" s="11"/>
      <c r="G27" s="20"/>
      <c r="H27" s="19">
        <f t="shared" si="10"/>
        <v>25</v>
      </c>
      <c r="I27" s="11"/>
      <c r="J27" s="12" t="e">
        <f t="shared" si="0"/>
        <v>#N/A</v>
      </c>
      <c r="K27" s="11"/>
      <c r="L27" s="11"/>
      <c r="M27" s="11"/>
      <c r="N27" s="20">
        <f t="shared" si="1"/>
        <v>0</v>
      </c>
      <c r="O27" s="19"/>
      <c r="P27" s="11"/>
      <c r="Q27" s="20"/>
      <c r="R27" s="25" t="e">
        <f t="shared" si="2"/>
        <v>#N/A</v>
      </c>
      <c r="S27" s="11" t="e">
        <f t="shared" si="3"/>
        <v>#N/A</v>
      </c>
      <c r="T27" s="20"/>
      <c r="U27" s="19"/>
      <c r="V27" s="20"/>
      <c r="W27" s="25" t="e">
        <f t="shared" si="4"/>
        <v>#N/A</v>
      </c>
      <c r="X27" s="20" t="e">
        <f t="shared" si="5"/>
        <v>#N/A</v>
      </c>
      <c r="Y27" s="19"/>
      <c r="Z27" s="11"/>
      <c r="AA27" s="20"/>
      <c r="AB27" s="25" t="e">
        <f t="shared" si="6"/>
        <v>#N/A</v>
      </c>
      <c r="AC27" s="11" t="e">
        <f t="shared" si="7"/>
        <v>#N/A</v>
      </c>
      <c r="AD27" s="20">
        <f t="shared" si="11"/>
        <v>0</v>
      </c>
      <c r="AE27" s="19"/>
      <c r="AF27" s="11" t="s">
        <v>39</v>
      </c>
      <c r="AG27" s="25" t="e">
        <f t="shared" si="8"/>
        <v>#N/A</v>
      </c>
      <c r="AH27" s="11">
        <f t="shared" si="9"/>
        <v>0</v>
      </c>
    </row>
    <row r="28" spans="1:34" x14ac:dyDescent="0.25">
      <c r="A28" s="19">
        <v>26</v>
      </c>
      <c r="B28" s="11"/>
      <c r="C28" s="11"/>
      <c r="D28" s="11"/>
      <c r="E28" s="11"/>
      <c r="F28" s="11"/>
      <c r="G28" s="20"/>
      <c r="H28" s="19">
        <f t="shared" si="10"/>
        <v>26</v>
      </c>
      <c r="I28" s="11"/>
      <c r="J28" s="12" t="e">
        <f t="shared" si="0"/>
        <v>#N/A</v>
      </c>
      <c r="K28" s="11"/>
      <c r="L28" s="11"/>
      <c r="M28" s="11"/>
      <c r="N28" s="20">
        <f t="shared" si="1"/>
        <v>0</v>
      </c>
      <c r="O28" s="19"/>
      <c r="P28" s="11"/>
      <c r="Q28" s="20"/>
      <c r="R28" s="25" t="e">
        <f t="shared" si="2"/>
        <v>#N/A</v>
      </c>
      <c r="S28" s="11" t="e">
        <f t="shared" si="3"/>
        <v>#N/A</v>
      </c>
      <c r="T28" s="20"/>
      <c r="U28" s="19"/>
      <c r="V28" s="20"/>
      <c r="W28" s="25" t="e">
        <f t="shared" si="4"/>
        <v>#N/A</v>
      </c>
      <c r="X28" s="20" t="e">
        <f t="shared" si="5"/>
        <v>#N/A</v>
      </c>
      <c r="Y28" s="19"/>
      <c r="Z28" s="11"/>
      <c r="AA28" s="20"/>
      <c r="AB28" s="25" t="e">
        <f t="shared" si="6"/>
        <v>#N/A</v>
      </c>
      <c r="AC28" s="11" t="e">
        <f t="shared" si="7"/>
        <v>#N/A</v>
      </c>
      <c r="AD28" s="20">
        <f t="shared" si="11"/>
        <v>0</v>
      </c>
      <c r="AE28" s="19"/>
      <c r="AF28" s="11" t="s">
        <v>39</v>
      </c>
      <c r="AG28" s="25" t="e">
        <f t="shared" si="8"/>
        <v>#N/A</v>
      </c>
      <c r="AH28" s="11">
        <f t="shared" si="9"/>
        <v>0</v>
      </c>
    </row>
    <row r="29" spans="1:34" x14ac:dyDescent="0.25">
      <c r="A29" s="19">
        <v>27</v>
      </c>
      <c r="B29" s="11"/>
      <c r="C29" s="11"/>
      <c r="D29" s="11"/>
      <c r="E29" s="11"/>
      <c r="F29" s="11"/>
      <c r="G29" s="20"/>
      <c r="H29" s="19">
        <f t="shared" si="10"/>
        <v>27</v>
      </c>
      <c r="I29" s="11"/>
      <c r="J29" s="12" t="e">
        <f t="shared" si="0"/>
        <v>#N/A</v>
      </c>
      <c r="K29" s="11"/>
      <c r="L29" s="11"/>
      <c r="M29" s="11"/>
      <c r="N29" s="20">
        <f t="shared" si="1"/>
        <v>0</v>
      </c>
      <c r="O29" s="19"/>
      <c r="P29" s="11"/>
      <c r="Q29" s="20"/>
      <c r="R29" s="25" t="e">
        <f t="shared" si="2"/>
        <v>#N/A</v>
      </c>
      <c r="S29" s="11" t="e">
        <f t="shared" si="3"/>
        <v>#N/A</v>
      </c>
      <c r="T29" s="20"/>
      <c r="U29" s="19"/>
      <c r="V29" s="20"/>
      <c r="W29" s="25" t="e">
        <f t="shared" si="4"/>
        <v>#N/A</v>
      </c>
      <c r="X29" s="20" t="e">
        <f t="shared" si="5"/>
        <v>#N/A</v>
      </c>
      <c r="Y29" s="19"/>
      <c r="Z29" s="11"/>
      <c r="AA29" s="20"/>
      <c r="AB29" s="25" t="e">
        <f t="shared" si="6"/>
        <v>#N/A</v>
      </c>
      <c r="AC29" s="11" t="e">
        <f t="shared" si="7"/>
        <v>#N/A</v>
      </c>
      <c r="AD29" s="20">
        <f t="shared" si="11"/>
        <v>0</v>
      </c>
      <c r="AE29" s="19"/>
      <c r="AF29" s="11" t="s">
        <v>39</v>
      </c>
      <c r="AG29" s="25" t="e">
        <f t="shared" si="8"/>
        <v>#N/A</v>
      </c>
      <c r="AH29" s="11">
        <f t="shared" si="9"/>
        <v>0</v>
      </c>
    </row>
    <row r="30" spans="1:34" x14ac:dyDescent="0.25">
      <c r="A30" s="19">
        <v>28</v>
      </c>
      <c r="B30" s="11"/>
      <c r="C30" s="11"/>
      <c r="D30" s="11"/>
      <c r="E30" s="11"/>
      <c r="F30" s="11"/>
      <c r="G30" s="20"/>
      <c r="H30" s="19">
        <f t="shared" si="10"/>
        <v>28</v>
      </c>
      <c r="I30" s="11"/>
      <c r="J30" s="12" t="e">
        <f t="shared" si="0"/>
        <v>#N/A</v>
      </c>
      <c r="K30" s="11"/>
      <c r="L30" s="11"/>
      <c r="M30" s="11"/>
      <c r="N30" s="20">
        <f t="shared" si="1"/>
        <v>0</v>
      </c>
      <c r="O30" s="19"/>
      <c r="P30" s="11"/>
      <c r="Q30" s="20"/>
      <c r="R30" s="25" t="e">
        <f t="shared" si="2"/>
        <v>#N/A</v>
      </c>
      <c r="S30" s="11" t="e">
        <f t="shared" si="3"/>
        <v>#N/A</v>
      </c>
      <c r="T30" s="20"/>
      <c r="U30" s="19"/>
      <c r="V30" s="20"/>
      <c r="W30" s="25" t="e">
        <f t="shared" si="4"/>
        <v>#N/A</v>
      </c>
      <c r="X30" s="20" t="e">
        <f t="shared" si="5"/>
        <v>#N/A</v>
      </c>
      <c r="Y30" s="19"/>
      <c r="Z30" s="11"/>
      <c r="AA30" s="20"/>
      <c r="AB30" s="25" t="e">
        <f t="shared" si="6"/>
        <v>#N/A</v>
      </c>
      <c r="AC30" s="11" t="e">
        <f t="shared" si="7"/>
        <v>#N/A</v>
      </c>
      <c r="AD30" s="20">
        <f t="shared" si="11"/>
        <v>0</v>
      </c>
      <c r="AE30" s="19"/>
      <c r="AF30" s="11" t="s">
        <v>39</v>
      </c>
      <c r="AG30" s="25" t="e">
        <f t="shared" si="8"/>
        <v>#N/A</v>
      </c>
      <c r="AH30" s="11">
        <f t="shared" si="9"/>
        <v>0</v>
      </c>
    </row>
    <row r="31" spans="1:34" x14ac:dyDescent="0.25">
      <c r="A31" s="19">
        <v>29</v>
      </c>
      <c r="B31" s="11"/>
      <c r="C31" s="11"/>
      <c r="D31" s="11"/>
      <c r="E31" s="11"/>
      <c r="F31" s="11"/>
      <c r="G31" s="20"/>
      <c r="H31" s="19">
        <f t="shared" si="10"/>
        <v>29</v>
      </c>
      <c r="I31" s="11"/>
      <c r="J31" s="12" t="e">
        <f t="shared" si="0"/>
        <v>#N/A</v>
      </c>
      <c r="K31" s="11"/>
      <c r="L31" s="11"/>
      <c r="M31" s="11"/>
      <c r="N31" s="20">
        <f t="shared" si="1"/>
        <v>0</v>
      </c>
      <c r="O31" s="19"/>
      <c r="P31" s="11"/>
      <c r="Q31" s="20"/>
      <c r="R31" s="25" t="e">
        <f t="shared" si="2"/>
        <v>#N/A</v>
      </c>
      <c r="S31" s="11" t="e">
        <f t="shared" si="3"/>
        <v>#N/A</v>
      </c>
      <c r="T31" s="20"/>
      <c r="U31" s="19"/>
      <c r="V31" s="20"/>
      <c r="W31" s="25" t="e">
        <f t="shared" si="4"/>
        <v>#N/A</v>
      </c>
      <c r="X31" s="20" t="e">
        <f t="shared" si="5"/>
        <v>#N/A</v>
      </c>
      <c r="Y31" s="19"/>
      <c r="Z31" s="11"/>
      <c r="AA31" s="20"/>
      <c r="AB31" s="25" t="e">
        <f t="shared" si="6"/>
        <v>#N/A</v>
      </c>
      <c r="AC31" s="11" t="e">
        <f t="shared" si="7"/>
        <v>#N/A</v>
      </c>
      <c r="AD31" s="20">
        <f t="shared" si="11"/>
        <v>0</v>
      </c>
      <c r="AE31" s="19"/>
      <c r="AF31" s="11" t="s">
        <v>39</v>
      </c>
      <c r="AG31" s="25" t="e">
        <f t="shared" si="8"/>
        <v>#N/A</v>
      </c>
      <c r="AH31" s="11">
        <f t="shared" si="9"/>
        <v>0</v>
      </c>
    </row>
    <row r="32" spans="1:34" x14ac:dyDescent="0.25">
      <c r="A32" s="19">
        <v>30</v>
      </c>
      <c r="B32" s="11"/>
      <c r="C32" s="11"/>
      <c r="D32" s="11"/>
      <c r="E32" s="11"/>
      <c r="F32" s="11"/>
      <c r="G32" s="20"/>
      <c r="H32" s="19">
        <f t="shared" si="10"/>
        <v>30</v>
      </c>
      <c r="I32" s="11"/>
      <c r="J32" s="12" t="e">
        <f t="shared" si="0"/>
        <v>#N/A</v>
      </c>
      <c r="K32" s="11"/>
      <c r="L32" s="11"/>
      <c r="M32" s="11"/>
      <c r="N32" s="20">
        <f t="shared" si="1"/>
        <v>0</v>
      </c>
      <c r="O32" s="19"/>
      <c r="P32" s="11"/>
      <c r="Q32" s="20"/>
      <c r="R32" s="25" t="e">
        <f t="shared" si="2"/>
        <v>#N/A</v>
      </c>
      <c r="S32" s="11" t="e">
        <f t="shared" si="3"/>
        <v>#N/A</v>
      </c>
      <c r="T32" s="20"/>
      <c r="U32" s="19"/>
      <c r="V32" s="20"/>
      <c r="W32" s="25" t="e">
        <f t="shared" si="4"/>
        <v>#N/A</v>
      </c>
      <c r="X32" s="20" t="e">
        <f t="shared" si="5"/>
        <v>#N/A</v>
      </c>
      <c r="Y32" s="19"/>
      <c r="Z32" s="11"/>
      <c r="AA32" s="20"/>
      <c r="AB32" s="25" t="e">
        <f t="shared" si="6"/>
        <v>#N/A</v>
      </c>
      <c r="AC32" s="11" t="e">
        <f t="shared" si="7"/>
        <v>#N/A</v>
      </c>
      <c r="AD32" s="20">
        <f t="shared" si="11"/>
        <v>0</v>
      </c>
      <c r="AE32" s="19"/>
      <c r="AF32" s="11" t="s">
        <v>39</v>
      </c>
      <c r="AG32" s="25" t="e">
        <f t="shared" si="8"/>
        <v>#N/A</v>
      </c>
      <c r="AH32" s="11">
        <f t="shared" si="9"/>
        <v>0</v>
      </c>
    </row>
    <row r="33" spans="1:34" x14ac:dyDescent="0.25">
      <c r="A33" s="19">
        <v>31</v>
      </c>
      <c r="B33" s="11"/>
      <c r="C33" s="11"/>
      <c r="D33" s="11"/>
      <c r="E33" s="11"/>
      <c r="F33" s="11"/>
      <c r="G33" s="20"/>
      <c r="H33" s="19">
        <f t="shared" si="10"/>
        <v>31</v>
      </c>
      <c r="I33" s="11"/>
      <c r="J33" s="12" t="e">
        <f t="shared" si="0"/>
        <v>#N/A</v>
      </c>
      <c r="K33" s="11"/>
      <c r="L33" s="11"/>
      <c r="M33" s="11"/>
      <c r="N33" s="20">
        <f t="shared" si="1"/>
        <v>0</v>
      </c>
      <c r="O33" s="19"/>
      <c r="P33" s="11"/>
      <c r="Q33" s="20"/>
      <c r="R33" s="25" t="e">
        <f t="shared" si="2"/>
        <v>#N/A</v>
      </c>
      <c r="S33" s="11" t="e">
        <f t="shared" si="3"/>
        <v>#N/A</v>
      </c>
      <c r="T33" s="20"/>
      <c r="U33" s="19"/>
      <c r="V33" s="20"/>
      <c r="W33" s="25" t="e">
        <f t="shared" si="4"/>
        <v>#N/A</v>
      </c>
      <c r="X33" s="20" t="e">
        <f t="shared" si="5"/>
        <v>#N/A</v>
      </c>
      <c r="Y33" s="19"/>
      <c r="Z33" s="11"/>
      <c r="AA33" s="20"/>
      <c r="AB33" s="25" t="e">
        <f t="shared" si="6"/>
        <v>#N/A</v>
      </c>
      <c r="AC33" s="11" t="e">
        <f t="shared" si="7"/>
        <v>#N/A</v>
      </c>
      <c r="AD33" s="20">
        <f t="shared" si="11"/>
        <v>0</v>
      </c>
      <c r="AE33" s="19"/>
      <c r="AF33" s="11" t="s">
        <v>39</v>
      </c>
      <c r="AG33" s="25" t="e">
        <f t="shared" si="8"/>
        <v>#N/A</v>
      </c>
      <c r="AH33" s="11">
        <f t="shared" si="9"/>
        <v>0</v>
      </c>
    </row>
    <row r="34" spans="1:34" x14ac:dyDescent="0.25">
      <c r="A34" s="19">
        <v>32</v>
      </c>
      <c r="B34" s="11"/>
      <c r="C34" s="11"/>
      <c r="D34" s="11"/>
      <c r="E34" s="11"/>
      <c r="F34" s="11"/>
      <c r="G34" s="20"/>
      <c r="H34" s="19">
        <f t="shared" si="10"/>
        <v>32</v>
      </c>
      <c r="I34" s="11"/>
      <c r="J34" s="12" t="e">
        <f t="shared" si="0"/>
        <v>#N/A</v>
      </c>
      <c r="K34" s="11"/>
      <c r="L34" s="11"/>
      <c r="M34" s="11"/>
      <c r="N34" s="20">
        <f t="shared" si="1"/>
        <v>0</v>
      </c>
      <c r="O34" s="19"/>
      <c r="P34" s="11"/>
      <c r="Q34" s="20"/>
      <c r="R34" s="25" t="e">
        <f t="shared" si="2"/>
        <v>#N/A</v>
      </c>
      <c r="S34" s="11" t="e">
        <f t="shared" si="3"/>
        <v>#N/A</v>
      </c>
      <c r="T34" s="20"/>
      <c r="U34" s="19"/>
      <c r="V34" s="20"/>
      <c r="W34" s="25" t="e">
        <f t="shared" si="4"/>
        <v>#N/A</v>
      </c>
      <c r="X34" s="20" t="e">
        <f t="shared" si="5"/>
        <v>#N/A</v>
      </c>
      <c r="Y34" s="19"/>
      <c r="Z34" s="11"/>
      <c r="AA34" s="20"/>
      <c r="AB34" s="25" t="e">
        <f t="shared" si="6"/>
        <v>#N/A</v>
      </c>
      <c r="AC34" s="11" t="e">
        <f t="shared" si="7"/>
        <v>#N/A</v>
      </c>
      <c r="AD34" s="20">
        <f t="shared" si="11"/>
        <v>0</v>
      </c>
      <c r="AE34" s="19"/>
      <c r="AF34" s="11" t="s">
        <v>39</v>
      </c>
      <c r="AG34" s="25" t="e">
        <f t="shared" si="8"/>
        <v>#N/A</v>
      </c>
      <c r="AH34" s="11">
        <f t="shared" si="9"/>
        <v>0</v>
      </c>
    </row>
    <row r="35" spans="1:34" x14ac:dyDescent="0.25">
      <c r="A35" s="19">
        <v>33</v>
      </c>
      <c r="B35" s="11"/>
      <c r="C35" s="11"/>
      <c r="D35" s="11"/>
      <c r="E35" s="11"/>
      <c r="F35" s="11"/>
      <c r="G35" s="20"/>
      <c r="H35" s="19">
        <f t="shared" si="10"/>
        <v>33</v>
      </c>
      <c r="I35" s="11"/>
      <c r="J35" s="12" t="e">
        <f t="shared" si="0"/>
        <v>#N/A</v>
      </c>
      <c r="K35" s="11"/>
      <c r="L35" s="11"/>
      <c r="M35" s="11"/>
      <c r="N35" s="20">
        <f t="shared" si="1"/>
        <v>0</v>
      </c>
      <c r="O35" s="19"/>
      <c r="P35" s="11"/>
      <c r="Q35" s="20"/>
      <c r="R35" s="25" t="e">
        <f t="shared" si="2"/>
        <v>#N/A</v>
      </c>
      <c r="S35" s="11" t="e">
        <f t="shared" si="3"/>
        <v>#N/A</v>
      </c>
      <c r="T35" s="20"/>
      <c r="U35" s="19"/>
      <c r="V35" s="20"/>
      <c r="W35" s="25" t="e">
        <f t="shared" si="4"/>
        <v>#N/A</v>
      </c>
      <c r="X35" s="20" t="e">
        <f t="shared" si="5"/>
        <v>#N/A</v>
      </c>
      <c r="Y35" s="19"/>
      <c r="Z35" s="11"/>
      <c r="AA35" s="20"/>
      <c r="AB35" s="25" t="e">
        <f t="shared" si="6"/>
        <v>#N/A</v>
      </c>
      <c r="AC35" s="11" t="e">
        <f t="shared" si="7"/>
        <v>#N/A</v>
      </c>
      <c r="AD35" s="20">
        <f t="shared" si="11"/>
        <v>0</v>
      </c>
      <c r="AE35" s="19"/>
      <c r="AF35" s="11" t="s">
        <v>39</v>
      </c>
      <c r="AG35" s="25" t="e">
        <f t="shared" si="8"/>
        <v>#N/A</v>
      </c>
      <c r="AH35" s="11">
        <f t="shared" si="9"/>
        <v>0</v>
      </c>
    </row>
    <row r="36" spans="1:34" x14ac:dyDescent="0.25">
      <c r="A36" s="19">
        <v>34</v>
      </c>
      <c r="B36" s="11"/>
      <c r="C36" s="11"/>
      <c r="D36" s="11"/>
      <c r="E36" s="11"/>
      <c r="F36" s="11"/>
      <c r="G36" s="20"/>
      <c r="H36" s="19">
        <f t="shared" si="10"/>
        <v>34</v>
      </c>
      <c r="I36" s="11"/>
      <c r="J36" s="12" t="e">
        <f t="shared" si="0"/>
        <v>#N/A</v>
      </c>
      <c r="K36" s="11"/>
      <c r="L36" s="11"/>
      <c r="M36" s="11"/>
      <c r="N36" s="20">
        <f t="shared" si="1"/>
        <v>0</v>
      </c>
      <c r="O36" s="19"/>
      <c r="P36" s="11"/>
      <c r="Q36" s="20"/>
      <c r="R36" s="25" t="e">
        <f t="shared" si="2"/>
        <v>#N/A</v>
      </c>
      <c r="S36" s="11" t="e">
        <f t="shared" si="3"/>
        <v>#N/A</v>
      </c>
      <c r="T36" s="20"/>
      <c r="U36" s="19"/>
      <c r="V36" s="20"/>
      <c r="W36" s="25" t="e">
        <f t="shared" si="4"/>
        <v>#N/A</v>
      </c>
      <c r="X36" s="20" t="e">
        <f t="shared" si="5"/>
        <v>#N/A</v>
      </c>
      <c r="Y36" s="19"/>
      <c r="Z36" s="11"/>
      <c r="AA36" s="20"/>
      <c r="AB36" s="25" t="e">
        <f t="shared" si="6"/>
        <v>#N/A</v>
      </c>
      <c r="AC36" s="11" t="e">
        <f t="shared" si="7"/>
        <v>#N/A</v>
      </c>
      <c r="AD36" s="20">
        <f t="shared" si="11"/>
        <v>0</v>
      </c>
      <c r="AE36" s="19"/>
      <c r="AF36" s="11" t="s">
        <v>39</v>
      </c>
      <c r="AG36" s="25" t="e">
        <f t="shared" si="8"/>
        <v>#N/A</v>
      </c>
      <c r="AH36" s="11">
        <f t="shared" si="9"/>
        <v>0</v>
      </c>
    </row>
    <row r="37" spans="1:34" x14ac:dyDescent="0.25">
      <c r="A37" s="19">
        <v>35</v>
      </c>
      <c r="B37" s="11"/>
      <c r="C37" s="11"/>
      <c r="D37" s="11"/>
      <c r="E37" s="11"/>
      <c r="F37" s="11"/>
      <c r="G37" s="20"/>
      <c r="H37" s="19">
        <f t="shared" si="10"/>
        <v>35</v>
      </c>
      <c r="I37" s="11"/>
      <c r="J37" s="12" t="e">
        <f t="shared" si="0"/>
        <v>#N/A</v>
      </c>
      <c r="K37" s="11"/>
      <c r="L37" s="11"/>
      <c r="M37" s="11"/>
      <c r="N37" s="20">
        <f t="shared" si="1"/>
        <v>0</v>
      </c>
      <c r="O37" s="19"/>
      <c r="P37" s="11"/>
      <c r="Q37" s="20"/>
      <c r="R37" s="25" t="e">
        <f t="shared" si="2"/>
        <v>#N/A</v>
      </c>
      <c r="S37" s="11" t="e">
        <f t="shared" si="3"/>
        <v>#N/A</v>
      </c>
      <c r="T37" s="20"/>
      <c r="U37" s="19"/>
      <c r="V37" s="20"/>
      <c r="W37" s="25" t="e">
        <f t="shared" si="4"/>
        <v>#N/A</v>
      </c>
      <c r="X37" s="20" t="e">
        <f t="shared" si="5"/>
        <v>#N/A</v>
      </c>
      <c r="Y37" s="19"/>
      <c r="Z37" s="11"/>
      <c r="AA37" s="20"/>
      <c r="AB37" s="25" t="e">
        <f t="shared" si="6"/>
        <v>#N/A</v>
      </c>
      <c r="AC37" s="11" t="e">
        <f t="shared" si="7"/>
        <v>#N/A</v>
      </c>
      <c r="AD37" s="20">
        <f t="shared" si="11"/>
        <v>0</v>
      </c>
      <c r="AE37" s="19"/>
      <c r="AF37" s="11" t="s">
        <v>39</v>
      </c>
      <c r="AG37" s="25" t="e">
        <f t="shared" si="8"/>
        <v>#N/A</v>
      </c>
      <c r="AH37" s="11">
        <f t="shared" si="9"/>
        <v>0</v>
      </c>
    </row>
    <row r="38" spans="1:34" x14ac:dyDescent="0.25">
      <c r="A38" s="19">
        <v>36</v>
      </c>
      <c r="B38" s="11"/>
      <c r="C38" s="11"/>
      <c r="D38" s="11"/>
      <c r="E38" s="11"/>
      <c r="F38" s="11"/>
      <c r="G38" s="20"/>
      <c r="H38" s="19">
        <f t="shared" si="10"/>
        <v>36</v>
      </c>
      <c r="I38" s="11"/>
      <c r="J38" s="12" t="e">
        <f t="shared" si="0"/>
        <v>#N/A</v>
      </c>
      <c r="K38" s="11"/>
      <c r="L38" s="11"/>
      <c r="M38" s="11"/>
      <c r="N38" s="20">
        <f t="shared" si="1"/>
        <v>0</v>
      </c>
      <c r="O38" s="19"/>
      <c r="P38" s="11"/>
      <c r="Q38" s="20"/>
      <c r="R38" s="25" t="e">
        <f t="shared" si="2"/>
        <v>#N/A</v>
      </c>
      <c r="S38" s="11" t="e">
        <f t="shared" si="3"/>
        <v>#N/A</v>
      </c>
      <c r="T38" s="20"/>
      <c r="U38" s="19"/>
      <c r="V38" s="20"/>
      <c r="W38" s="25" t="e">
        <f t="shared" si="4"/>
        <v>#N/A</v>
      </c>
      <c r="X38" s="20" t="e">
        <f t="shared" si="5"/>
        <v>#N/A</v>
      </c>
      <c r="Y38" s="19"/>
      <c r="Z38" s="11"/>
      <c r="AA38" s="20"/>
      <c r="AB38" s="25" t="e">
        <f t="shared" si="6"/>
        <v>#N/A</v>
      </c>
      <c r="AC38" s="11" t="e">
        <f t="shared" si="7"/>
        <v>#N/A</v>
      </c>
      <c r="AD38" s="20">
        <f t="shared" si="11"/>
        <v>0</v>
      </c>
      <c r="AE38" s="19"/>
      <c r="AF38" s="11" t="s">
        <v>39</v>
      </c>
      <c r="AG38" s="25" t="e">
        <f t="shared" si="8"/>
        <v>#N/A</v>
      </c>
      <c r="AH38" s="11">
        <f t="shared" si="9"/>
        <v>0</v>
      </c>
    </row>
    <row r="39" spans="1:34" x14ac:dyDescent="0.25">
      <c r="A39" s="19">
        <v>37</v>
      </c>
      <c r="B39" s="11"/>
      <c r="C39" s="11"/>
      <c r="D39" s="11"/>
      <c r="E39" s="11"/>
      <c r="F39" s="11"/>
      <c r="G39" s="20"/>
      <c r="H39" s="19">
        <f t="shared" si="10"/>
        <v>37</v>
      </c>
      <c r="I39" s="11"/>
      <c r="J39" s="12" t="e">
        <f t="shared" si="0"/>
        <v>#N/A</v>
      </c>
      <c r="K39" s="11"/>
      <c r="L39" s="11"/>
      <c r="M39" s="11"/>
      <c r="N39" s="20">
        <f t="shared" si="1"/>
        <v>0</v>
      </c>
      <c r="O39" s="19"/>
      <c r="P39" s="11"/>
      <c r="Q39" s="20"/>
      <c r="R39" s="25" t="e">
        <f t="shared" si="2"/>
        <v>#N/A</v>
      </c>
      <c r="S39" s="11" t="e">
        <f t="shared" si="3"/>
        <v>#N/A</v>
      </c>
      <c r="T39" s="20"/>
      <c r="U39" s="19"/>
      <c r="V39" s="20"/>
      <c r="W39" s="25" t="e">
        <f t="shared" si="4"/>
        <v>#N/A</v>
      </c>
      <c r="X39" s="20" t="e">
        <f t="shared" si="5"/>
        <v>#N/A</v>
      </c>
      <c r="Y39" s="19"/>
      <c r="Z39" s="11"/>
      <c r="AA39" s="20"/>
      <c r="AB39" s="25" t="e">
        <f t="shared" si="6"/>
        <v>#N/A</v>
      </c>
      <c r="AC39" s="11" t="e">
        <f t="shared" si="7"/>
        <v>#N/A</v>
      </c>
      <c r="AD39" s="20">
        <f t="shared" si="11"/>
        <v>0</v>
      </c>
      <c r="AE39" s="19"/>
      <c r="AF39" s="11" t="s">
        <v>39</v>
      </c>
      <c r="AG39" s="25" t="e">
        <f t="shared" si="8"/>
        <v>#N/A</v>
      </c>
      <c r="AH39" s="11">
        <f t="shared" si="9"/>
        <v>0</v>
      </c>
    </row>
    <row r="40" spans="1:34" x14ac:dyDescent="0.25">
      <c r="A40" s="19">
        <v>38</v>
      </c>
      <c r="B40" s="11"/>
      <c r="C40" s="11"/>
      <c r="D40" s="11"/>
      <c r="E40" s="11"/>
      <c r="F40" s="11"/>
      <c r="G40" s="20"/>
      <c r="H40" s="19">
        <f t="shared" si="10"/>
        <v>38</v>
      </c>
      <c r="I40" s="11"/>
      <c r="J40" s="12" t="e">
        <f t="shared" si="0"/>
        <v>#N/A</v>
      </c>
      <c r="K40" s="11"/>
      <c r="L40" s="11"/>
      <c r="M40" s="11"/>
      <c r="N40" s="20">
        <f t="shared" si="1"/>
        <v>0</v>
      </c>
      <c r="O40" s="19"/>
      <c r="P40" s="11"/>
      <c r="Q40" s="20"/>
      <c r="R40" s="25" t="e">
        <f t="shared" si="2"/>
        <v>#N/A</v>
      </c>
      <c r="S40" s="11" t="e">
        <f t="shared" si="3"/>
        <v>#N/A</v>
      </c>
      <c r="T40" s="20"/>
      <c r="U40" s="19"/>
      <c r="V40" s="20"/>
      <c r="W40" s="25" t="e">
        <f t="shared" si="4"/>
        <v>#N/A</v>
      </c>
      <c r="X40" s="20" t="e">
        <f t="shared" si="5"/>
        <v>#N/A</v>
      </c>
      <c r="Y40" s="19"/>
      <c r="Z40" s="11"/>
      <c r="AA40" s="20"/>
      <c r="AB40" s="25" t="e">
        <f t="shared" si="6"/>
        <v>#N/A</v>
      </c>
      <c r="AC40" s="11" t="e">
        <f t="shared" si="7"/>
        <v>#N/A</v>
      </c>
      <c r="AD40" s="20">
        <f t="shared" si="11"/>
        <v>0</v>
      </c>
      <c r="AE40" s="19"/>
      <c r="AF40" s="11" t="s">
        <v>39</v>
      </c>
      <c r="AG40" s="25" t="e">
        <f t="shared" si="8"/>
        <v>#N/A</v>
      </c>
      <c r="AH40" s="11">
        <f t="shared" si="9"/>
        <v>0</v>
      </c>
    </row>
    <row r="41" spans="1:34" x14ac:dyDescent="0.25">
      <c r="A41" s="19">
        <v>39</v>
      </c>
      <c r="B41" s="11"/>
      <c r="C41" s="11"/>
      <c r="D41" s="11"/>
      <c r="E41" s="11"/>
      <c r="F41" s="11"/>
      <c r="G41" s="20"/>
      <c r="H41" s="19">
        <f t="shared" si="10"/>
        <v>39</v>
      </c>
      <c r="I41" s="11"/>
      <c r="J41" s="12" t="e">
        <f t="shared" si="0"/>
        <v>#N/A</v>
      </c>
      <c r="K41" s="11"/>
      <c r="L41" s="11"/>
      <c r="M41" s="11"/>
      <c r="N41" s="20">
        <f t="shared" si="1"/>
        <v>0</v>
      </c>
      <c r="O41" s="19"/>
      <c r="P41" s="11"/>
      <c r="Q41" s="20"/>
      <c r="R41" s="25" t="e">
        <f t="shared" si="2"/>
        <v>#N/A</v>
      </c>
      <c r="S41" s="11" t="e">
        <f t="shared" si="3"/>
        <v>#N/A</v>
      </c>
      <c r="T41" s="20"/>
      <c r="U41" s="19"/>
      <c r="V41" s="20"/>
      <c r="W41" s="25" t="e">
        <f t="shared" si="4"/>
        <v>#N/A</v>
      </c>
      <c r="X41" s="20" t="e">
        <f t="shared" si="5"/>
        <v>#N/A</v>
      </c>
      <c r="Y41" s="19"/>
      <c r="Z41" s="11"/>
      <c r="AA41" s="20"/>
      <c r="AB41" s="25" t="e">
        <f t="shared" si="6"/>
        <v>#N/A</v>
      </c>
      <c r="AC41" s="11" t="e">
        <f t="shared" si="7"/>
        <v>#N/A</v>
      </c>
      <c r="AD41" s="20">
        <f t="shared" si="11"/>
        <v>0</v>
      </c>
      <c r="AE41" s="19"/>
      <c r="AF41" s="11" t="s">
        <v>39</v>
      </c>
      <c r="AG41" s="25" t="e">
        <f t="shared" si="8"/>
        <v>#N/A</v>
      </c>
      <c r="AH41" s="11">
        <f t="shared" si="9"/>
        <v>0</v>
      </c>
    </row>
    <row r="42" spans="1:34" x14ac:dyDescent="0.25">
      <c r="A42" s="19">
        <v>40</v>
      </c>
      <c r="B42" s="11"/>
      <c r="C42" s="11"/>
      <c r="D42" s="11"/>
      <c r="E42" s="11"/>
      <c r="F42" s="11"/>
      <c r="G42" s="20"/>
      <c r="H42" s="19">
        <f t="shared" si="10"/>
        <v>40</v>
      </c>
      <c r="I42" s="11"/>
      <c r="J42" s="12" t="e">
        <f t="shared" si="0"/>
        <v>#N/A</v>
      </c>
      <c r="K42" s="11"/>
      <c r="L42" s="11"/>
      <c r="M42" s="11"/>
      <c r="N42" s="20">
        <f t="shared" si="1"/>
        <v>0</v>
      </c>
      <c r="O42" s="19"/>
      <c r="P42" s="11"/>
      <c r="Q42" s="20"/>
      <c r="R42" s="25" t="e">
        <f t="shared" si="2"/>
        <v>#N/A</v>
      </c>
      <c r="S42" s="11" t="e">
        <f t="shared" si="3"/>
        <v>#N/A</v>
      </c>
      <c r="T42" s="20"/>
      <c r="U42" s="19"/>
      <c r="V42" s="20"/>
      <c r="W42" s="25" t="e">
        <f t="shared" si="4"/>
        <v>#N/A</v>
      </c>
      <c r="X42" s="20" t="e">
        <f t="shared" si="5"/>
        <v>#N/A</v>
      </c>
      <c r="Y42" s="19"/>
      <c r="Z42" s="11"/>
      <c r="AA42" s="20"/>
      <c r="AB42" s="25" t="e">
        <f t="shared" si="6"/>
        <v>#N/A</v>
      </c>
      <c r="AC42" s="11" t="e">
        <f t="shared" si="7"/>
        <v>#N/A</v>
      </c>
      <c r="AD42" s="20">
        <f t="shared" si="11"/>
        <v>0</v>
      </c>
      <c r="AE42" s="19"/>
      <c r="AF42" s="11" t="s">
        <v>39</v>
      </c>
      <c r="AG42" s="25" t="e">
        <f t="shared" si="8"/>
        <v>#N/A</v>
      </c>
      <c r="AH42" s="11">
        <f t="shared" si="9"/>
        <v>0</v>
      </c>
    </row>
    <row r="43" spans="1:34" x14ac:dyDescent="0.25">
      <c r="A43" s="19">
        <v>41</v>
      </c>
      <c r="B43" s="11"/>
      <c r="C43" s="11"/>
      <c r="D43" s="11"/>
      <c r="E43" s="11"/>
      <c r="F43" s="11"/>
      <c r="G43" s="20"/>
      <c r="H43" s="19">
        <f t="shared" si="10"/>
        <v>41</v>
      </c>
      <c r="I43" s="11"/>
      <c r="J43" s="12" t="e">
        <f t="shared" si="0"/>
        <v>#N/A</v>
      </c>
      <c r="K43" s="11"/>
      <c r="L43" s="11"/>
      <c r="M43" s="11"/>
      <c r="N43" s="20">
        <f t="shared" si="1"/>
        <v>0</v>
      </c>
      <c r="O43" s="19"/>
      <c r="P43" s="11"/>
      <c r="Q43" s="20"/>
      <c r="R43" s="25" t="e">
        <f t="shared" si="2"/>
        <v>#N/A</v>
      </c>
      <c r="S43" s="11" t="e">
        <f t="shared" si="3"/>
        <v>#N/A</v>
      </c>
      <c r="T43" s="20"/>
      <c r="U43" s="19"/>
      <c r="V43" s="20"/>
      <c r="W43" s="25" t="e">
        <f t="shared" si="4"/>
        <v>#N/A</v>
      </c>
      <c r="X43" s="20" t="e">
        <f t="shared" si="5"/>
        <v>#N/A</v>
      </c>
      <c r="Y43" s="19"/>
      <c r="Z43" s="11"/>
      <c r="AA43" s="20"/>
      <c r="AB43" s="25" t="e">
        <f t="shared" si="6"/>
        <v>#N/A</v>
      </c>
      <c r="AC43" s="11" t="e">
        <f t="shared" si="7"/>
        <v>#N/A</v>
      </c>
      <c r="AD43" s="20">
        <f t="shared" si="11"/>
        <v>0</v>
      </c>
      <c r="AE43" s="19"/>
      <c r="AF43" s="11" t="s">
        <v>39</v>
      </c>
      <c r="AG43" s="25" t="e">
        <f t="shared" si="8"/>
        <v>#N/A</v>
      </c>
      <c r="AH43" s="11">
        <f t="shared" si="9"/>
        <v>0</v>
      </c>
    </row>
    <row r="44" spans="1:34" x14ac:dyDescent="0.25">
      <c r="A44" s="19">
        <v>42</v>
      </c>
      <c r="B44" s="11"/>
      <c r="C44" s="11"/>
      <c r="D44" s="11"/>
      <c r="E44" s="11"/>
      <c r="F44" s="11"/>
      <c r="G44" s="20"/>
      <c r="H44" s="19">
        <f t="shared" si="10"/>
        <v>42</v>
      </c>
      <c r="I44" s="11"/>
      <c r="J44" s="12" t="e">
        <f t="shared" si="0"/>
        <v>#N/A</v>
      </c>
      <c r="K44" s="11"/>
      <c r="L44" s="11"/>
      <c r="M44" s="11"/>
      <c r="N44" s="20">
        <f t="shared" si="1"/>
        <v>0</v>
      </c>
      <c r="O44" s="19"/>
      <c r="P44" s="11"/>
      <c r="Q44" s="20"/>
      <c r="R44" s="25" t="e">
        <f t="shared" si="2"/>
        <v>#N/A</v>
      </c>
      <c r="S44" s="11" t="e">
        <f t="shared" si="3"/>
        <v>#N/A</v>
      </c>
      <c r="T44" s="20"/>
      <c r="U44" s="19"/>
      <c r="V44" s="20"/>
      <c r="W44" s="25" t="e">
        <f t="shared" si="4"/>
        <v>#N/A</v>
      </c>
      <c r="X44" s="20" t="e">
        <f t="shared" si="5"/>
        <v>#N/A</v>
      </c>
      <c r="Y44" s="19"/>
      <c r="Z44" s="11"/>
      <c r="AA44" s="20"/>
      <c r="AB44" s="25" t="e">
        <f t="shared" si="6"/>
        <v>#N/A</v>
      </c>
      <c r="AC44" s="11" t="e">
        <f t="shared" si="7"/>
        <v>#N/A</v>
      </c>
      <c r="AD44" s="20">
        <f t="shared" si="11"/>
        <v>0</v>
      </c>
      <c r="AE44" s="19"/>
      <c r="AF44" s="11" t="s">
        <v>39</v>
      </c>
      <c r="AG44" s="25" t="e">
        <f t="shared" si="8"/>
        <v>#N/A</v>
      </c>
      <c r="AH44" s="11">
        <f t="shared" si="9"/>
        <v>0</v>
      </c>
    </row>
    <row r="45" spans="1:34" x14ac:dyDescent="0.25">
      <c r="A45" s="19">
        <v>43</v>
      </c>
      <c r="B45" s="11"/>
      <c r="C45" s="11"/>
      <c r="D45" s="11"/>
      <c r="E45" s="11"/>
      <c r="F45" s="11"/>
      <c r="G45" s="20"/>
      <c r="H45" s="19">
        <f t="shared" si="10"/>
        <v>43</v>
      </c>
      <c r="I45" s="11"/>
      <c r="J45" s="12" t="e">
        <f t="shared" si="0"/>
        <v>#N/A</v>
      </c>
      <c r="K45" s="11"/>
      <c r="L45" s="11"/>
      <c r="M45" s="11"/>
      <c r="N45" s="20">
        <f t="shared" si="1"/>
        <v>0</v>
      </c>
      <c r="O45" s="19"/>
      <c r="P45" s="11"/>
      <c r="Q45" s="20"/>
      <c r="R45" s="25" t="e">
        <f t="shared" si="2"/>
        <v>#N/A</v>
      </c>
      <c r="S45" s="11" t="e">
        <f t="shared" si="3"/>
        <v>#N/A</v>
      </c>
      <c r="T45" s="20"/>
      <c r="U45" s="19"/>
      <c r="V45" s="20"/>
      <c r="W45" s="25" t="e">
        <f t="shared" si="4"/>
        <v>#N/A</v>
      </c>
      <c r="X45" s="20" t="e">
        <f t="shared" si="5"/>
        <v>#N/A</v>
      </c>
      <c r="Y45" s="19"/>
      <c r="Z45" s="11"/>
      <c r="AA45" s="20"/>
      <c r="AB45" s="25" t="e">
        <f t="shared" si="6"/>
        <v>#N/A</v>
      </c>
      <c r="AC45" s="11" t="e">
        <f t="shared" si="7"/>
        <v>#N/A</v>
      </c>
      <c r="AD45" s="20">
        <f t="shared" si="11"/>
        <v>0</v>
      </c>
      <c r="AE45" s="19"/>
      <c r="AF45" s="11" t="s">
        <v>39</v>
      </c>
      <c r="AG45" s="25" t="e">
        <f t="shared" si="8"/>
        <v>#N/A</v>
      </c>
      <c r="AH45" s="11">
        <f t="shared" si="9"/>
        <v>0</v>
      </c>
    </row>
    <row r="46" spans="1:34" x14ac:dyDescent="0.25">
      <c r="A46" s="19">
        <v>44</v>
      </c>
      <c r="B46" s="11"/>
      <c r="C46" s="11"/>
      <c r="D46" s="11"/>
      <c r="E46" s="11"/>
      <c r="F46" s="11"/>
      <c r="G46" s="20"/>
      <c r="H46" s="19">
        <f t="shared" si="10"/>
        <v>44</v>
      </c>
      <c r="I46" s="11"/>
      <c r="J46" s="12" t="e">
        <f t="shared" si="0"/>
        <v>#N/A</v>
      </c>
      <c r="K46" s="11"/>
      <c r="L46" s="11"/>
      <c r="M46" s="11"/>
      <c r="N46" s="20">
        <f t="shared" si="1"/>
        <v>0</v>
      </c>
      <c r="O46" s="19"/>
      <c r="P46" s="11"/>
      <c r="Q46" s="20"/>
      <c r="R46" s="25" t="e">
        <f t="shared" si="2"/>
        <v>#N/A</v>
      </c>
      <c r="S46" s="11" t="e">
        <f t="shared" si="3"/>
        <v>#N/A</v>
      </c>
      <c r="T46" s="20"/>
      <c r="U46" s="19"/>
      <c r="V46" s="20"/>
      <c r="W46" s="25" t="e">
        <f t="shared" si="4"/>
        <v>#N/A</v>
      </c>
      <c r="X46" s="20" t="e">
        <f t="shared" si="5"/>
        <v>#N/A</v>
      </c>
      <c r="Y46" s="19"/>
      <c r="Z46" s="11"/>
      <c r="AA46" s="20"/>
      <c r="AB46" s="25" t="e">
        <f t="shared" si="6"/>
        <v>#N/A</v>
      </c>
      <c r="AC46" s="11" t="e">
        <f t="shared" si="7"/>
        <v>#N/A</v>
      </c>
      <c r="AD46" s="20">
        <f t="shared" si="11"/>
        <v>0</v>
      </c>
      <c r="AE46" s="19"/>
      <c r="AF46" s="11" t="s">
        <v>39</v>
      </c>
      <c r="AG46" s="25" t="e">
        <f t="shared" si="8"/>
        <v>#N/A</v>
      </c>
      <c r="AH46" s="11">
        <f t="shared" si="9"/>
        <v>0</v>
      </c>
    </row>
    <row r="47" spans="1:34" x14ac:dyDescent="0.25">
      <c r="A47" s="19">
        <v>45</v>
      </c>
      <c r="B47" s="11"/>
      <c r="C47" s="11"/>
      <c r="D47" s="11"/>
      <c r="E47" s="11"/>
      <c r="F47" s="11"/>
      <c r="G47" s="20"/>
      <c r="H47" s="19">
        <f t="shared" si="10"/>
        <v>45</v>
      </c>
      <c r="I47" s="11"/>
      <c r="J47" s="12" t="e">
        <f t="shared" si="0"/>
        <v>#N/A</v>
      </c>
      <c r="K47" s="11"/>
      <c r="L47" s="11"/>
      <c r="M47" s="11"/>
      <c r="N47" s="20">
        <f t="shared" si="1"/>
        <v>0</v>
      </c>
      <c r="O47" s="19"/>
      <c r="P47" s="11"/>
      <c r="Q47" s="20"/>
      <c r="R47" s="25" t="e">
        <f t="shared" si="2"/>
        <v>#N/A</v>
      </c>
      <c r="S47" s="11" t="e">
        <f t="shared" si="3"/>
        <v>#N/A</v>
      </c>
      <c r="T47" s="20"/>
      <c r="U47" s="19"/>
      <c r="V47" s="20"/>
      <c r="W47" s="25" t="e">
        <f t="shared" si="4"/>
        <v>#N/A</v>
      </c>
      <c r="X47" s="20" t="e">
        <f t="shared" si="5"/>
        <v>#N/A</v>
      </c>
      <c r="Y47" s="19"/>
      <c r="Z47" s="11"/>
      <c r="AA47" s="20"/>
      <c r="AB47" s="25" t="e">
        <f t="shared" si="6"/>
        <v>#N/A</v>
      </c>
      <c r="AC47" s="11" t="e">
        <f t="shared" si="7"/>
        <v>#N/A</v>
      </c>
      <c r="AD47" s="20">
        <f t="shared" si="11"/>
        <v>0</v>
      </c>
      <c r="AE47" s="19"/>
      <c r="AF47" s="11" t="s">
        <v>39</v>
      </c>
      <c r="AG47" s="25" t="e">
        <f t="shared" si="8"/>
        <v>#N/A</v>
      </c>
      <c r="AH47" s="11">
        <f t="shared" si="9"/>
        <v>0</v>
      </c>
    </row>
    <row r="48" spans="1:34" x14ac:dyDescent="0.25">
      <c r="A48" s="19">
        <v>46</v>
      </c>
      <c r="B48" s="11"/>
      <c r="C48" s="11"/>
      <c r="D48" s="11"/>
      <c r="E48" s="11"/>
      <c r="F48" s="11"/>
      <c r="G48" s="20"/>
      <c r="H48" s="19">
        <f t="shared" si="10"/>
        <v>46</v>
      </c>
      <c r="I48" s="11"/>
      <c r="J48" s="12" t="e">
        <f t="shared" si="0"/>
        <v>#N/A</v>
      </c>
      <c r="K48" s="11"/>
      <c r="L48" s="11"/>
      <c r="M48" s="11"/>
      <c r="N48" s="20">
        <f t="shared" si="1"/>
        <v>0</v>
      </c>
      <c r="O48" s="19"/>
      <c r="P48" s="11"/>
      <c r="Q48" s="20"/>
      <c r="R48" s="25" t="e">
        <f t="shared" si="2"/>
        <v>#N/A</v>
      </c>
      <c r="S48" s="11" t="e">
        <f t="shared" si="3"/>
        <v>#N/A</v>
      </c>
      <c r="T48" s="20"/>
      <c r="U48" s="19"/>
      <c r="V48" s="20"/>
      <c r="W48" s="25" t="e">
        <f t="shared" si="4"/>
        <v>#N/A</v>
      </c>
      <c r="X48" s="20" t="e">
        <f t="shared" si="5"/>
        <v>#N/A</v>
      </c>
      <c r="Y48" s="19"/>
      <c r="Z48" s="11"/>
      <c r="AA48" s="20"/>
      <c r="AB48" s="25" t="e">
        <f t="shared" si="6"/>
        <v>#N/A</v>
      </c>
      <c r="AC48" s="11" t="e">
        <f t="shared" si="7"/>
        <v>#N/A</v>
      </c>
      <c r="AD48" s="20">
        <f t="shared" si="11"/>
        <v>0</v>
      </c>
      <c r="AE48" s="19"/>
      <c r="AF48" s="11" t="s">
        <v>39</v>
      </c>
      <c r="AG48" s="25" t="e">
        <f t="shared" si="8"/>
        <v>#N/A</v>
      </c>
      <c r="AH48" s="11">
        <f t="shared" si="9"/>
        <v>0</v>
      </c>
    </row>
    <row r="49" spans="1:34" x14ac:dyDescent="0.25">
      <c r="A49" s="19">
        <v>47</v>
      </c>
      <c r="B49" s="11"/>
      <c r="C49" s="11"/>
      <c r="D49" s="11"/>
      <c r="E49" s="11"/>
      <c r="F49" s="11"/>
      <c r="G49" s="20"/>
      <c r="H49" s="19">
        <f t="shared" si="10"/>
        <v>47</v>
      </c>
      <c r="I49" s="11"/>
      <c r="J49" s="12" t="e">
        <f t="shared" si="0"/>
        <v>#N/A</v>
      </c>
      <c r="K49" s="11"/>
      <c r="L49" s="11"/>
      <c r="M49" s="11"/>
      <c r="N49" s="20">
        <f t="shared" si="1"/>
        <v>0</v>
      </c>
      <c r="O49" s="19"/>
      <c r="P49" s="11"/>
      <c r="Q49" s="20"/>
      <c r="R49" s="25" t="e">
        <f t="shared" si="2"/>
        <v>#N/A</v>
      </c>
      <c r="S49" s="11" t="e">
        <f t="shared" si="3"/>
        <v>#N/A</v>
      </c>
      <c r="T49" s="20"/>
      <c r="U49" s="19"/>
      <c r="V49" s="20"/>
      <c r="W49" s="25" t="e">
        <f t="shared" si="4"/>
        <v>#N/A</v>
      </c>
      <c r="X49" s="20" t="e">
        <f t="shared" si="5"/>
        <v>#N/A</v>
      </c>
      <c r="Y49" s="19"/>
      <c r="Z49" s="11"/>
      <c r="AA49" s="20"/>
      <c r="AB49" s="25" t="e">
        <f t="shared" si="6"/>
        <v>#N/A</v>
      </c>
      <c r="AC49" s="11" t="e">
        <f t="shared" si="7"/>
        <v>#N/A</v>
      </c>
      <c r="AD49" s="20">
        <f t="shared" si="11"/>
        <v>0</v>
      </c>
      <c r="AE49" s="19"/>
      <c r="AF49" s="11" t="s">
        <v>39</v>
      </c>
      <c r="AG49" s="25" t="e">
        <f t="shared" si="8"/>
        <v>#N/A</v>
      </c>
      <c r="AH49" s="11">
        <f t="shared" si="9"/>
        <v>0</v>
      </c>
    </row>
    <row r="50" spans="1:34" ht="15.75" thickBot="1" x14ac:dyDescent="0.3">
      <c r="A50" s="19">
        <v>48</v>
      </c>
      <c r="B50" s="22"/>
      <c r="C50" s="22"/>
      <c r="D50" s="22"/>
      <c r="E50" s="22"/>
      <c r="F50" s="22"/>
      <c r="G50" s="23"/>
      <c r="H50" s="19">
        <f t="shared" si="10"/>
        <v>48</v>
      </c>
      <c r="I50" s="22"/>
      <c r="J50" s="24" t="e">
        <f t="shared" si="0"/>
        <v>#N/A</v>
      </c>
      <c r="K50" s="22"/>
      <c r="L50" s="22"/>
      <c r="M50" s="22"/>
      <c r="N50" s="20">
        <f t="shared" si="1"/>
        <v>0</v>
      </c>
      <c r="O50" s="21"/>
      <c r="P50" s="22"/>
      <c r="Q50" s="23"/>
      <c r="R50" s="26" t="e">
        <f t="shared" si="2"/>
        <v>#N/A</v>
      </c>
      <c r="S50" s="22" t="e">
        <f t="shared" si="3"/>
        <v>#N/A</v>
      </c>
      <c r="T50" s="23"/>
      <c r="U50" s="21"/>
      <c r="V50" s="23"/>
      <c r="W50" s="26" t="e">
        <f t="shared" si="4"/>
        <v>#N/A</v>
      </c>
      <c r="X50" s="23" t="e">
        <f t="shared" si="5"/>
        <v>#N/A</v>
      </c>
      <c r="Y50" s="21"/>
      <c r="Z50" s="22"/>
      <c r="AA50" s="23"/>
      <c r="AB50" s="26" t="e">
        <f t="shared" si="6"/>
        <v>#N/A</v>
      </c>
      <c r="AC50" s="22" t="e">
        <f t="shared" si="7"/>
        <v>#N/A</v>
      </c>
      <c r="AD50" s="23">
        <f t="shared" si="11"/>
        <v>0</v>
      </c>
      <c r="AE50" s="21"/>
      <c r="AF50" s="11" t="s">
        <v>39</v>
      </c>
      <c r="AG50" s="25" t="e">
        <f t="shared" si="8"/>
        <v>#N/A</v>
      </c>
      <c r="AH50" s="11">
        <f t="shared" si="9"/>
        <v>0</v>
      </c>
    </row>
  </sheetData>
  <sortState ref="A3:J12">
    <sortCondition ref="A3:A12"/>
  </sortState>
  <mergeCells count="10">
    <mergeCell ref="A1:G1"/>
    <mergeCell ref="H1:N1"/>
    <mergeCell ref="O1:Q1"/>
    <mergeCell ref="R1:T1"/>
    <mergeCell ref="AB1:AD1"/>
    <mergeCell ref="AE1:AF1"/>
    <mergeCell ref="AG1:AH1"/>
    <mergeCell ref="U1:V1"/>
    <mergeCell ref="W1:X1"/>
    <mergeCell ref="Y1:AA1"/>
  </mergeCells>
  <dataValidations count="6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ModelList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0"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44</v>
      </c>
      <c r="B1" s="3" t="s">
        <v>51</v>
      </c>
      <c r="C1" s="3" t="s">
        <v>50</v>
      </c>
      <c r="E1" s="3" t="s">
        <v>44</v>
      </c>
      <c r="F1" s="3" t="s">
        <v>51</v>
      </c>
      <c r="G1" s="3" t="s">
        <v>50</v>
      </c>
    </row>
    <row r="2" spans="1:7" x14ac:dyDescent="0.3">
      <c r="A2" s="2" t="s">
        <v>45</v>
      </c>
      <c r="B2" s="2" t="s">
        <v>52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45</v>
      </c>
      <c r="B3" s="2" t="s">
        <v>53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45</v>
      </c>
      <c r="B4" s="2" t="s">
        <v>54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45</v>
      </c>
      <c r="B5" s="2" t="s">
        <v>55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45</v>
      </c>
      <c r="B6" s="2" t="s">
        <v>56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46</v>
      </c>
      <c r="B7" s="2" t="s">
        <v>52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46</v>
      </c>
      <c r="B8" s="2" t="s">
        <v>53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46</v>
      </c>
      <c r="B9" s="2" t="s">
        <v>54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46</v>
      </c>
      <c r="B10" s="2" t="s">
        <v>55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46</v>
      </c>
      <c r="B11" s="2" t="s">
        <v>56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47</v>
      </c>
      <c r="B12" s="2" t="s">
        <v>52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47</v>
      </c>
      <c r="B13" s="2" t="s">
        <v>53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47</v>
      </c>
      <c r="B14" s="2" t="s">
        <v>54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47</v>
      </c>
      <c r="B15" s="2" t="s">
        <v>55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47</v>
      </c>
      <c r="B16" s="2" t="s">
        <v>56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48</v>
      </c>
      <c r="B17" s="2" t="s">
        <v>52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48</v>
      </c>
      <c r="B18" s="2" t="s">
        <v>53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48</v>
      </c>
      <c r="B19" s="2" t="s">
        <v>54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48</v>
      </c>
      <c r="B20" s="2" t="s">
        <v>55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48</v>
      </c>
      <c r="B21" s="2" t="s">
        <v>56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49</v>
      </c>
      <c r="B22" s="2" t="s">
        <v>52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49</v>
      </c>
      <c r="B23" s="2" t="s">
        <v>53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49</v>
      </c>
      <c r="B24" s="2" t="s">
        <v>54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49</v>
      </c>
      <c r="B25" s="2" t="s">
        <v>55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49</v>
      </c>
      <c r="B26" s="2" t="s">
        <v>56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H1" zoomScaleNormal="100" workbookViewId="0">
      <selection activeCell="O8" sqref="O8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29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31" t="s">
        <v>84</v>
      </c>
      <c r="B1" s="31"/>
      <c r="C1" s="31"/>
      <c r="D1" s="31"/>
      <c r="E1" s="31"/>
      <c r="F1" s="31"/>
      <c r="G1" s="31" t="s">
        <v>87</v>
      </c>
      <c r="H1" s="31"/>
      <c r="I1" s="31"/>
      <c r="J1" s="31"/>
      <c r="K1" s="31"/>
      <c r="L1" s="31"/>
      <c r="M1" s="31" t="s">
        <v>89</v>
      </c>
      <c r="N1" s="31"/>
      <c r="O1" s="31"/>
      <c r="P1" s="31"/>
      <c r="Q1" s="31"/>
      <c r="R1" s="31"/>
      <c r="S1" s="31" t="s">
        <v>91</v>
      </c>
      <c r="T1" s="31"/>
      <c r="U1" s="31"/>
      <c r="V1" s="31"/>
    </row>
    <row r="2" spans="1:22" x14ac:dyDescent="0.3">
      <c r="A2" s="1" t="s">
        <v>35</v>
      </c>
      <c r="B2" s="1" t="s">
        <v>85</v>
      </c>
      <c r="C2" s="1" t="s">
        <v>86</v>
      </c>
      <c r="D2" s="1" t="s">
        <v>35</v>
      </c>
      <c r="E2" s="1" t="s">
        <v>85</v>
      </c>
      <c r="F2" s="1" t="s">
        <v>86</v>
      </c>
      <c r="G2" s="1" t="s">
        <v>35</v>
      </c>
      <c r="H2" s="1" t="s">
        <v>88</v>
      </c>
      <c r="I2" s="1" t="s">
        <v>86</v>
      </c>
      <c r="J2" s="1" t="s">
        <v>35</v>
      </c>
      <c r="K2" s="1" t="s">
        <v>85</v>
      </c>
      <c r="L2" s="1" t="s">
        <v>86</v>
      </c>
      <c r="M2" s="1" t="s">
        <v>35</v>
      </c>
      <c r="N2" s="1" t="s">
        <v>90</v>
      </c>
      <c r="O2" s="1" t="s">
        <v>86</v>
      </c>
      <c r="P2" s="1" t="s">
        <v>35</v>
      </c>
      <c r="Q2" s="1" t="s">
        <v>85</v>
      </c>
      <c r="R2" s="1" t="s">
        <v>86</v>
      </c>
      <c r="S2" s="1" t="s">
        <v>35</v>
      </c>
      <c r="T2" s="1" t="s">
        <v>38</v>
      </c>
      <c r="U2" s="1" t="s">
        <v>35</v>
      </c>
      <c r="V2" s="1" t="s">
        <v>38</v>
      </c>
    </row>
    <row r="3" spans="1:22" x14ac:dyDescent="0.3">
      <c r="A3" s="4" t="s">
        <v>28</v>
      </c>
      <c r="B3" s="1" t="s">
        <v>52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76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14</v>
      </c>
      <c r="N3" s="4" t="s">
        <v>78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114</v>
      </c>
      <c r="T3" s="4" t="s">
        <v>111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77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15</v>
      </c>
      <c r="N4" s="4" t="s">
        <v>80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117</v>
      </c>
      <c r="T4" s="4" t="s">
        <v>116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22</v>
      </c>
      <c r="H5" s="4" t="s">
        <v>76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16</v>
      </c>
      <c r="N5" s="4" t="s">
        <v>94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118</v>
      </c>
      <c r="T5" s="4" t="s">
        <v>112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22</v>
      </c>
      <c r="H6" s="4" t="s">
        <v>77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17</v>
      </c>
      <c r="N6" s="4" t="s">
        <v>97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19</v>
      </c>
      <c r="T6" s="4" t="s">
        <v>92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57</v>
      </c>
      <c r="H7" s="4" t="s">
        <v>74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19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28</v>
      </c>
      <c r="H8" s="4" t="s">
        <v>74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93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28</v>
      </c>
      <c r="H9" s="4" t="s">
        <v>75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20</v>
      </c>
      <c r="T9" s="4" t="s">
        <v>119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20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25</v>
      </c>
      <c r="T11" s="4" t="s">
        <v>96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17</v>
      </c>
      <c r="T12" s="4" t="s">
        <v>95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98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99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22</v>
      </c>
      <c r="T15" s="4" t="s">
        <v>100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103</v>
      </c>
      <c r="T16" s="4" t="s">
        <v>101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103</v>
      </c>
      <c r="T17" s="4" t="s">
        <v>102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107</v>
      </c>
      <c r="T18" s="4" t="s">
        <v>104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107</v>
      </c>
      <c r="T19" s="4" t="s">
        <v>105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113</v>
      </c>
      <c r="T20" s="4" t="s">
        <v>109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115</v>
      </c>
      <c r="T21" s="4" t="s">
        <v>110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4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28" sqref="C28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5" t="s">
        <v>35</v>
      </c>
      <c r="B1" s="5" t="s">
        <v>108</v>
      </c>
      <c r="C1" s="5" t="s">
        <v>35</v>
      </c>
      <c r="D1" s="5" t="s">
        <v>108</v>
      </c>
    </row>
    <row r="2" spans="1:4" x14ac:dyDescent="0.3">
      <c r="C2" s="1"/>
      <c r="D2" s="1"/>
    </row>
    <row r="3" spans="1:4" x14ac:dyDescent="0.3">
      <c r="A3" s="2" t="s">
        <v>57</v>
      </c>
      <c r="B3" s="2" t="s">
        <v>14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58</v>
      </c>
      <c r="B4" s="2" t="s">
        <v>15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16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21</v>
      </c>
      <c r="B6" s="2" t="s">
        <v>16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22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23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24</v>
      </c>
      <c r="B9" s="2" t="s">
        <v>17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25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18</v>
      </c>
      <c r="B11" s="2" t="s">
        <v>25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26</v>
      </c>
      <c r="B12" s="2" t="s">
        <v>117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26</v>
      </c>
      <c r="B13" s="2" t="s">
        <v>114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26</v>
      </c>
      <c r="B14" s="2" t="s">
        <v>118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19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20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27</v>
      </c>
      <c r="B18" s="2" t="s">
        <v>22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27</v>
      </c>
      <c r="B19" s="2" t="s">
        <v>23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23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28</v>
      </c>
      <c r="B21" s="2" t="s">
        <v>24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29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30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30</v>
      </c>
      <c r="B24" s="2" t="s">
        <v>18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30</v>
      </c>
      <c r="B25" s="2" t="s">
        <v>26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31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31</v>
      </c>
      <c r="B30" s="2" t="s">
        <v>21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31</v>
      </c>
      <c r="B31" s="2" t="s">
        <v>27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27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28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32</v>
      </c>
      <c r="B35" s="2" t="s">
        <v>29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32</v>
      </c>
      <c r="B36" s="2" t="s">
        <v>30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33</v>
      </c>
      <c r="B37" s="2" t="s">
        <v>30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34</v>
      </c>
      <c r="B38" s="2" t="s">
        <v>30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34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106</v>
      </c>
      <c r="B40" s="2" t="s">
        <v>118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103</v>
      </c>
      <c r="B41" s="2" t="s">
        <v>106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107</v>
      </c>
      <c r="B42" s="2" t="s">
        <v>103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113</v>
      </c>
      <c r="B43" s="2" t="s">
        <v>114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115</v>
      </c>
      <c r="B44" s="2" t="s">
        <v>114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disablePrompts="1"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H3" sqref="H3"/>
    </sheetView>
  </sheetViews>
  <sheetFormatPr defaultRowHeight="15" x14ac:dyDescent="0.25"/>
  <cols>
    <col min="1" max="1" width="22.140625" customWidth="1"/>
    <col min="2" max="2" width="17" bestFit="1" customWidth="1"/>
    <col min="3" max="3" width="9.85546875" bestFit="1" customWidth="1"/>
    <col min="4" max="4" width="10" bestFit="1" customWidth="1"/>
    <col min="6" max="6" width="15.5703125" bestFit="1" customWidth="1"/>
    <col min="7" max="7" width="17" bestFit="1" customWidth="1"/>
    <col min="8" max="8" width="11.42578125" customWidth="1"/>
    <col min="9" max="9" width="10" bestFit="1" customWidth="1"/>
  </cols>
  <sheetData>
    <row r="2" spans="1:9" x14ac:dyDescent="0.25">
      <c r="A2" t="s">
        <v>468</v>
      </c>
      <c r="B2" t="s">
        <v>469</v>
      </c>
      <c r="C2" t="s">
        <v>464</v>
      </c>
      <c r="D2" t="s">
        <v>470</v>
      </c>
      <c r="F2" t="s">
        <v>468</v>
      </c>
      <c r="G2" t="s">
        <v>469</v>
      </c>
      <c r="H2" t="s">
        <v>464</v>
      </c>
      <c r="I2" t="s">
        <v>470</v>
      </c>
    </row>
    <row r="3" spans="1:9" x14ac:dyDescent="0.25">
      <c r="A3" t="s">
        <v>218</v>
      </c>
      <c r="B3" t="s">
        <v>222</v>
      </c>
      <c r="C3" t="s">
        <v>140</v>
      </c>
      <c r="D3">
        <v>1</v>
      </c>
      <c r="F3">
        <f>INDEX(BodyPart!$A$3:$B$100, MATCH(A3,BodyPart!$B$3:$B$25,0), 1)</f>
        <v>1</v>
      </c>
      <c r="G3">
        <f>INDEX(Model!$A$3:$C$100, MATCH(B3,Model!$C$3:$C$100,0), 1)</f>
        <v>8011</v>
      </c>
      <c r="H3">
        <f>INDEX(Material!$A$3:$C$100, MATCH(C3,Material!$C$3:$C$100,0), 1)</f>
        <v>155</v>
      </c>
      <c r="I3">
        <f>D3</f>
        <v>1</v>
      </c>
    </row>
    <row r="4" spans="1:9" x14ac:dyDescent="0.25">
      <c r="A4" t="s">
        <v>210</v>
      </c>
      <c r="B4" t="s">
        <v>227</v>
      </c>
      <c r="C4" t="s">
        <v>140</v>
      </c>
      <c r="D4">
        <v>6</v>
      </c>
      <c r="F4">
        <f>INDEX(BodyPart!$A$3:$B$100, MATCH(A4,BodyPart!$B$3:$B$25,0), 1)</f>
        <v>8</v>
      </c>
      <c r="G4">
        <f>INDEX(Model!$A$3:$C$100, MATCH(B4,Model!$C$3:$C$100,0), 1)</f>
        <v>8010</v>
      </c>
      <c r="H4">
        <f>INDEX(Material!$A$3:$C$100, MATCH(C4,Material!$C$3:$C$100,0), 1)</f>
        <v>155</v>
      </c>
      <c r="I4">
        <f t="shared" ref="I4:I67" si="0">D4</f>
        <v>6</v>
      </c>
    </row>
    <row r="5" spans="1:9" x14ac:dyDescent="0.25">
      <c r="A5" t="s">
        <v>207</v>
      </c>
      <c r="B5" t="s">
        <v>222</v>
      </c>
      <c r="C5" t="s">
        <v>140</v>
      </c>
      <c r="D5">
        <v>1</v>
      </c>
      <c r="F5">
        <f>INDEX(BodyPart!$A$3:$B$100, MATCH(A5,BodyPart!$B$3:$B$25,0), 1)</f>
        <v>100</v>
      </c>
      <c r="G5">
        <f>INDEX(Model!$A$3:$C$100, MATCH(B5,Model!$C$3:$C$100,0), 1)</f>
        <v>8011</v>
      </c>
      <c r="H5">
        <f>INDEX(Material!$A$3:$C$100, MATCH(C5,Material!$C$3:$C$100,0), 1)</f>
        <v>155</v>
      </c>
      <c r="I5">
        <f t="shared" si="0"/>
        <v>1</v>
      </c>
    </row>
    <row r="6" spans="1:9" x14ac:dyDescent="0.25">
      <c r="A6" t="s">
        <v>202</v>
      </c>
      <c r="B6" t="s">
        <v>227</v>
      </c>
      <c r="C6" t="s">
        <v>140</v>
      </c>
      <c r="D6">
        <v>4</v>
      </c>
      <c r="F6">
        <f>INDEX(BodyPart!$A$3:$B$100, MATCH(A6,BodyPart!$B$3:$B$25,0), 1)</f>
        <v>103</v>
      </c>
      <c r="G6">
        <f>INDEX(Model!$A$3:$C$100, MATCH(B6,Model!$C$3:$C$100,0), 1)</f>
        <v>8010</v>
      </c>
      <c r="H6">
        <f>INDEX(Material!$A$3:$C$100, MATCH(C6,Material!$C$3:$C$100,0), 1)</f>
        <v>155</v>
      </c>
      <c r="I6">
        <f t="shared" si="0"/>
        <v>4</v>
      </c>
    </row>
    <row r="7" spans="1:9" x14ac:dyDescent="0.25">
      <c r="A7" t="s">
        <v>206</v>
      </c>
      <c r="B7" t="s">
        <v>298</v>
      </c>
      <c r="C7" t="s">
        <v>144</v>
      </c>
      <c r="D7">
        <v>12</v>
      </c>
      <c r="F7">
        <f>INDEX(BodyPart!$A$3:$B$100, MATCH(A7,BodyPart!$B$3:$B$25,0), 1)</f>
        <v>101</v>
      </c>
      <c r="G7">
        <f>INDEX(Model!$A$3:$C$100, MATCH(B7,Model!$C$3:$C$100,0), 1)</f>
        <v>7014</v>
      </c>
      <c r="H7">
        <f>INDEX(Material!$A$3:$C$100, MATCH(C7,Material!$C$3:$C$100,0), 1)</f>
        <v>151</v>
      </c>
      <c r="I7">
        <f t="shared" si="0"/>
        <v>12</v>
      </c>
    </row>
    <row r="8" spans="1:9" x14ac:dyDescent="0.25">
      <c r="F8" t="e">
        <f>INDEX(BodyPart!$A$3:$B$100, MATCH(A8,BodyPart!$B$3:$B$25,0), 1)</f>
        <v>#N/A</v>
      </c>
      <c r="G8" t="e">
        <f>INDEX(Model!$A$3:$C$100, MATCH(B8,Model!$C$3:$C$100,0), 1)</f>
        <v>#N/A</v>
      </c>
      <c r="H8" t="e">
        <f>INDEX(Material!$A$3:$C$100, MATCH(C8,Material!$C$3:$C$100,0), 1)</f>
        <v>#N/A</v>
      </c>
      <c r="I8">
        <f t="shared" si="0"/>
        <v>0</v>
      </c>
    </row>
    <row r="9" spans="1:9" x14ac:dyDescent="0.25">
      <c r="F9" t="e">
        <f>INDEX(BodyPart!$A$3:$B$100, MATCH(A9,BodyPart!$B$3:$B$25,0), 1)</f>
        <v>#N/A</v>
      </c>
      <c r="G9" t="e">
        <f>INDEX(Model!$A$3:$C$100, MATCH(B9,Model!$C$3:$C$100,0), 1)</f>
        <v>#N/A</v>
      </c>
      <c r="H9" t="e">
        <f>INDEX(Material!$A$3:$C$100, MATCH(C9,Material!$C$3:$C$100,0), 1)</f>
        <v>#N/A</v>
      </c>
      <c r="I9">
        <f t="shared" si="0"/>
        <v>0</v>
      </c>
    </row>
    <row r="10" spans="1:9" x14ac:dyDescent="0.25">
      <c r="F10" t="e">
        <f>INDEX(BodyPart!$A$3:$B$100, MATCH(A10,BodyPart!$B$3:$B$25,0), 1)</f>
        <v>#N/A</v>
      </c>
      <c r="G10" t="e">
        <f>INDEX(Model!$A$3:$C$100, MATCH(B10,Model!$C$3:$C$100,0), 1)</f>
        <v>#N/A</v>
      </c>
      <c r="H10" t="e">
        <f>INDEX(Material!$A$3:$C$100, MATCH(C10,Material!$C$3:$C$100,0), 1)</f>
        <v>#N/A</v>
      </c>
      <c r="I10">
        <f t="shared" si="0"/>
        <v>0</v>
      </c>
    </row>
    <row r="11" spans="1:9" x14ac:dyDescent="0.25">
      <c r="F11" t="e">
        <f>INDEX(BodyPart!$A$3:$B$100, MATCH(A11,BodyPart!$B$3:$B$25,0), 1)</f>
        <v>#N/A</v>
      </c>
      <c r="G11" t="e">
        <f>INDEX(Model!$A$3:$C$100, MATCH(B11,Model!$C$3:$C$100,0), 1)</f>
        <v>#N/A</v>
      </c>
      <c r="H11" t="e">
        <f>INDEX(Material!$A$3:$C$100, MATCH(C11,Material!$C$3:$C$100,0), 1)</f>
        <v>#N/A</v>
      </c>
      <c r="I11">
        <f t="shared" si="0"/>
        <v>0</v>
      </c>
    </row>
    <row r="12" spans="1:9" x14ac:dyDescent="0.25">
      <c r="F12" t="e">
        <f>INDEX(BodyPart!$A$3:$B$100, MATCH(A12,BodyPart!$B$3:$B$25,0), 1)</f>
        <v>#N/A</v>
      </c>
      <c r="G12" t="e">
        <f>INDEX(Model!$A$3:$C$100, MATCH(B12,Model!$C$3:$C$100,0), 1)</f>
        <v>#N/A</v>
      </c>
      <c r="H12" t="e">
        <f>INDEX(Material!$A$3:$C$100, MATCH(C12,Material!$C$3:$C$100,0), 1)</f>
        <v>#N/A</v>
      </c>
      <c r="I12">
        <f t="shared" si="0"/>
        <v>0</v>
      </c>
    </row>
    <row r="13" spans="1:9" x14ac:dyDescent="0.25">
      <c r="F13" t="e">
        <f>INDEX(BodyPart!$A$3:$B$100, MATCH(A13,BodyPart!$B$3:$B$25,0), 1)</f>
        <v>#N/A</v>
      </c>
      <c r="G13" t="e">
        <f>INDEX(Model!$A$3:$C$100, MATCH(B13,Model!$C$3:$C$100,0), 1)</f>
        <v>#N/A</v>
      </c>
      <c r="H13" t="e">
        <f>INDEX(Material!$A$3:$C$100, MATCH(C13,Material!$C$3:$C$100,0), 1)</f>
        <v>#N/A</v>
      </c>
      <c r="I13">
        <f t="shared" si="0"/>
        <v>0</v>
      </c>
    </row>
    <row r="14" spans="1:9" x14ac:dyDescent="0.25">
      <c r="F14" t="e">
        <f>INDEX(BodyPart!$A$3:$B$100, MATCH(A14,BodyPart!$B$3:$B$25,0), 1)</f>
        <v>#N/A</v>
      </c>
      <c r="G14" t="e">
        <f>INDEX(Model!$A$3:$C$100, MATCH(B14,Model!$C$3:$C$100,0), 1)</f>
        <v>#N/A</v>
      </c>
      <c r="H14" t="e">
        <f>INDEX(Material!$A$3:$C$100, MATCH(C14,Material!$C$3:$C$100,0), 1)</f>
        <v>#N/A</v>
      </c>
      <c r="I14">
        <f t="shared" si="0"/>
        <v>0</v>
      </c>
    </row>
    <row r="15" spans="1:9" x14ac:dyDescent="0.25">
      <c r="F15" t="e">
        <f>INDEX(BodyPart!$A$3:$B$100, MATCH(A15,BodyPart!$B$3:$B$25,0), 1)</f>
        <v>#N/A</v>
      </c>
      <c r="G15" t="e">
        <f>INDEX(Model!$A$3:$C$100, MATCH(B15,Model!$C$3:$C$100,0), 1)</f>
        <v>#N/A</v>
      </c>
      <c r="H15" t="e">
        <f>INDEX(Material!$A$3:$C$100, MATCH(C15,Material!$C$3:$C$100,0), 1)</f>
        <v>#N/A</v>
      </c>
      <c r="I15">
        <f t="shared" si="0"/>
        <v>0</v>
      </c>
    </row>
    <row r="16" spans="1:9" x14ac:dyDescent="0.25">
      <c r="F16" t="e">
        <f>INDEX(BodyPart!$A$3:$B$100, MATCH(A16,BodyPart!$B$3:$B$25,0), 1)</f>
        <v>#N/A</v>
      </c>
      <c r="G16" t="e">
        <f>INDEX(Model!$A$3:$C$100, MATCH(B16,Model!$C$3:$C$100,0), 1)</f>
        <v>#N/A</v>
      </c>
      <c r="H16" t="e">
        <f>INDEX(Material!$A$3:$C$100, MATCH(C16,Material!$C$3:$C$100,0), 1)</f>
        <v>#N/A</v>
      </c>
      <c r="I16">
        <f t="shared" si="0"/>
        <v>0</v>
      </c>
    </row>
    <row r="17" spans="6:9" x14ac:dyDescent="0.25">
      <c r="F17" t="e">
        <f>INDEX(BodyPart!$A$3:$B$100, MATCH(A17,BodyPart!$B$3:$B$25,0), 1)</f>
        <v>#N/A</v>
      </c>
      <c r="G17" t="e">
        <f>INDEX(Model!$A$3:$C$100, MATCH(B17,Model!$C$3:$C$100,0), 1)</f>
        <v>#N/A</v>
      </c>
      <c r="H17" t="e">
        <f>INDEX(Material!$A$3:$C$100, MATCH(C17,Material!$C$3:$C$100,0), 1)</f>
        <v>#N/A</v>
      </c>
      <c r="I17">
        <f t="shared" si="0"/>
        <v>0</v>
      </c>
    </row>
    <row r="18" spans="6:9" x14ac:dyDescent="0.25">
      <c r="F18" t="e">
        <f>INDEX(BodyPart!$A$3:$B$100, MATCH(A18,BodyPart!$B$3:$B$25,0), 1)</f>
        <v>#N/A</v>
      </c>
      <c r="G18" t="e">
        <f>INDEX(Model!$A$3:$C$100, MATCH(B18,Model!$C$3:$C$100,0), 1)</f>
        <v>#N/A</v>
      </c>
      <c r="H18" t="e">
        <f>INDEX(Material!$A$3:$C$100, MATCH(C18,Material!$C$3:$C$100,0), 1)</f>
        <v>#N/A</v>
      </c>
      <c r="I18">
        <f t="shared" si="0"/>
        <v>0</v>
      </c>
    </row>
    <row r="19" spans="6:9" x14ac:dyDescent="0.25">
      <c r="F19" t="e">
        <f>INDEX(BodyPart!$A$3:$B$100, MATCH(A19,BodyPart!$B$3:$B$25,0), 1)</f>
        <v>#N/A</v>
      </c>
      <c r="G19" t="e">
        <f>INDEX(Model!$A$3:$C$100, MATCH(B19,Model!$C$3:$C$100,0), 1)</f>
        <v>#N/A</v>
      </c>
      <c r="H19" t="e">
        <f>INDEX(Material!$A$3:$C$100, MATCH(C19,Material!$C$3:$C$100,0), 1)</f>
        <v>#N/A</v>
      </c>
      <c r="I19">
        <f t="shared" si="0"/>
        <v>0</v>
      </c>
    </row>
    <row r="20" spans="6:9" x14ac:dyDescent="0.25">
      <c r="F20" t="e">
        <f>INDEX(BodyPart!$A$3:$B$100, MATCH(A20,BodyPart!$B$3:$B$25,0), 1)</f>
        <v>#N/A</v>
      </c>
      <c r="G20" t="e">
        <f>INDEX(Model!$A$3:$C$100, MATCH(B20,Model!$C$3:$C$100,0), 1)</f>
        <v>#N/A</v>
      </c>
      <c r="H20" t="e">
        <f>INDEX(Material!$A$3:$C$100, MATCH(C20,Material!$C$3:$C$100,0), 1)</f>
        <v>#N/A</v>
      </c>
      <c r="I20">
        <f t="shared" si="0"/>
        <v>0</v>
      </c>
    </row>
    <row r="21" spans="6:9" x14ac:dyDescent="0.25">
      <c r="F21" t="e">
        <f>INDEX(BodyPart!$A$3:$B$100, MATCH(A21,BodyPart!$B$3:$B$25,0), 1)</f>
        <v>#N/A</v>
      </c>
      <c r="G21" t="e">
        <f>INDEX(Model!$A$3:$C$100, MATCH(B21,Model!$C$3:$C$100,0), 1)</f>
        <v>#N/A</v>
      </c>
      <c r="H21" t="e">
        <f>INDEX(Material!$A$3:$C$100, MATCH(C21,Material!$C$3:$C$100,0), 1)</f>
        <v>#N/A</v>
      </c>
      <c r="I21">
        <f t="shared" si="0"/>
        <v>0</v>
      </c>
    </row>
    <row r="22" spans="6:9" x14ac:dyDescent="0.25">
      <c r="F22" t="e">
        <f>INDEX(BodyPart!$A$3:$B$100, MATCH(A22,BodyPart!$B$3:$B$25,0), 1)</f>
        <v>#N/A</v>
      </c>
      <c r="G22" t="e">
        <f>INDEX(Model!$A$3:$C$100, MATCH(B22,Model!$C$3:$C$100,0), 1)</f>
        <v>#N/A</v>
      </c>
      <c r="H22" t="e">
        <f>INDEX(Material!$A$3:$C$100, MATCH(C22,Material!$C$3:$C$100,0), 1)</f>
        <v>#N/A</v>
      </c>
      <c r="I22">
        <f t="shared" si="0"/>
        <v>0</v>
      </c>
    </row>
    <row r="23" spans="6:9" x14ac:dyDescent="0.25">
      <c r="F23" t="e">
        <f>INDEX(BodyPart!$A$3:$B$100, MATCH(A23,BodyPart!$B$3:$B$25,0), 1)</f>
        <v>#N/A</v>
      </c>
      <c r="G23" t="e">
        <f>INDEX(Model!$A$3:$C$100, MATCH(B23,Model!$C$3:$C$100,0), 1)</f>
        <v>#N/A</v>
      </c>
      <c r="H23" t="e">
        <f>INDEX(Material!$A$3:$C$100, MATCH(C23,Material!$C$3:$C$100,0), 1)</f>
        <v>#N/A</v>
      </c>
      <c r="I23">
        <f t="shared" si="0"/>
        <v>0</v>
      </c>
    </row>
    <row r="24" spans="6:9" x14ac:dyDescent="0.25">
      <c r="F24" t="e">
        <f>INDEX(BodyPart!$A$3:$B$100, MATCH(A24,BodyPart!$B$3:$B$25,0), 1)</f>
        <v>#N/A</v>
      </c>
      <c r="G24" t="e">
        <f>INDEX(Model!$A$3:$C$100, MATCH(B24,Model!$C$3:$C$100,0), 1)</f>
        <v>#N/A</v>
      </c>
      <c r="H24" t="e">
        <f>INDEX(Material!$A$3:$C$100, MATCH(C24,Material!$C$3:$C$100,0), 1)</f>
        <v>#N/A</v>
      </c>
      <c r="I24">
        <f t="shared" si="0"/>
        <v>0</v>
      </c>
    </row>
    <row r="25" spans="6:9" x14ac:dyDescent="0.25">
      <c r="F25" t="e">
        <f>INDEX(BodyPart!$A$3:$B$100, MATCH(A25,BodyPart!$B$3:$B$25,0), 1)</f>
        <v>#N/A</v>
      </c>
      <c r="G25" t="e">
        <f>INDEX(Model!$A$3:$C$100, MATCH(B25,Model!$C$3:$C$100,0), 1)</f>
        <v>#N/A</v>
      </c>
      <c r="H25" t="e">
        <f>INDEX(Material!$A$3:$C$100, MATCH(C25,Material!$C$3:$C$100,0), 1)</f>
        <v>#N/A</v>
      </c>
      <c r="I25">
        <f t="shared" si="0"/>
        <v>0</v>
      </c>
    </row>
    <row r="26" spans="6:9" x14ac:dyDescent="0.25">
      <c r="F26" t="e">
        <f>INDEX(BodyPart!$A$3:$B$100, MATCH(A26,BodyPart!$B$3:$B$25,0), 1)</f>
        <v>#N/A</v>
      </c>
      <c r="G26" t="e">
        <f>INDEX(Model!$A$3:$C$100, MATCH(B26,Model!$C$3:$C$100,0), 1)</f>
        <v>#N/A</v>
      </c>
      <c r="H26" t="e">
        <f>INDEX(Material!$A$3:$C$100, MATCH(C26,Material!$C$3:$C$100,0), 1)</f>
        <v>#N/A</v>
      </c>
      <c r="I26">
        <f t="shared" si="0"/>
        <v>0</v>
      </c>
    </row>
    <row r="27" spans="6:9" x14ac:dyDescent="0.25">
      <c r="F27" t="e">
        <f>INDEX(BodyPart!$A$3:$B$100, MATCH(A27,BodyPart!$B$3:$B$25,0), 1)</f>
        <v>#N/A</v>
      </c>
      <c r="G27" t="e">
        <f>INDEX(Model!$A$3:$C$100, MATCH(B27,Model!$C$3:$C$100,0), 1)</f>
        <v>#N/A</v>
      </c>
      <c r="H27" t="e">
        <f>INDEX(Material!$A$3:$C$100, MATCH(C27,Material!$C$3:$C$100,0), 1)</f>
        <v>#N/A</v>
      </c>
      <c r="I27">
        <f t="shared" si="0"/>
        <v>0</v>
      </c>
    </row>
    <row r="28" spans="6:9" x14ac:dyDescent="0.25">
      <c r="F28" t="e">
        <f>INDEX(BodyPart!$A$3:$B$100, MATCH(A28,BodyPart!$B$3:$B$25,0), 1)</f>
        <v>#N/A</v>
      </c>
      <c r="G28" t="e">
        <f>INDEX(Model!$A$3:$C$100, MATCH(B28,Model!$C$3:$C$100,0), 1)</f>
        <v>#N/A</v>
      </c>
      <c r="H28" t="e">
        <f>INDEX(Material!$A$3:$C$100, MATCH(C28,Material!$C$3:$C$100,0), 1)</f>
        <v>#N/A</v>
      </c>
      <c r="I28">
        <f t="shared" si="0"/>
        <v>0</v>
      </c>
    </row>
    <row r="29" spans="6:9" x14ac:dyDescent="0.25">
      <c r="F29" t="e">
        <f>INDEX(BodyPart!$A$3:$B$100, MATCH(A29,BodyPart!$B$3:$B$25,0), 1)</f>
        <v>#N/A</v>
      </c>
      <c r="G29" t="e">
        <f>INDEX(Model!$A$3:$C$100, MATCH(B29,Model!$C$3:$C$100,0), 1)</f>
        <v>#N/A</v>
      </c>
      <c r="H29" t="e">
        <f>INDEX(Material!$A$3:$C$100, MATCH(C29,Material!$C$3:$C$100,0), 1)</f>
        <v>#N/A</v>
      </c>
      <c r="I29">
        <f t="shared" si="0"/>
        <v>0</v>
      </c>
    </row>
    <row r="30" spans="6:9" x14ac:dyDescent="0.25">
      <c r="F30" t="e">
        <f>INDEX(BodyPart!$A$3:$B$100, MATCH(A30,BodyPart!$B$3:$B$25,0), 1)</f>
        <v>#N/A</v>
      </c>
      <c r="G30" t="e">
        <f>INDEX(Model!$A$3:$C$100, MATCH(B30,Model!$C$3:$C$100,0), 1)</f>
        <v>#N/A</v>
      </c>
      <c r="H30" t="e">
        <f>INDEX(Material!$A$3:$C$100, MATCH(C30,Material!$C$3:$C$100,0), 1)</f>
        <v>#N/A</v>
      </c>
      <c r="I30">
        <f t="shared" si="0"/>
        <v>0</v>
      </c>
    </row>
    <row r="31" spans="6:9" x14ac:dyDescent="0.25">
      <c r="F31" t="e">
        <f>INDEX(BodyPart!$A$3:$B$100, MATCH(A31,BodyPart!$B$3:$B$25,0), 1)</f>
        <v>#N/A</v>
      </c>
      <c r="G31" t="e">
        <f>INDEX(Model!$A$3:$C$100, MATCH(B31,Model!$C$3:$C$100,0), 1)</f>
        <v>#N/A</v>
      </c>
      <c r="H31" t="e">
        <f>INDEX(Material!$A$3:$C$100, MATCH(C31,Material!$C$3:$C$100,0), 1)</f>
        <v>#N/A</v>
      </c>
      <c r="I31">
        <f t="shared" si="0"/>
        <v>0</v>
      </c>
    </row>
    <row r="32" spans="6:9" x14ac:dyDescent="0.25">
      <c r="F32" t="e">
        <f>INDEX(BodyPart!$A$3:$B$100, MATCH(A32,BodyPart!$B$3:$B$25,0), 1)</f>
        <v>#N/A</v>
      </c>
      <c r="G32" t="e">
        <f>INDEX(Model!$A$3:$C$100, MATCH(B32,Model!$C$3:$C$100,0), 1)</f>
        <v>#N/A</v>
      </c>
      <c r="H32" t="e">
        <f>INDEX(Material!$A$3:$C$100, MATCH(C32,Material!$C$3:$C$100,0), 1)</f>
        <v>#N/A</v>
      </c>
      <c r="I32">
        <f t="shared" si="0"/>
        <v>0</v>
      </c>
    </row>
    <row r="33" spans="6:9" x14ac:dyDescent="0.25">
      <c r="F33" t="e">
        <f>INDEX(BodyPart!$A$3:$B$100, MATCH(A33,BodyPart!$B$3:$B$25,0), 1)</f>
        <v>#N/A</v>
      </c>
      <c r="G33" t="e">
        <f>INDEX(Model!$A$3:$C$100, MATCH(B33,Model!$C$3:$C$100,0), 1)</f>
        <v>#N/A</v>
      </c>
      <c r="H33" t="e">
        <f>INDEX(Material!$A$3:$C$100, MATCH(C33,Material!$C$3:$C$100,0), 1)</f>
        <v>#N/A</v>
      </c>
      <c r="I33">
        <f t="shared" si="0"/>
        <v>0</v>
      </c>
    </row>
    <row r="34" spans="6:9" x14ac:dyDescent="0.25">
      <c r="F34" t="e">
        <f>INDEX(BodyPart!$A$3:$B$100, MATCH(A34,BodyPart!$B$3:$B$25,0), 1)</f>
        <v>#N/A</v>
      </c>
      <c r="G34" t="e">
        <f>INDEX(Model!$A$3:$C$100, MATCH(B34,Model!$C$3:$C$100,0), 1)</f>
        <v>#N/A</v>
      </c>
      <c r="H34" t="e">
        <f>INDEX(Material!$A$3:$C$100, MATCH(C34,Material!$C$3:$C$100,0), 1)</f>
        <v>#N/A</v>
      </c>
      <c r="I34">
        <f t="shared" si="0"/>
        <v>0</v>
      </c>
    </row>
    <row r="35" spans="6:9" x14ac:dyDescent="0.25">
      <c r="F35" t="e">
        <f>INDEX(BodyPart!$A$3:$B$100, MATCH(A35,BodyPart!$B$3:$B$25,0), 1)</f>
        <v>#N/A</v>
      </c>
      <c r="G35" t="e">
        <f>INDEX(Model!$A$3:$C$100, MATCH(B35,Model!$C$3:$C$100,0), 1)</f>
        <v>#N/A</v>
      </c>
      <c r="H35" t="e">
        <f>INDEX(Material!$A$3:$C$100, MATCH(C35,Material!$C$3:$C$100,0), 1)</f>
        <v>#N/A</v>
      </c>
      <c r="I35">
        <f t="shared" si="0"/>
        <v>0</v>
      </c>
    </row>
    <row r="36" spans="6:9" x14ac:dyDescent="0.25">
      <c r="F36" t="e">
        <f>INDEX(BodyPart!$A$3:$B$100, MATCH(A36,BodyPart!$B$3:$B$25,0), 1)</f>
        <v>#N/A</v>
      </c>
      <c r="G36" t="e">
        <f>INDEX(Model!$A$3:$C$100, MATCH(B36,Model!$C$3:$C$100,0), 1)</f>
        <v>#N/A</v>
      </c>
      <c r="H36" t="e">
        <f>INDEX(Material!$A$3:$C$100, MATCH(C36,Material!$C$3:$C$100,0), 1)</f>
        <v>#N/A</v>
      </c>
      <c r="I36">
        <f t="shared" si="0"/>
        <v>0</v>
      </c>
    </row>
    <row r="37" spans="6:9" x14ac:dyDescent="0.25">
      <c r="F37" t="e">
        <f>INDEX(BodyPart!$A$3:$B$100, MATCH(A37,BodyPart!$B$3:$B$25,0), 1)</f>
        <v>#N/A</v>
      </c>
      <c r="G37" t="e">
        <f>INDEX(Model!$A$3:$C$100, MATCH(B37,Model!$C$3:$C$100,0), 1)</f>
        <v>#N/A</v>
      </c>
      <c r="H37" t="e">
        <f>INDEX(Material!$A$3:$C$100, MATCH(C37,Material!$C$3:$C$100,0), 1)</f>
        <v>#N/A</v>
      </c>
      <c r="I37">
        <f t="shared" si="0"/>
        <v>0</v>
      </c>
    </row>
    <row r="38" spans="6:9" x14ac:dyDescent="0.25">
      <c r="F38" t="e">
        <f>INDEX(BodyPart!$A$3:$B$100, MATCH(A38,BodyPart!$B$3:$B$25,0), 1)</f>
        <v>#N/A</v>
      </c>
      <c r="G38" t="e">
        <f>INDEX(Model!$A$3:$C$100, MATCH(B38,Model!$C$3:$C$100,0), 1)</f>
        <v>#N/A</v>
      </c>
      <c r="H38" t="e">
        <f>INDEX(Material!$A$3:$C$100, MATCH(C38,Material!$C$3:$C$100,0), 1)</f>
        <v>#N/A</v>
      </c>
      <c r="I38">
        <f t="shared" si="0"/>
        <v>0</v>
      </c>
    </row>
    <row r="39" spans="6:9" x14ac:dyDescent="0.25">
      <c r="F39" t="e">
        <f>INDEX(BodyPart!$A$3:$B$100, MATCH(A39,BodyPart!$B$3:$B$25,0), 1)</f>
        <v>#N/A</v>
      </c>
      <c r="G39" t="e">
        <f>INDEX(Model!$A$3:$C$100, MATCH(B39,Model!$C$3:$C$100,0), 1)</f>
        <v>#N/A</v>
      </c>
      <c r="H39" t="e">
        <f>INDEX(Material!$A$3:$C$100, MATCH(C39,Material!$C$3:$C$100,0), 1)</f>
        <v>#N/A</v>
      </c>
      <c r="I39">
        <f t="shared" si="0"/>
        <v>0</v>
      </c>
    </row>
    <row r="40" spans="6:9" x14ac:dyDescent="0.25">
      <c r="F40" t="e">
        <f>INDEX(BodyPart!$A$3:$B$100, MATCH(A40,BodyPart!$B$3:$B$25,0), 1)</f>
        <v>#N/A</v>
      </c>
      <c r="G40" t="e">
        <f>INDEX(Model!$A$3:$C$100, MATCH(B40,Model!$C$3:$C$100,0), 1)</f>
        <v>#N/A</v>
      </c>
      <c r="H40" t="e">
        <f>INDEX(Material!$A$3:$C$100, MATCH(C40,Material!$C$3:$C$100,0), 1)</f>
        <v>#N/A</v>
      </c>
      <c r="I40">
        <f t="shared" si="0"/>
        <v>0</v>
      </c>
    </row>
    <row r="41" spans="6:9" x14ac:dyDescent="0.25">
      <c r="F41" t="e">
        <f>INDEX(BodyPart!$A$3:$B$100, MATCH(A41,BodyPart!$B$3:$B$25,0), 1)</f>
        <v>#N/A</v>
      </c>
      <c r="G41" t="e">
        <f>INDEX(Model!$A$3:$C$100, MATCH(B41,Model!$C$3:$C$100,0), 1)</f>
        <v>#N/A</v>
      </c>
      <c r="H41" t="e">
        <f>INDEX(Material!$A$3:$C$100, MATCH(C41,Material!$C$3:$C$100,0), 1)</f>
        <v>#N/A</v>
      </c>
      <c r="I41">
        <f t="shared" si="0"/>
        <v>0</v>
      </c>
    </row>
    <row r="42" spans="6:9" x14ac:dyDescent="0.25">
      <c r="F42" t="e">
        <f>INDEX(BodyPart!$A$3:$B$100, MATCH(A42,BodyPart!$B$3:$B$25,0), 1)</f>
        <v>#N/A</v>
      </c>
      <c r="G42" t="e">
        <f>INDEX(Model!$A$3:$C$100, MATCH(B42,Model!$C$3:$C$100,0), 1)</f>
        <v>#N/A</v>
      </c>
      <c r="H42" t="e">
        <f>INDEX(Material!$A$3:$C$100, MATCH(C42,Material!$C$3:$C$100,0), 1)</f>
        <v>#N/A</v>
      </c>
      <c r="I42">
        <f t="shared" si="0"/>
        <v>0</v>
      </c>
    </row>
    <row r="43" spans="6:9" x14ac:dyDescent="0.25">
      <c r="F43" t="e">
        <f>INDEX(BodyPart!$A$3:$B$100, MATCH(A43,BodyPart!$B$3:$B$25,0), 1)</f>
        <v>#N/A</v>
      </c>
      <c r="G43" t="e">
        <f>INDEX(Model!$A$3:$C$100, MATCH(B43,Model!$C$3:$C$100,0), 1)</f>
        <v>#N/A</v>
      </c>
      <c r="H43" t="e">
        <f>INDEX(Material!$A$3:$C$100, MATCH(C43,Material!$C$3:$C$100,0), 1)</f>
        <v>#N/A</v>
      </c>
      <c r="I43">
        <f t="shared" si="0"/>
        <v>0</v>
      </c>
    </row>
    <row r="44" spans="6:9" x14ac:dyDescent="0.25">
      <c r="F44" t="e">
        <f>INDEX(BodyPart!$A$3:$B$100, MATCH(A44,BodyPart!$B$3:$B$25,0), 1)</f>
        <v>#N/A</v>
      </c>
      <c r="G44" t="e">
        <f>INDEX(Model!$A$3:$C$100, MATCH(B44,Model!$C$3:$C$100,0), 1)</f>
        <v>#N/A</v>
      </c>
      <c r="H44" t="e">
        <f>INDEX(Material!$A$3:$C$100, MATCH(C44,Material!$C$3:$C$100,0), 1)</f>
        <v>#N/A</v>
      </c>
      <c r="I44">
        <f t="shared" si="0"/>
        <v>0</v>
      </c>
    </row>
    <row r="45" spans="6:9" x14ac:dyDescent="0.25">
      <c r="F45" t="e">
        <f>INDEX(BodyPart!$A$3:$B$100, MATCH(A45,BodyPart!$B$3:$B$25,0), 1)</f>
        <v>#N/A</v>
      </c>
      <c r="G45" t="e">
        <f>INDEX(Model!$A$3:$C$100, MATCH(B45,Model!$C$3:$C$100,0), 1)</f>
        <v>#N/A</v>
      </c>
      <c r="H45" t="e">
        <f>INDEX(Material!$A$3:$C$100, MATCH(C45,Material!$C$3:$C$100,0), 1)</f>
        <v>#N/A</v>
      </c>
      <c r="I45">
        <f t="shared" si="0"/>
        <v>0</v>
      </c>
    </row>
    <row r="46" spans="6:9" x14ac:dyDescent="0.25">
      <c r="F46" t="e">
        <f>INDEX(BodyPart!$A$3:$B$100, MATCH(A46,BodyPart!$B$3:$B$25,0), 1)</f>
        <v>#N/A</v>
      </c>
      <c r="G46" t="e">
        <f>INDEX(Model!$A$3:$C$100, MATCH(B46,Model!$C$3:$C$100,0), 1)</f>
        <v>#N/A</v>
      </c>
      <c r="H46" t="e">
        <f>INDEX(Material!$A$3:$C$100, MATCH(C46,Material!$C$3:$C$100,0), 1)</f>
        <v>#N/A</v>
      </c>
      <c r="I46">
        <f t="shared" si="0"/>
        <v>0</v>
      </c>
    </row>
    <row r="47" spans="6:9" x14ac:dyDescent="0.25">
      <c r="F47" t="e">
        <f>INDEX(BodyPart!$A$3:$B$100, MATCH(A47,BodyPart!$B$3:$B$25,0), 1)</f>
        <v>#N/A</v>
      </c>
      <c r="G47" t="e">
        <f>INDEX(Model!$A$3:$C$100, MATCH(B47,Model!$C$3:$C$100,0), 1)</f>
        <v>#N/A</v>
      </c>
      <c r="H47" t="e">
        <f>INDEX(Material!$A$3:$C$100, MATCH(C47,Material!$C$3:$C$100,0), 1)</f>
        <v>#N/A</v>
      </c>
      <c r="I47">
        <f t="shared" si="0"/>
        <v>0</v>
      </c>
    </row>
    <row r="48" spans="6:9" x14ac:dyDescent="0.25">
      <c r="F48" t="e">
        <f>INDEX(BodyPart!$A$3:$B$100, MATCH(A48,BodyPart!$B$3:$B$25,0), 1)</f>
        <v>#N/A</v>
      </c>
      <c r="G48" t="e">
        <f>INDEX(Model!$A$3:$C$100, MATCH(B48,Model!$C$3:$C$100,0), 1)</f>
        <v>#N/A</v>
      </c>
      <c r="H48" t="e">
        <f>INDEX(Material!$A$3:$C$100, MATCH(C48,Material!$C$3:$C$100,0), 1)</f>
        <v>#N/A</v>
      </c>
      <c r="I48">
        <f t="shared" si="0"/>
        <v>0</v>
      </c>
    </row>
    <row r="49" spans="6:9" x14ac:dyDescent="0.25">
      <c r="F49" t="e">
        <f>INDEX(BodyPart!$A$3:$B$100, MATCH(A49,BodyPart!$B$3:$B$25,0), 1)</f>
        <v>#N/A</v>
      </c>
      <c r="G49" t="e">
        <f>INDEX(Model!$A$3:$C$100, MATCH(B49,Model!$C$3:$C$100,0), 1)</f>
        <v>#N/A</v>
      </c>
      <c r="H49" t="e">
        <f>INDEX(Material!$A$3:$C$100, MATCH(C49,Material!$C$3:$C$100,0), 1)</f>
        <v>#N/A</v>
      </c>
      <c r="I49">
        <f t="shared" si="0"/>
        <v>0</v>
      </c>
    </row>
    <row r="50" spans="6:9" x14ac:dyDescent="0.25">
      <c r="F50" t="e">
        <f>INDEX(BodyPart!$A$3:$B$100, MATCH(A50,BodyPart!$B$3:$B$25,0), 1)</f>
        <v>#N/A</v>
      </c>
      <c r="G50" t="e">
        <f>INDEX(Model!$A$3:$C$100, MATCH(B50,Model!$C$3:$C$100,0), 1)</f>
        <v>#N/A</v>
      </c>
      <c r="H50" t="e">
        <f>INDEX(Material!$A$3:$C$100, MATCH(C50,Material!$C$3:$C$100,0), 1)</f>
        <v>#N/A</v>
      </c>
      <c r="I50">
        <f t="shared" si="0"/>
        <v>0</v>
      </c>
    </row>
    <row r="51" spans="6:9" x14ac:dyDescent="0.25">
      <c r="F51" t="e">
        <f>INDEX(BodyPart!$A$3:$B$100, MATCH(A51,BodyPart!$B$3:$B$25,0), 1)</f>
        <v>#N/A</v>
      </c>
      <c r="G51" t="e">
        <f>INDEX(Model!$A$3:$C$100, MATCH(B51,Model!$C$3:$C$100,0), 1)</f>
        <v>#N/A</v>
      </c>
      <c r="H51" t="e">
        <f>INDEX(Material!$A$3:$C$100, MATCH(C51,Material!$C$3:$C$100,0), 1)</f>
        <v>#N/A</v>
      </c>
      <c r="I51">
        <f t="shared" si="0"/>
        <v>0</v>
      </c>
    </row>
    <row r="52" spans="6:9" x14ac:dyDescent="0.25">
      <c r="F52" t="e">
        <f>INDEX(BodyPart!$A$3:$B$100, MATCH(A52,BodyPart!$B$3:$B$25,0), 1)</f>
        <v>#N/A</v>
      </c>
      <c r="G52" t="e">
        <f>INDEX(Model!$A$3:$C$100, MATCH(B52,Model!$C$3:$C$100,0), 1)</f>
        <v>#N/A</v>
      </c>
      <c r="H52" t="e">
        <f>INDEX(Material!$A$3:$C$100, MATCH(C52,Material!$C$3:$C$100,0), 1)</f>
        <v>#N/A</v>
      </c>
      <c r="I52">
        <f t="shared" si="0"/>
        <v>0</v>
      </c>
    </row>
    <row r="53" spans="6:9" x14ac:dyDescent="0.25">
      <c r="F53" t="e">
        <f>INDEX(BodyPart!$A$3:$B$100, MATCH(A53,BodyPart!$B$3:$B$25,0), 1)</f>
        <v>#N/A</v>
      </c>
      <c r="G53" t="e">
        <f>INDEX(Model!$A$3:$C$100, MATCH(B53,Model!$C$3:$C$100,0), 1)</f>
        <v>#N/A</v>
      </c>
      <c r="H53" t="e">
        <f>INDEX(Material!$A$3:$C$100, MATCH(C53,Material!$C$3:$C$100,0), 1)</f>
        <v>#N/A</v>
      </c>
      <c r="I53">
        <f t="shared" si="0"/>
        <v>0</v>
      </c>
    </row>
    <row r="54" spans="6:9" x14ac:dyDescent="0.25">
      <c r="F54" t="e">
        <f>INDEX(BodyPart!$A$3:$B$100, MATCH(A54,BodyPart!$B$3:$B$25,0), 1)</f>
        <v>#N/A</v>
      </c>
      <c r="G54" t="e">
        <f>INDEX(Model!$A$3:$C$100, MATCH(B54,Model!$C$3:$C$100,0), 1)</f>
        <v>#N/A</v>
      </c>
      <c r="H54" t="e">
        <f>INDEX(Material!$A$3:$C$100, MATCH(C54,Material!$C$3:$C$100,0), 1)</f>
        <v>#N/A</v>
      </c>
      <c r="I54">
        <f t="shared" si="0"/>
        <v>0</v>
      </c>
    </row>
    <row r="55" spans="6:9" x14ac:dyDescent="0.25">
      <c r="F55" t="e">
        <f>INDEX(BodyPart!$A$3:$B$100, MATCH(A55,BodyPart!$B$3:$B$25,0), 1)</f>
        <v>#N/A</v>
      </c>
      <c r="G55" t="e">
        <f>INDEX(Model!$A$3:$C$100, MATCH(B55,Model!$C$3:$C$100,0), 1)</f>
        <v>#N/A</v>
      </c>
      <c r="H55" t="e">
        <f>INDEX(Material!$A$3:$C$100, MATCH(C55,Material!$C$3:$C$100,0), 1)</f>
        <v>#N/A</v>
      </c>
      <c r="I55">
        <f t="shared" si="0"/>
        <v>0</v>
      </c>
    </row>
    <row r="56" spans="6:9" x14ac:dyDescent="0.25">
      <c r="F56" t="e">
        <f>INDEX(BodyPart!$A$3:$B$100, MATCH(A56,BodyPart!$B$3:$B$25,0), 1)</f>
        <v>#N/A</v>
      </c>
      <c r="G56" t="e">
        <f>INDEX(Model!$A$3:$C$100, MATCH(B56,Model!$C$3:$C$100,0), 1)</f>
        <v>#N/A</v>
      </c>
      <c r="H56" t="e">
        <f>INDEX(Material!$A$3:$C$100, MATCH(C56,Material!$C$3:$C$100,0), 1)</f>
        <v>#N/A</v>
      </c>
      <c r="I56">
        <f t="shared" si="0"/>
        <v>0</v>
      </c>
    </row>
    <row r="57" spans="6:9" x14ac:dyDescent="0.25">
      <c r="F57" t="e">
        <f>INDEX(BodyPart!$A$3:$B$100, MATCH(A57,BodyPart!$B$3:$B$25,0), 1)</f>
        <v>#N/A</v>
      </c>
      <c r="G57" t="e">
        <f>INDEX(Model!$A$3:$C$100, MATCH(B57,Model!$C$3:$C$100,0), 1)</f>
        <v>#N/A</v>
      </c>
      <c r="H57" t="e">
        <f>INDEX(Material!$A$3:$C$100, MATCH(C57,Material!$C$3:$C$100,0), 1)</f>
        <v>#N/A</v>
      </c>
      <c r="I57">
        <f t="shared" si="0"/>
        <v>0</v>
      </c>
    </row>
    <row r="58" spans="6:9" x14ac:dyDescent="0.25">
      <c r="F58" t="e">
        <f>INDEX(BodyPart!$A$3:$B$100, MATCH(A58,BodyPart!$B$3:$B$25,0), 1)</f>
        <v>#N/A</v>
      </c>
      <c r="G58" t="e">
        <f>INDEX(Model!$A$3:$C$100, MATCH(B58,Model!$C$3:$C$100,0), 1)</f>
        <v>#N/A</v>
      </c>
      <c r="H58" t="e">
        <f>INDEX(Material!$A$3:$C$100, MATCH(C58,Material!$C$3:$C$100,0), 1)</f>
        <v>#N/A</v>
      </c>
      <c r="I58">
        <f t="shared" si="0"/>
        <v>0</v>
      </c>
    </row>
    <row r="59" spans="6:9" x14ac:dyDescent="0.25">
      <c r="F59" t="e">
        <f>INDEX(BodyPart!$A$3:$B$100, MATCH(A59,BodyPart!$B$3:$B$25,0), 1)</f>
        <v>#N/A</v>
      </c>
      <c r="G59" t="e">
        <f>INDEX(Model!$A$3:$C$100, MATCH(B59,Model!$C$3:$C$100,0), 1)</f>
        <v>#N/A</v>
      </c>
      <c r="H59" t="e">
        <f>INDEX(Material!$A$3:$C$100, MATCH(C59,Material!$C$3:$C$100,0), 1)</f>
        <v>#N/A</v>
      </c>
      <c r="I59">
        <f t="shared" si="0"/>
        <v>0</v>
      </c>
    </row>
    <row r="60" spans="6:9" x14ac:dyDescent="0.25">
      <c r="F60" t="e">
        <f>INDEX(BodyPart!$A$3:$B$100, MATCH(A60,BodyPart!$B$3:$B$25,0), 1)</f>
        <v>#N/A</v>
      </c>
      <c r="G60" t="e">
        <f>INDEX(Model!$A$3:$C$100, MATCH(B60,Model!$C$3:$C$100,0), 1)</f>
        <v>#N/A</v>
      </c>
      <c r="H60" t="e">
        <f>INDEX(Material!$A$3:$C$100, MATCH(C60,Material!$C$3:$C$100,0), 1)</f>
        <v>#N/A</v>
      </c>
      <c r="I60">
        <f t="shared" si="0"/>
        <v>0</v>
      </c>
    </row>
    <row r="61" spans="6:9" x14ac:dyDescent="0.25">
      <c r="F61" t="e">
        <f>INDEX(BodyPart!$A$3:$B$100, MATCH(A61,BodyPart!$B$3:$B$25,0), 1)</f>
        <v>#N/A</v>
      </c>
      <c r="G61" t="e">
        <f>INDEX(Model!$A$3:$C$100, MATCH(B61,Model!$C$3:$C$100,0), 1)</f>
        <v>#N/A</v>
      </c>
      <c r="H61" t="e">
        <f>INDEX(Material!$A$3:$C$100, MATCH(C61,Material!$C$3:$C$100,0), 1)</f>
        <v>#N/A</v>
      </c>
      <c r="I61">
        <f t="shared" si="0"/>
        <v>0</v>
      </c>
    </row>
    <row r="62" spans="6:9" x14ac:dyDescent="0.25">
      <c r="F62" t="e">
        <f>INDEX(BodyPart!$A$3:$B$100, MATCH(A62,BodyPart!$B$3:$B$25,0), 1)</f>
        <v>#N/A</v>
      </c>
      <c r="G62" t="e">
        <f>INDEX(Model!$A$3:$C$100, MATCH(B62,Model!$C$3:$C$100,0), 1)</f>
        <v>#N/A</v>
      </c>
      <c r="H62" t="e">
        <f>INDEX(Material!$A$3:$C$100, MATCH(C62,Material!$C$3:$C$100,0), 1)</f>
        <v>#N/A</v>
      </c>
      <c r="I62">
        <f t="shared" si="0"/>
        <v>0</v>
      </c>
    </row>
    <row r="63" spans="6:9" x14ac:dyDescent="0.25">
      <c r="F63" t="e">
        <f>INDEX(BodyPart!$A$3:$B$100, MATCH(A63,BodyPart!$B$3:$B$25,0), 1)</f>
        <v>#N/A</v>
      </c>
      <c r="G63" t="e">
        <f>INDEX(Model!$A$3:$C$100, MATCH(B63,Model!$C$3:$C$100,0), 1)</f>
        <v>#N/A</v>
      </c>
      <c r="H63" t="e">
        <f>INDEX(Material!$A$3:$C$100, MATCH(C63,Material!$C$3:$C$100,0), 1)</f>
        <v>#N/A</v>
      </c>
      <c r="I63">
        <f t="shared" si="0"/>
        <v>0</v>
      </c>
    </row>
    <row r="64" spans="6:9" x14ac:dyDescent="0.25">
      <c r="F64" t="e">
        <f>INDEX(BodyPart!$A$3:$B$100, MATCH(A64,BodyPart!$B$3:$B$25,0), 1)</f>
        <v>#N/A</v>
      </c>
      <c r="G64" t="e">
        <f>INDEX(Model!$A$3:$C$100, MATCH(B64,Model!$C$3:$C$100,0), 1)</f>
        <v>#N/A</v>
      </c>
      <c r="H64" t="e">
        <f>INDEX(Material!$A$3:$C$100, MATCH(C64,Material!$C$3:$C$100,0), 1)</f>
        <v>#N/A</v>
      </c>
      <c r="I64">
        <f t="shared" si="0"/>
        <v>0</v>
      </c>
    </row>
    <row r="65" spans="6:9" x14ac:dyDescent="0.25">
      <c r="F65" t="e">
        <f>INDEX(BodyPart!$A$3:$B$100, MATCH(A65,BodyPart!$B$3:$B$25,0), 1)</f>
        <v>#N/A</v>
      </c>
      <c r="G65" t="e">
        <f>INDEX(Model!$A$3:$C$100, MATCH(B65,Model!$C$3:$C$100,0), 1)</f>
        <v>#N/A</v>
      </c>
      <c r="H65" t="e">
        <f>INDEX(Material!$A$3:$C$100, MATCH(C65,Material!$C$3:$C$100,0), 1)</f>
        <v>#N/A</v>
      </c>
      <c r="I65">
        <f t="shared" si="0"/>
        <v>0</v>
      </c>
    </row>
    <row r="66" spans="6:9" x14ac:dyDescent="0.25">
      <c r="F66" t="e">
        <f>INDEX(BodyPart!$A$3:$B$100, MATCH(A66,BodyPart!$B$3:$B$25,0), 1)</f>
        <v>#N/A</v>
      </c>
      <c r="G66" t="e">
        <f>INDEX(Model!$A$3:$C$100, MATCH(B66,Model!$C$3:$C$100,0), 1)</f>
        <v>#N/A</v>
      </c>
      <c r="H66" t="e">
        <f>INDEX(Material!$A$3:$C$100, MATCH(C66,Material!$C$3:$C$100,0), 1)</f>
        <v>#N/A</v>
      </c>
      <c r="I66">
        <f t="shared" si="0"/>
        <v>0</v>
      </c>
    </row>
    <row r="67" spans="6:9" x14ac:dyDescent="0.25">
      <c r="F67" t="e">
        <f>INDEX(BodyPart!$A$3:$B$100, MATCH(A67,BodyPart!$B$3:$B$25,0), 1)</f>
        <v>#N/A</v>
      </c>
      <c r="G67" t="e">
        <f>INDEX(Model!$A$3:$C$100, MATCH(B67,Model!$C$3:$C$100,0), 1)</f>
        <v>#N/A</v>
      </c>
      <c r="H67" t="e">
        <f>INDEX(Material!$A$3:$C$100, MATCH(C67,Material!$C$3:$C$100,0), 1)</f>
        <v>#N/A</v>
      </c>
      <c r="I67">
        <f t="shared" si="0"/>
        <v>0</v>
      </c>
    </row>
    <row r="68" spans="6:9" x14ac:dyDescent="0.25">
      <c r="F68" t="e">
        <f>INDEX(BodyPart!$A$3:$B$100, MATCH(A68,BodyPart!$B$3:$B$25,0), 1)</f>
        <v>#N/A</v>
      </c>
      <c r="G68" t="e">
        <f>INDEX(Model!$A$3:$C$100, MATCH(B68,Model!$C$3:$C$100,0), 1)</f>
        <v>#N/A</v>
      </c>
      <c r="H68" t="e">
        <f>INDEX(Material!$A$3:$C$100, MATCH(C68,Material!$C$3:$C$100,0), 1)</f>
        <v>#N/A</v>
      </c>
      <c r="I68">
        <f t="shared" ref="I68:I100" si="1">D68</f>
        <v>0</v>
      </c>
    </row>
    <row r="69" spans="6:9" x14ac:dyDescent="0.25">
      <c r="F69" t="e">
        <f>INDEX(BodyPart!$A$3:$B$100, MATCH(A69,BodyPart!$B$3:$B$25,0), 1)</f>
        <v>#N/A</v>
      </c>
      <c r="G69" t="e">
        <f>INDEX(Model!$A$3:$C$100, MATCH(B69,Model!$C$3:$C$100,0), 1)</f>
        <v>#N/A</v>
      </c>
      <c r="H69" t="e">
        <f>INDEX(Material!$A$3:$C$100, MATCH(C69,Material!$C$3:$C$100,0), 1)</f>
        <v>#N/A</v>
      </c>
      <c r="I69">
        <f t="shared" si="1"/>
        <v>0</v>
      </c>
    </row>
    <row r="70" spans="6:9" x14ac:dyDescent="0.25">
      <c r="F70" t="e">
        <f>INDEX(BodyPart!$A$3:$B$100, MATCH(A70,BodyPart!$B$3:$B$25,0), 1)</f>
        <v>#N/A</v>
      </c>
      <c r="G70" t="e">
        <f>INDEX(Model!$A$3:$C$100, MATCH(B70,Model!$C$3:$C$100,0), 1)</f>
        <v>#N/A</v>
      </c>
      <c r="H70" t="e">
        <f>INDEX(Material!$A$3:$C$100, MATCH(C70,Material!$C$3:$C$100,0), 1)</f>
        <v>#N/A</v>
      </c>
      <c r="I70">
        <f t="shared" si="1"/>
        <v>0</v>
      </c>
    </row>
    <row r="71" spans="6:9" x14ac:dyDescent="0.25">
      <c r="F71" t="e">
        <f>INDEX(BodyPart!$A$3:$B$100, MATCH(A71,BodyPart!$B$3:$B$25,0), 1)</f>
        <v>#N/A</v>
      </c>
      <c r="G71" t="e">
        <f>INDEX(Model!$A$3:$C$100, MATCH(B71,Model!$C$3:$C$100,0), 1)</f>
        <v>#N/A</v>
      </c>
      <c r="H71" t="e">
        <f>INDEX(Material!$A$3:$C$100, MATCH(C71,Material!$C$3:$C$100,0), 1)</f>
        <v>#N/A</v>
      </c>
      <c r="I71">
        <f t="shared" si="1"/>
        <v>0</v>
      </c>
    </row>
    <row r="72" spans="6:9" x14ac:dyDescent="0.25">
      <c r="F72" t="e">
        <f>INDEX(BodyPart!$A$3:$B$100, MATCH(A72,BodyPart!$B$3:$B$25,0), 1)</f>
        <v>#N/A</v>
      </c>
      <c r="G72" t="e">
        <f>INDEX(Model!$A$3:$C$100, MATCH(B72,Model!$C$3:$C$100,0), 1)</f>
        <v>#N/A</v>
      </c>
      <c r="H72" t="e">
        <f>INDEX(Material!$A$3:$C$100, MATCH(C72,Material!$C$3:$C$100,0), 1)</f>
        <v>#N/A</v>
      </c>
      <c r="I72">
        <f t="shared" si="1"/>
        <v>0</v>
      </c>
    </row>
    <row r="73" spans="6:9" x14ac:dyDescent="0.25">
      <c r="F73" t="e">
        <f>INDEX(BodyPart!$A$3:$B$100, MATCH(A73,BodyPart!$B$3:$B$25,0), 1)</f>
        <v>#N/A</v>
      </c>
      <c r="G73" t="e">
        <f>INDEX(Model!$A$3:$C$100, MATCH(B73,Model!$C$3:$C$100,0), 1)</f>
        <v>#N/A</v>
      </c>
      <c r="H73" t="e">
        <f>INDEX(Material!$A$3:$C$100, MATCH(C73,Material!$C$3:$C$100,0), 1)</f>
        <v>#N/A</v>
      </c>
      <c r="I73">
        <f t="shared" si="1"/>
        <v>0</v>
      </c>
    </row>
    <row r="74" spans="6:9" x14ac:dyDescent="0.25">
      <c r="F74" t="e">
        <f>INDEX(BodyPart!$A$3:$B$100, MATCH(A74,BodyPart!$B$3:$B$25,0), 1)</f>
        <v>#N/A</v>
      </c>
      <c r="G74" t="e">
        <f>INDEX(Model!$A$3:$C$100, MATCH(B74,Model!$C$3:$C$100,0), 1)</f>
        <v>#N/A</v>
      </c>
      <c r="H74" t="e">
        <f>INDEX(Material!$A$3:$C$100, MATCH(C74,Material!$C$3:$C$100,0), 1)</f>
        <v>#N/A</v>
      </c>
      <c r="I74">
        <f t="shared" si="1"/>
        <v>0</v>
      </c>
    </row>
    <row r="75" spans="6:9" x14ac:dyDescent="0.25">
      <c r="F75" t="e">
        <f>INDEX(BodyPart!$A$3:$B$100, MATCH(A75,BodyPart!$B$3:$B$25,0), 1)</f>
        <v>#N/A</v>
      </c>
      <c r="G75" t="e">
        <f>INDEX(Model!$A$3:$C$100, MATCH(B75,Model!$C$3:$C$100,0), 1)</f>
        <v>#N/A</v>
      </c>
      <c r="H75" t="e">
        <f>INDEX(Material!$A$3:$C$100, MATCH(C75,Material!$C$3:$C$100,0), 1)</f>
        <v>#N/A</v>
      </c>
      <c r="I75">
        <f t="shared" si="1"/>
        <v>0</v>
      </c>
    </row>
    <row r="76" spans="6:9" x14ac:dyDescent="0.25">
      <c r="F76" t="e">
        <f>INDEX(BodyPart!$A$3:$B$100, MATCH(A76,BodyPart!$B$3:$B$25,0), 1)</f>
        <v>#N/A</v>
      </c>
      <c r="G76" t="e">
        <f>INDEX(Model!$A$3:$C$100, MATCH(B76,Model!$C$3:$C$100,0), 1)</f>
        <v>#N/A</v>
      </c>
      <c r="H76" t="e">
        <f>INDEX(Material!$A$3:$C$100, MATCH(C76,Material!$C$3:$C$100,0), 1)</f>
        <v>#N/A</v>
      </c>
      <c r="I76">
        <f t="shared" si="1"/>
        <v>0</v>
      </c>
    </row>
    <row r="77" spans="6:9" x14ac:dyDescent="0.25">
      <c r="F77" t="e">
        <f>INDEX(BodyPart!$A$3:$B$100, MATCH(A77,BodyPart!$B$3:$B$25,0), 1)</f>
        <v>#N/A</v>
      </c>
      <c r="G77" t="e">
        <f>INDEX(Model!$A$3:$C$100, MATCH(B77,Model!$C$3:$C$100,0), 1)</f>
        <v>#N/A</v>
      </c>
      <c r="H77" t="e">
        <f>INDEX(Material!$A$3:$C$100, MATCH(C77,Material!$C$3:$C$100,0), 1)</f>
        <v>#N/A</v>
      </c>
      <c r="I77">
        <f t="shared" si="1"/>
        <v>0</v>
      </c>
    </row>
    <row r="78" spans="6:9" x14ac:dyDescent="0.25">
      <c r="F78" t="e">
        <f>INDEX(BodyPart!$A$3:$B$100, MATCH(A78,BodyPart!$B$3:$B$25,0), 1)</f>
        <v>#N/A</v>
      </c>
      <c r="G78" t="e">
        <f>INDEX(Model!$A$3:$C$100, MATCH(B78,Model!$C$3:$C$100,0), 1)</f>
        <v>#N/A</v>
      </c>
      <c r="H78" t="e">
        <f>INDEX(Material!$A$3:$C$100, MATCH(C78,Material!$C$3:$C$100,0), 1)</f>
        <v>#N/A</v>
      </c>
      <c r="I78">
        <f t="shared" si="1"/>
        <v>0</v>
      </c>
    </row>
    <row r="79" spans="6:9" x14ac:dyDescent="0.25">
      <c r="F79" t="e">
        <f>INDEX(BodyPart!$A$3:$B$100, MATCH(A79,BodyPart!$B$3:$B$25,0), 1)</f>
        <v>#N/A</v>
      </c>
      <c r="G79" t="e">
        <f>INDEX(Model!$A$3:$C$100, MATCH(B79,Model!$C$3:$C$100,0), 1)</f>
        <v>#N/A</v>
      </c>
      <c r="H79" t="e">
        <f>INDEX(Material!$A$3:$C$100, MATCH(C79,Material!$C$3:$C$100,0), 1)</f>
        <v>#N/A</v>
      </c>
      <c r="I79">
        <f t="shared" si="1"/>
        <v>0</v>
      </c>
    </row>
    <row r="80" spans="6:9" x14ac:dyDescent="0.25">
      <c r="F80" t="e">
        <f>INDEX(BodyPart!$A$3:$B$100, MATCH(A80,BodyPart!$B$3:$B$25,0), 1)</f>
        <v>#N/A</v>
      </c>
      <c r="G80" t="e">
        <f>INDEX(Model!$A$3:$C$100, MATCH(B80,Model!$C$3:$C$100,0), 1)</f>
        <v>#N/A</v>
      </c>
      <c r="H80" t="e">
        <f>INDEX(Material!$A$3:$C$100, MATCH(C80,Material!$C$3:$C$100,0), 1)</f>
        <v>#N/A</v>
      </c>
      <c r="I80">
        <f t="shared" si="1"/>
        <v>0</v>
      </c>
    </row>
    <row r="81" spans="6:9" x14ac:dyDescent="0.25">
      <c r="F81" t="e">
        <f>INDEX(BodyPart!$A$3:$B$100, MATCH(A81,BodyPart!$B$3:$B$25,0), 1)</f>
        <v>#N/A</v>
      </c>
      <c r="G81" t="e">
        <f>INDEX(Model!$A$3:$C$100, MATCH(B81,Model!$C$3:$C$100,0), 1)</f>
        <v>#N/A</v>
      </c>
      <c r="H81" t="e">
        <f>INDEX(Material!$A$3:$C$100, MATCH(C81,Material!$C$3:$C$100,0), 1)</f>
        <v>#N/A</v>
      </c>
      <c r="I81">
        <f t="shared" si="1"/>
        <v>0</v>
      </c>
    </row>
    <row r="82" spans="6:9" x14ac:dyDescent="0.25">
      <c r="F82" t="e">
        <f>INDEX(BodyPart!$A$3:$B$100, MATCH(A82,BodyPart!$B$3:$B$25,0), 1)</f>
        <v>#N/A</v>
      </c>
      <c r="G82" t="e">
        <f>INDEX(Model!$A$3:$C$100, MATCH(B82,Model!$C$3:$C$100,0), 1)</f>
        <v>#N/A</v>
      </c>
      <c r="H82" t="e">
        <f>INDEX(Material!$A$3:$C$100, MATCH(C82,Material!$C$3:$C$100,0), 1)</f>
        <v>#N/A</v>
      </c>
      <c r="I82">
        <f t="shared" si="1"/>
        <v>0</v>
      </c>
    </row>
    <row r="83" spans="6:9" x14ac:dyDescent="0.25">
      <c r="F83" t="e">
        <f>INDEX(BodyPart!$A$3:$B$100, MATCH(A83,BodyPart!$B$3:$B$25,0), 1)</f>
        <v>#N/A</v>
      </c>
      <c r="G83" t="e">
        <f>INDEX(Model!$A$3:$C$100, MATCH(B83,Model!$C$3:$C$100,0), 1)</f>
        <v>#N/A</v>
      </c>
      <c r="H83" t="e">
        <f>INDEX(Material!$A$3:$C$100, MATCH(C83,Material!$C$3:$C$100,0), 1)</f>
        <v>#N/A</v>
      </c>
      <c r="I83">
        <f t="shared" si="1"/>
        <v>0</v>
      </c>
    </row>
    <row r="84" spans="6:9" x14ac:dyDescent="0.25">
      <c r="F84" t="e">
        <f>INDEX(BodyPart!$A$3:$B$100, MATCH(A84,BodyPart!$B$3:$B$25,0), 1)</f>
        <v>#N/A</v>
      </c>
      <c r="G84" t="e">
        <f>INDEX(Model!$A$3:$C$100, MATCH(B84,Model!$C$3:$C$100,0), 1)</f>
        <v>#N/A</v>
      </c>
      <c r="H84" t="e">
        <f>INDEX(Material!$A$3:$C$100, MATCH(C84,Material!$C$3:$C$100,0), 1)</f>
        <v>#N/A</v>
      </c>
      <c r="I84">
        <f t="shared" si="1"/>
        <v>0</v>
      </c>
    </row>
    <row r="85" spans="6:9" x14ac:dyDescent="0.25">
      <c r="F85" t="e">
        <f>INDEX(BodyPart!$A$3:$B$100, MATCH(A85,BodyPart!$B$3:$B$25,0), 1)</f>
        <v>#N/A</v>
      </c>
      <c r="G85" t="e">
        <f>INDEX(Model!$A$3:$C$100, MATCH(B85,Model!$C$3:$C$100,0), 1)</f>
        <v>#N/A</v>
      </c>
      <c r="H85" t="e">
        <f>INDEX(Material!$A$3:$C$100, MATCH(C85,Material!$C$3:$C$100,0), 1)</f>
        <v>#N/A</v>
      </c>
      <c r="I85">
        <f t="shared" si="1"/>
        <v>0</v>
      </c>
    </row>
    <row r="86" spans="6:9" x14ac:dyDescent="0.25">
      <c r="F86" t="e">
        <f>INDEX(BodyPart!$A$3:$B$100, MATCH(A86,BodyPart!$B$3:$B$25,0), 1)</f>
        <v>#N/A</v>
      </c>
      <c r="G86" t="e">
        <f>INDEX(Model!$A$3:$C$100, MATCH(B86,Model!$C$3:$C$100,0), 1)</f>
        <v>#N/A</v>
      </c>
      <c r="H86" t="e">
        <f>INDEX(Material!$A$3:$C$100, MATCH(C86,Material!$C$3:$C$100,0), 1)</f>
        <v>#N/A</v>
      </c>
      <c r="I86">
        <f t="shared" si="1"/>
        <v>0</v>
      </c>
    </row>
    <row r="87" spans="6:9" x14ac:dyDescent="0.25">
      <c r="F87" t="e">
        <f>INDEX(BodyPart!$A$3:$B$100, MATCH(A87,BodyPart!$B$3:$B$25,0), 1)</f>
        <v>#N/A</v>
      </c>
      <c r="G87" t="e">
        <f>INDEX(Model!$A$3:$C$100, MATCH(B87,Model!$C$3:$C$100,0), 1)</f>
        <v>#N/A</v>
      </c>
      <c r="H87" t="e">
        <f>INDEX(Material!$A$3:$C$100, MATCH(C87,Material!$C$3:$C$100,0), 1)</f>
        <v>#N/A</v>
      </c>
      <c r="I87">
        <f t="shared" si="1"/>
        <v>0</v>
      </c>
    </row>
    <row r="88" spans="6:9" x14ac:dyDescent="0.25">
      <c r="F88" t="e">
        <f>INDEX(BodyPart!$A$3:$B$100, MATCH(A88,BodyPart!$B$3:$B$25,0), 1)</f>
        <v>#N/A</v>
      </c>
      <c r="G88" t="e">
        <f>INDEX(Model!$A$3:$C$100, MATCH(B88,Model!$C$3:$C$100,0), 1)</f>
        <v>#N/A</v>
      </c>
      <c r="H88" t="e">
        <f>INDEX(Material!$A$3:$C$100, MATCH(C88,Material!$C$3:$C$100,0), 1)</f>
        <v>#N/A</v>
      </c>
      <c r="I88">
        <f t="shared" si="1"/>
        <v>0</v>
      </c>
    </row>
    <row r="89" spans="6:9" x14ac:dyDescent="0.25">
      <c r="F89" t="e">
        <f>INDEX(BodyPart!$A$3:$B$100, MATCH(A89,BodyPart!$B$3:$B$25,0), 1)</f>
        <v>#N/A</v>
      </c>
      <c r="G89" t="e">
        <f>INDEX(Model!$A$3:$C$100, MATCH(B89,Model!$C$3:$C$100,0), 1)</f>
        <v>#N/A</v>
      </c>
      <c r="H89" t="e">
        <f>INDEX(Material!$A$3:$C$100, MATCH(C89,Material!$C$3:$C$100,0), 1)</f>
        <v>#N/A</v>
      </c>
      <c r="I89">
        <f t="shared" si="1"/>
        <v>0</v>
      </c>
    </row>
    <row r="90" spans="6:9" x14ac:dyDescent="0.25">
      <c r="F90" t="e">
        <f>INDEX(BodyPart!$A$3:$B$100, MATCH(A90,BodyPart!$B$3:$B$25,0), 1)</f>
        <v>#N/A</v>
      </c>
      <c r="G90" t="e">
        <f>INDEX(Model!$A$3:$C$100, MATCH(B90,Model!$C$3:$C$100,0), 1)</f>
        <v>#N/A</v>
      </c>
      <c r="H90" t="e">
        <f>INDEX(Material!$A$3:$C$100, MATCH(C90,Material!$C$3:$C$100,0), 1)</f>
        <v>#N/A</v>
      </c>
      <c r="I90">
        <f t="shared" si="1"/>
        <v>0</v>
      </c>
    </row>
    <row r="91" spans="6:9" x14ac:dyDescent="0.25">
      <c r="F91" t="e">
        <f>INDEX(BodyPart!$A$3:$B$100, MATCH(A91,BodyPart!$B$3:$B$25,0), 1)</f>
        <v>#N/A</v>
      </c>
      <c r="G91" t="e">
        <f>INDEX(Model!$A$3:$C$100, MATCH(B91,Model!$C$3:$C$100,0), 1)</f>
        <v>#N/A</v>
      </c>
      <c r="H91" t="e">
        <f>INDEX(Material!$A$3:$C$100, MATCH(C91,Material!$C$3:$C$100,0), 1)</f>
        <v>#N/A</v>
      </c>
      <c r="I91">
        <f t="shared" si="1"/>
        <v>0</v>
      </c>
    </row>
    <row r="92" spans="6:9" x14ac:dyDescent="0.25">
      <c r="F92" t="e">
        <f>INDEX(BodyPart!$A$3:$B$100, MATCH(A92,BodyPart!$B$3:$B$25,0), 1)</f>
        <v>#N/A</v>
      </c>
      <c r="G92" t="e">
        <f>INDEX(Model!$A$3:$C$100, MATCH(B92,Model!$C$3:$C$100,0), 1)</f>
        <v>#N/A</v>
      </c>
      <c r="H92" t="e">
        <f>INDEX(Material!$A$3:$C$100, MATCH(C92,Material!$C$3:$C$100,0), 1)</f>
        <v>#N/A</v>
      </c>
      <c r="I92">
        <f t="shared" si="1"/>
        <v>0</v>
      </c>
    </row>
    <row r="93" spans="6:9" x14ac:dyDescent="0.25">
      <c r="F93" t="e">
        <f>INDEX(BodyPart!$A$3:$B$100, MATCH(A93,BodyPart!$B$3:$B$25,0), 1)</f>
        <v>#N/A</v>
      </c>
      <c r="G93" t="e">
        <f>INDEX(Model!$A$3:$C$100, MATCH(B93,Model!$C$3:$C$100,0), 1)</f>
        <v>#N/A</v>
      </c>
      <c r="H93" t="e">
        <f>INDEX(Material!$A$3:$C$100, MATCH(C93,Material!$C$3:$C$100,0), 1)</f>
        <v>#N/A</v>
      </c>
      <c r="I93">
        <f t="shared" si="1"/>
        <v>0</v>
      </c>
    </row>
    <row r="94" spans="6:9" x14ac:dyDescent="0.25">
      <c r="F94" t="e">
        <f>INDEX(BodyPart!$A$3:$B$100, MATCH(A94,BodyPart!$B$3:$B$25,0), 1)</f>
        <v>#N/A</v>
      </c>
      <c r="G94" t="e">
        <f>INDEX(Model!$A$3:$C$100, MATCH(B94,Model!$C$3:$C$100,0), 1)</f>
        <v>#N/A</v>
      </c>
      <c r="H94" t="e">
        <f>INDEX(Material!$A$3:$C$100, MATCH(C94,Material!$C$3:$C$100,0), 1)</f>
        <v>#N/A</v>
      </c>
      <c r="I94">
        <f t="shared" si="1"/>
        <v>0</v>
      </c>
    </row>
    <row r="95" spans="6:9" x14ac:dyDescent="0.25">
      <c r="F95" t="e">
        <f>INDEX(BodyPart!$A$3:$B$100, MATCH(A95,BodyPart!$B$3:$B$25,0), 1)</f>
        <v>#N/A</v>
      </c>
      <c r="G95" t="e">
        <f>INDEX(Model!$A$3:$C$100, MATCH(B95,Model!$C$3:$C$100,0), 1)</f>
        <v>#N/A</v>
      </c>
      <c r="H95" t="e">
        <f>INDEX(Material!$A$3:$C$100, MATCH(C95,Material!$C$3:$C$100,0), 1)</f>
        <v>#N/A</v>
      </c>
      <c r="I95">
        <f t="shared" si="1"/>
        <v>0</v>
      </c>
    </row>
    <row r="96" spans="6:9" x14ac:dyDescent="0.25">
      <c r="F96" t="e">
        <f>INDEX(BodyPart!$A$3:$B$100, MATCH(A96,BodyPart!$B$3:$B$25,0), 1)</f>
        <v>#N/A</v>
      </c>
      <c r="G96" t="e">
        <f>INDEX(Model!$A$3:$C$100, MATCH(B96,Model!$C$3:$C$100,0), 1)</f>
        <v>#N/A</v>
      </c>
      <c r="H96" t="e">
        <f>INDEX(Material!$A$3:$C$100, MATCH(C96,Material!$C$3:$C$100,0), 1)</f>
        <v>#N/A</v>
      </c>
      <c r="I96">
        <f t="shared" si="1"/>
        <v>0</v>
      </c>
    </row>
    <row r="97" spans="6:9" x14ac:dyDescent="0.25">
      <c r="F97" t="e">
        <f>INDEX(BodyPart!$A$3:$B$100, MATCH(A97,BodyPart!$B$3:$B$25,0), 1)</f>
        <v>#N/A</v>
      </c>
      <c r="G97" t="e">
        <f>INDEX(Model!$A$3:$C$100, MATCH(B97,Model!$C$3:$C$100,0), 1)</f>
        <v>#N/A</v>
      </c>
      <c r="H97" t="e">
        <f>INDEX(Material!$A$3:$C$100, MATCH(C97,Material!$C$3:$C$100,0), 1)</f>
        <v>#N/A</v>
      </c>
      <c r="I97">
        <f t="shared" si="1"/>
        <v>0</v>
      </c>
    </row>
    <row r="98" spans="6:9" x14ac:dyDescent="0.25">
      <c r="F98" t="e">
        <f>INDEX(BodyPart!$A$3:$B$100, MATCH(A98,BodyPart!$B$3:$B$25,0), 1)</f>
        <v>#N/A</v>
      </c>
      <c r="G98" t="e">
        <f>INDEX(Model!$A$3:$C$100, MATCH(B98,Model!$C$3:$C$100,0), 1)</f>
        <v>#N/A</v>
      </c>
      <c r="H98" t="e">
        <f>INDEX(Material!$A$3:$C$100, MATCH(C98,Material!$C$3:$C$100,0), 1)</f>
        <v>#N/A</v>
      </c>
      <c r="I98">
        <f t="shared" si="1"/>
        <v>0</v>
      </c>
    </row>
    <row r="99" spans="6:9" x14ac:dyDescent="0.25">
      <c r="F99" t="e">
        <f>INDEX(BodyPart!$A$3:$B$100, MATCH(A99,BodyPart!$B$3:$B$25,0), 1)</f>
        <v>#N/A</v>
      </c>
      <c r="G99" t="e">
        <f>INDEX(Model!$A$3:$C$100, MATCH(B99,Model!$C$3:$C$100,0), 1)</f>
        <v>#N/A</v>
      </c>
      <c r="H99" t="e">
        <f>INDEX(Material!$A$3:$C$100, MATCH(C99,Material!$C$3:$C$100,0), 1)</f>
        <v>#N/A</v>
      </c>
      <c r="I99">
        <f t="shared" si="1"/>
        <v>0</v>
      </c>
    </row>
    <row r="100" spans="6:9" x14ac:dyDescent="0.25">
      <c r="F100" t="e">
        <f>INDEX(BodyPart!$A$3:$B$100, MATCH(A100,BodyPart!$B$3:$B$25,0), 1)</f>
        <v>#N/A</v>
      </c>
      <c r="G100" t="e">
        <f>INDEX(Model!$A$3:$C$100, MATCH(B100,Model!$C$3:$C$100,0), 1)</f>
        <v>#N/A</v>
      </c>
      <c r="H100" t="e">
        <f>INDEX(Material!$A$3:$C$100, MATCH(C100,Material!$C$3:$C$100,0), 1)</f>
        <v>#N/A</v>
      </c>
      <c r="I100">
        <f t="shared" si="1"/>
        <v>0</v>
      </c>
    </row>
  </sheetData>
  <dataValidations count="3">
    <dataValidation type="list" allowBlank="1" showInputMessage="1" showErrorMessage="1" sqref="A3:A100">
      <formula1>BodyPartList</formula1>
    </dataValidation>
    <dataValidation type="list" allowBlank="1" showInputMessage="1" showErrorMessage="1" sqref="B3:B100">
      <formula1>ModelList</formula1>
    </dataValidation>
    <dataValidation type="list" allowBlank="1" showInputMessage="1" showErrorMessage="1" sqref="C3:C100">
      <formula1>MaterialList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0" sqref="F10"/>
    </sheetView>
  </sheetViews>
  <sheetFormatPr defaultRowHeight="15" x14ac:dyDescent="0.25"/>
  <cols>
    <col min="2" max="2" width="20.42578125" style="7" bestFit="1" customWidth="1"/>
    <col min="3" max="3" width="18.42578125" style="7" bestFit="1" customWidth="1"/>
  </cols>
  <sheetData>
    <row r="1" spans="1:4" x14ac:dyDescent="0.25">
      <c r="A1" s="32" t="s">
        <v>221</v>
      </c>
      <c r="B1" s="32"/>
      <c r="C1" s="32"/>
      <c r="D1" s="32"/>
    </row>
    <row r="2" spans="1:4" s="6" customFormat="1" x14ac:dyDescent="0.25">
      <c r="A2" s="6" t="s">
        <v>36</v>
      </c>
      <c r="B2" s="6" t="s">
        <v>176</v>
      </c>
      <c r="C2" s="6" t="s">
        <v>219</v>
      </c>
      <c r="D2" s="6" t="s">
        <v>220</v>
      </c>
    </row>
    <row r="3" spans="1:4" x14ac:dyDescent="0.25">
      <c r="A3" s="6">
        <v>1</v>
      </c>
      <c r="B3" s="7" t="s">
        <v>218</v>
      </c>
      <c r="C3" s="7" t="s">
        <v>199</v>
      </c>
      <c r="D3" s="6">
        <v>1</v>
      </c>
    </row>
    <row r="4" spans="1:4" x14ac:dyDescent="0.25">
      <c r="A4" s="6">
        <v>2</v>
      </c>
      <c r="B4" s="7" t="s">
        <v>217</v>
      </c>
      <c r="C4" s="7" t="s">
        <v>193</v>
      </c>
      <c r="D4" s="6">
        <v>1</v>
      </c>
    </row>
    <row r="5" spans="1:4" x14ac:dyDescent="0.25">
      <c r="A5" s="6">
        <v>3</v>
      </c>
      <c r="B5" s="7" t="s">
        <v>216</v>
      </c>
      <c r="C5" s="7" t="s">
        <v>191</v>
      </c>
      <c r="D5" s="6">
        <v>1</v>
      </c>
    </row>
    <row r="6" spans="1:4" x14ac:dyDescent="0.25">
      <c r="A6" s="6">
        <v>4</v>
      </c>
      <c r="B6" s="7" t="s">
        <v>215</v>
      </c>
      <c r="C6" s="7" t="s">
        <v>189</v>
      </c>
      <c r="D6" s="6">
        <v>1</v>
      </c>
    </row>
    <row r="7" spans="1:4" x14ac:dyDescent="0.25">
      <c r="A7" s="6">
        <v>5</v>
      </c>
      <c r="B7" s="7" t="s">
        <v>214</v>
      </c>
      <c r="C7" s="7" t="s">
        <v>187</v>
      </c>
      <c r="D7" s="6">
        <v>1</v>
      </c>
    </row>
    <row r="8" spans="1:4" x14ac:dyDescent="0.25">
      <c r="A8" s="6">
        <v>6</v>
      </c>
      <c r="B8" s="7" t="s">
        <v>213</v>
      </c>
      <c r="C8" s="7" t="s">
        <v>185</v>
      </c>
      <c r="D8" s="6">
        <v>2</v>
      </c>
    </row>
    <row r="9" spans="1:4" x14ac:dyDescent="0.25">
      <c r="A9" s="6">
        <v>7</v>
      </c>
      <c r="B9" s="7" t="s">
        <v>212</v>
      </c>
      <c r="C9" s="7" t="s">
        <v>183</v>
      </c>
      <c r="D9" s="6">
        <v>2</v>
      </c>
    </row>
    <row r="10" spans="1:4" x14ac:dyDescent="0.25">
      <c r="A10" s="6">
        <v>8</v>
      </c>
      <c r="B10" s="7" t="s">
        <v>210</v>
      </c>
      <c r="C10" s="7" t="s">
        <v>211</v>
      </c>
      <c r="D10" s="6">
        <v>4</v>
      </c>
    </row>
    <row r="11" spans="1:4" x14ac:dyDescent="0.25">
      <c r="A11" s="6">
        <v>9</v>
      </c>
      <c r="B11" s="7" t="s">
        <v>208</v>
      </c>
      <c r="C11" s="7" t="s">
        <v>209</v>
      </c>
      <c r="D11" s="6">
        <v>4</v>
      </c>
    </row>
    <row r="12" spans="1:4" x14ac:dyDescent="0.25">
      <c r="A12" s="6">
        <v>100</v>
      </c>
      <c r="B12" s="7" t="s">
        <v>207</v>
      </c>
      <c r="C12" s="7" t="s">
        <v>199</v>
      </c>
      <c r="D12" s="6">
        <v>0</v>
      </c>
    </row>
    <row r="13" spans="1:4" x14ac:dyDescent="0.25">
      <c r="A13" s="6">
        <v>101</v>
      </c>
      <c r="B13" s="7" t="s">
        <v>206</v>
      </c>
      <c r="C13" s="7" t="s">
        <v>193</v>
      </c>
      <c r="D13" s="6">
        <v>0</v>
      </c>
    </row>
    <row r="14" spans="1:4" x14ac:dyDescent="0.25">
      <c r="A14" s="6">
        <v>102</v>
      </c>
      <c r="B14" s="7" t="s">
        <v>204</v>
      </c>
      <c r="C14" s="7" t="s">
        <v>205</v>
      </c>
      <c r="D14" s="6">
        <v>0</v>
      </c>
    </row>
    <row r="15" spans="1:4" x14ac:dyDescent="0.25">
      <c r="A15" s="6">
        <v>103</v>
      </c>
      <c r="B15" s="7" t="s">
        <v>202</v>
      </c>
      <c r="C15" s="7" t="s">
        <v>203</v>
      </c>
      <c r="D15" s="6">
        <v>4</v>
      </c>
    </row>
    <row r="16" spans="1:4" x14ac:dyDescent="0.25">
      <c r="A16" s="6">
        <v>104</v>
      </c>
      <c r="B16" s="7" t="s">
        <v>200</v>
      </c>
      <c r="C16" s="7" t="s">
        <v>201</v>
      </c>
      <c r="D16" s="6">
        <v>4</v>
      </c>
    </row>
    <row r="17" spans="1:4" x14ac:dyDescent="0.25">
      <c r="A17" s="6">
        <v>200</v>
      </c>
      <c r="B17" s="7" t="s">
        <v>198</v>
      </c>
      <c r="C17" s="7" t="s">
        <v>199</v>
      </c>
      <c r="D17" s="6">
        <v>1</v>
      </c>
    </row>
    <row r="18" spans="1:4" x14ac:dyDescent="0.25">
      <c r="A18" s="6">
        <v>201</v>
      </c>
      <c r="B18" s="7" t="s">
        <v>196</v>
      </c>
      <c r="C18" s="7" t="s">
        <v>197</v>
      </c>
      <c r="D18" s="6">
        <v>5</v>
      </c>
    </row>
    <row r="19" spans="1:4" x14ac:dyDescent="0.25">
      <c r="A19" s="6">
        <v>202</v>
      </c>
      <c r="B19" s="7" t="s">
        <v>194</v>
      </c>
      <c r="C19" s="7" t="s">
        <v>195</v>
      </c>
      <c r="D19" s="6">
        <v>5</v>
      </c>
    </row>
    <row r="20" spans="1:4" x14ac:dyDescent="0.25">
      <c r="A20" s="6">
        <v>203</v>
      </c>
      <c r="B20" s="7" t="s">
        <v>192</v>
      </c>
      <c r="C20" s="7" t="s">
        <v>193</v>
      </c>
      <c r="D20" s="6">
        <v>1</v>
      </c>
    </row>
    <row r="21" spans="1:4" x14ac:dyDescent="0.25">
      <c r="A21" s="6">
        <v>204</v>
      </c>
      <c r="B21" s="7" t="s">
        <v>190</v>
      </c>
      <c r="C21" s="7" t="s">
        <v>191</v>
      </c>
      <c r="D21" s="6">
        <v>1</v>
      </c>
    </row>
    <row r="22" spans="1:4" x14ac:dyDescent="0.25">
      <c r="A22" s="6">
        <v>205</v>
      </c>
      <c r="B22" s="7" t="s">
        <v>188</v>
      </c>
      <c r="C22" s="7" t="s">
        <v>189</v>
      </c>
      <c r="D22" s="6">
        <v>1</v>
      </c>
    </row>
    <row r="23" spans="1:4" x14ac:dyDescent="0.25">
      <c r="A23" s="6">
        <v>206</v>
      </c>
      <c r="B23" s="7" t="s">
        <v>186</v>
      </c>
      <c r="C23" s="7" t="s">
        <v>187</v>
      </c>
      <c r="D23" s="6">
        <v>1</v>
      </c>
    </row>
    <row r="24" spans="1:4" x14ac:dyDescent="0.25">
      <c r="A24" s="6">
        <v>207</v>
      </c>
      <c r="B24" s="7" t="s">
        <v>184</v>
      </c>
      <c r="C24" s="7" t="s">
        <v>185</v>
      </c>
      <c r="D24" s="6">
        <v>2</v>
      </c>
    </row>
    <row r="25" spans="1:4" x14ac:dyDescent="0.25">
      <c r="A25" s="6">
        <v>208</v>
      </c>
      <c r="B25" s="7" t="s">
        <v>182</v>
      </c>
      <c r="C25" s="7" t="s">
        <v>183</v>
      </c>
      <c r="D25" s="6">
        <v>2</v>
      </c>
    </row>
  </sheetData>
  <sortState ref="A3:D25">
    <sortCondition ref="A3:A25"/>
  </sortState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32" t="s">
        <v>181</v>
      </c>
      <c r="B1" s="32"/>
      <c r="C1" s="32"/>
      <c r="D1" s="32"/>
      <c r="E1" s="32"/>
      <c r="F1" s="32"/>
      <c r="G1" s="32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3" workbookViewId="0">
      <selection activeCell="C3" activeCellId="1" sqref="A3:A52 C3:C52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30.42578125" bestFit="1" customWidth="1"/>
    <col min="4" max="4" width="8" bestFit="1" customWidth="1"/>
    <col min="5" max="5" width="34.140625" bestFit="1" customWidth="1"/>
    <col min="6" max="6" width="22.42578125" bestFit="1" customWidth="1"/>
    <col min="7" max="7" width="120" bestFit="1" customWidth="1"/>
    <col min="8" max="8" width="5.42578125" bestFit="1" customWidth="1"/>
    <col min="9" max="9" width="8" bestFit="1" customWidth="1"/>
    <col min="10" max="10" width="6" bestFit="1" customWidth="1"/>
    <col min="11" max="11" width="11.28515625" bestFit="1" customWidth="1"/>
    <col min="12" max="12" width="9.85546875" bestFit="1" customWidth="1"/>
    <col min="13" max="13" width="7.42578125" bestFit="1" customWidth="1"/>
    <col min="14" max="14" width="6.28515625" bestFit="1" customWidth="1"/>
    <col min="15" max="15" width="10.28515625" bestFit="1" customWidth="1"/>
  </cols>
  <sheetData>
    <row r="2" spans="1:15" x14ac:dyDescent="0.25">
      <c r="A2" t="s">
        <v>36</v>
      </c>
      <c r="B2" t="s">
        <v>175</v>
      </c>
      <c r="C2" t="s">
        <v>176</v>
      </c>
      <c r="D2" t="s">
        <v>177</v>
      </c>
      <c r="E2" t="s">
        <v>458</v>
      </c>
      <c r="F2" t="s">
        <v>459</v>
      </c>
      <c r="G2" t="s">
        <v>219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</row>
    <row r="3" spans="1:15" x14ac:dyDescent="0.25">
      <c r="A3">
        <v>10</v>
      </c>
      <c r="B3">
        <v>14</v>
      </c>
      <c r="C3" t="s">
        <v>454</v>
      </c>
      <c r="D3" t="s">
        <v>121</v>
      </c>
      <c r="E3" t="s">
        <v>455</v>
      </c>
      <c r="F3" t="s">
        <v>454</v>
      </c>
      <c r="G3" t="s">
        <v>456</v>
      </c>
      <c r="H3">
        <v>0</v>
      </c>
      <c r="I3" t="s">
        <v>457</v>
      </c>
      <c r="J3">
        <v>1000</v>
      </c>
      <c r="K3" t="s">
        <v>226</v>
      </c>
      <c r="L3">
        <v>2</v>
      </c>
      <c r="M3">
        <v>5</v>
      </c>
      <c r="N3">
        <v>56</v>
      </c>
    </row>
    <row r="4" spans="1:15" x14ac:dyDescent="0.25">
      <c r="A4">
        <v>250</v>
      </c>
      <c r="B4">
        <v>21</v>
      </c>
      <c r="C4" t="s">
        <v>450</v>
      </c>
      <c r="D4" t="s">
        <v>121</v>
      </c>
      <c r="E4" t="s">
        <v>451</v>
      </c>
      <c r="F4" t="s">
        <v>452</v>
      </c>
      <c r="G4" t="s">
        <v>453</v>
      </c>
      <c r="H4">
        <v>132</v>
      </c>
      <c r="I4" t="s">
        <v>225</v>
      </c>
      <c r="J4">
        <v>1</v>
      </c>
      <c r="K4" t="s">
        <v>226</v>
      </c>
      <c r="L4">
        <v>1</v>
      </c>
      <c r="M4">
        <v>22</v>
      </c>
      <c r="N4">
        <v>0</v>
      </c>
    </row>
    <row r="5" spans="1:15" x14ac:dyDescent="0.25">
      <c r="A5">
        <v>500</v>
      </c>
      <c r="B5">
        <v>9</v>
      </c>
      <c r="C5" t="s">
        <v>446</v>
      </c>
      <c r="D5" t="s">
        <v>121</v>
      </c>
      <c r="E5" t="s">
        <v>447</v>
      </c>
      <c r="F5" t="s">
        <v>448</v>
      </c>
      <c r="G5" t="s">
        <v>449</v>
      </c>
      <c r="H5">
        <v>0</v>
      </c>
      <c r="I5" t="s">
        <v>237</v>
      </c>
      <c r="J5">
        <v>50</v>
      </c>
      <c r="K5" t="s">
        <v>226</v>
      </c>
      <c r="L5">
        <v>1</v>
      </c>
      <c r="M5">
        <v>27</v>
      </c>
      <c r="N5">
        <v>0</v>
      </c>
      <c r="O5">
        <v>1</v>
      </c>
    </row>
    <row r="6" spans="1:15" x14ac:dyDescent="0.25">
      <c r="A6">
        <v>501</v>
      </c>
      <c r="B6">
        <v>9</v>
      </c>
      <c r="C6" t="s">
        <v>442</v>
      </c>
      <c r="D6" t="s">
        <v>128</v>
      </c>
      <c r="E6" t="s">
        <v>443</v>
      </c>
      <c r="F6" t="s">
        <v>444</v>
      </c>
      <c r="G6" t="s">
        <v>445</v>
      </c>
      <c r="H6">
        <v>0</v>
      </c>
      <c r="I6" t="s">
        <v>311</v>
      </c>
      <c r="J6">
        <v>50</v>
      </c>
      <c r="K6" t="s">
        <v>226</v>
      </c>
      <c r="L6">
        <v>1</v>
      </c>
      <c r="M6">
        <v>27</v>
      </c>
      <c r="N6">
        <v>5</v>
      </c>
      <c r="O6">
        <v>10</v>
      </c>
    </row>
    <row r="7" spans="1:15" x14ac:dyDescent="0.25">
      <c r="A7">
        <v>1500</v>
      </c>
      <c r="B7">
        <v>4</v>
      </c>
      <c r="C7" t="s">
        <v>438</v>
      </c>
      <c r="D7" t="s">
        <v>121</v>
      </c>
      <c r="E7" t="s">
        <v>439</v>
      </c>
      <c r="F7" t="s">
        <v>440</v>
      </c>
      <c r="G7" t="s">
        <v>441</v>
      </c>
      <c r="H7">
        <v>0</v>
      </c>
      <c r="I7" t="s">
        <v>302</v>
      </c>
      <c r="J7">
        <v>30</v>
      </c>
      <c r="K7" t="s">
        <v>226</v>
      </c>
      <c r="L7">
        <v>1</v>
      </c>
      <c r="M7">
        <v>6</v>
      </c>
      <c r="N7">
        <v>2</v>
      </c>
      <c r="O7" t="s">
        <v>432</v>
      </c>
    </row>
    <row r="8" spans="1:15" x14ac:dyDescent="0.25">
      <c r="A8">
        <v>1501</v>
      </c>
      <c r="B8">
        <v>4</v>
      </c>
      <c r="C8" t="s">
        <v>433</v>
      </c>
      <c r="D8" t="s">
        <v>121</v>
      </c>
      <c r="E8" t="s">
        <v>434</v>
      </c>
      <c r="F8" t="s">
        <v>435</v>
      </c>
      <c r="G8" t="s">
        <v>436</v>
      </c>
      <c r="H8">
        <v>0</v>
      </c>
      <c r="I8" t="s">
        <v>311</v>
      </c>
      <c r="J8">
        <v>50</v>
      </c>
      <c r="K8" t="s">
        <v>226</v>
      </c>
      <c r="L8">
        <v>1</v>
      </c>
      <c r="M8">
        <v>7</v>
      </c>
      <c r="N8">
        <v>1</v>
      </c>
      <c r="O8" t="s">
        <v>437</v>
      </c>
    </row>
    <row r="9" spans="1:15" x14ac:dyDescent="0.25">
      <c r="A9">
        <v>1502</v>
      </c>
      <c r="B9">
        <v>4</v>
      </c>
      <c r="C9" t="s">
        <v>427</v>
      </c>
      <c r="D9" t="s">
        <v>121</v>
      </c>
      <c r="E9" t="s">
        <v>428</v>
      </c>
      <c r="F9" t="s">
        <v>429</v>
      </c>
      <c r="G9" t="s">
        <v>430</v>
      </c>
      <c r="H9">
        <v>0</v>
      </c>
      <c r="I9" t="s">
        <v>431</v>
      </c>
      <c r="J9">
        <v>35</v>
      </c>
      <c r="K9" t="s">
        <v>226</v>
      </c>
      <c r="L9">
        <v>1</v>
      </c>
      <c r="M9">
        <v>9</v>
      </c>
      <c r="N9">
        <v>1</v>
      </c>
      <c r="O9" t="s">
        <v>432</v>
      </c>
    </row>
    <row r="10" spans="1:15" x14ac:dyDescent="0.25">
      <c r="A10">
        <v>1503</v>
      </c>
      <c r="B10">
        <v>4</v>
      </c>
      <c r="C10" t="s">
        <v>422</v>
      </c>
      <c r="D10" t="s">
        <v>121</v>
      </c>
      <c r="E10" t="s">
        <v>423</v>
      </c>
      <c r="F10" t="s">
        <v>424</v>
      </c>
      <c r="G10" t="s">
        <v>425</v>
      </c>
      <c r="H10">
        <v>0</v>
      </c>
      <c r="I10" t="s">
        <v>302</v>
      </c>
      <c r="J10">
        <v>20</v>
      </c>
      <c r="K10" t="s">
        <v>226</v>
      </c>
      <c r="L10">
        <v>1</v>
      </c>
      <c r="M10">
        <v>8</v>
      </c>
      <c r="N10">
        <v>1</v>
      </c>
      <c r="O10" t="s">
        <v>426</v>
      </c>
    </row>
    <row r="11" spans="1:15" x14ac:dyDescent="0.25">
      <c r="A11">
        <v>2000</v>
      </c>
      <c r="B11">
        <v>2</v>
      </c>
      <c r="C11" t="s">
        <v>416</v>
      </c>
      <c r="D11" t="s">
        <v>121</v>
      </c>
      <c r="E11" t="s">
        <v>417</v>
      </c>
      <c r="F11" t="s">
        <v>418</v>
      </c>
      <c r="G11" t="s">
        <v>419</v>
      </c>
      <c r="H11">
        <v>0</v>
      </c>
      <c r="I11" t="s">
        <v>420</v>
      </c>
      <c r="J11">
        <v>17</v>
      </c>
      <c r="K11" t="s">
        <v>226</v>
      </c>
      <c r="L11">
        <v>1</v>
      </c>
      <c r="M11">
        <v>11</v>
      </c>
      <c r="N11">
        <v>3</v>
      </c>
      <c r="O11" t="s">
        <v>421</v>
      </c>
    </row>
    <row r="12" spans="1:15" x14ac:dyDescent="0.25">
      <c r="A12">
        <v>2001</v>
      </c>
      <c r="B12">
        <v>2</v>
      </c>
      <c r="C12" t="s">
        <v>411</v>
      </c>
      <c r="D12" t="s">
        <v>121</v>
      </c>
      <c r="E12" t="s">
        <v>412</v>
      </c>
      <c r="F12" t="s">
        <v>413</v>
      </c>
      <c r="G12" t="s">
        <v>414</v>
      </c>
      <c r="H12">
        <v>0</v>
      </c>
      <c r="I12" t="s">
        <v>243</v>
      </c>
      <c r="J12">
        <v>24</v>
      </c>
      <c r="K12" t="s">
        <v>226</v>
      </c>
      <c r="L12">
        <v>1</v>
      </c>
      <c r="M12">
        <v>27</v>
      </c>
      <c r="N12">
        <v>5</v>
      </c>
      <c r="O12" t="s">
        <v>415</v>
      </c>
    </row>
    <row r="13" spans="1:15" x14ac:dyDescent="0.25">
      <c r="A13">
        <v>2002</v>
      </c>
      <c r="B13">
        <v>3</v>
      </c>
      <c r="C13" t="s">
        <v>406</v>
      </c>
      <c r="D13" t="s">
        <v>121</v>
      </c>
      <c r="E13" t="s">
        <v>407</v>
      </c>
      <c r="F13" t="s">
        <v>408</v>
      </c>
      <c r="G13" t="s">
        <v>409</v>
      </c>
      <c r="H13">
        <v>0</v>
      </c>
      <c r="I13" t="s">
        <v>225</v>
      </c>
      <c r="J13">
        <v>75</v>
      </c>
      <c r="K13" t="s">
        <v>226</v>
      </c>
      <c r="L13">
        <v>1</v>
      </c>
      <c r="M13">
        <v>12</v>
      </c>
      <c r="N13">
        <v>2</v>
      </c>
      <c r="O13" t="s">
        <v>410</v>
      </c>
    </row>
    <row r="14" spans="1:15" x14ac:dyDescent="0.25">
      <c r="A14">
        <v>2004</v>
      </c>
      <c r="B14">
        <v>2</v>
      </c>
      <c r="C14" t="s">
        <v>400</v>
      </c>
      <c r="D14" t="s">
        <v>121</v>
      </c>
      <c r="E14" t="s">
        <v>401</v>
      </c>
      <c r="F14" t="s">
        <v>402</v>
      </c>
      <c r="G14" t="s">
        <v>403</v>
      </c>
      <c r="H14">
        <v>16</v>
      </c>
      <c r="I14" t="s">
        <v>404</v>
      </c>
      <c r="J14">
        <v>175</v>
      </c>
      <c r="K14" t="s">
        <v>226</v>
      </c>
      <c r="L14">
        <v>1</v>
      </c>
      <c r="M14">
        <v>1</v>
      </c>
      <c r="N14">
        <v>0</v>
      </c>
      <c r="O14" t="s">
        <v>405</v>
      </c>
    </row>
    <row r="15" spans="1:15" x14ac:dyDescent="0.25">
      <c r="A15">
        <v>2500</v>
      </c>
      <c r="B15">
        <v>5</v>
      </c>
      <c r="C15" t="s">
        <v>395</v>
      </c>
      <c r="D15" t="s">
        <v>121</v>
      </c>
      <c r="E15" t="s">
        <v>396</v>
      </c>
      <c r="F15" t="s">
        <v>397</v>
      </c>
      <c r="G15" t="s">
        <v>398</v>
      </c>
      <c r="H15">
        <v>0</v>
      </c>
      <c r="I15" t="s">
        <v>243</v>
      </c>
      <c r="J15">
        <v>45</v>
      </c>
      <c r="K15" t="s">
        <v>226</v>
      </c>
      <c r="L15">
        <v>1</v>
      </c>
      <c r="M15">
        <v>13</v>
      </c>
      <c r="N15">
        <v>0</v>
      </c>
      <c r="O15" t="s">
        <v>399</v>
      </c>
    </row>
    <row r="16" spans="1:15" x14ac:dyDescent="0.25">
      <c r="A16">
        <v>3000</v>
      </c>
      <c r="B16">
        <v>11</v>
      </c>
      <c r="C16" t="s">
        <v>392</v>
      </c>
      <c r="D16" t="s">
        <v>121</v>
      </c>
      <c r="E16" t="s">
        <v>393</v>
      </c>
      <c r="F16" t="s">
        <v>392</v>
      </c>
      <c r="G16" t="s">
        <v>394</v>
      </c>
      <c r="H16">
        <v>1</v>
      </c>
      <c r="I16" t="s">
        <v>292</v>
      </c>
      <c r="J16">
        <v>1</v>
      </c>
      <c r="K16" t="s">
        <v>226</v>
      </c>
      <c r="L16">
        <v>1</v>
      </c>
      <c r="M16">
        <v>28</v>
      </c>
      <c r="N16">
        <v>0</v>
      </c>
      <c r="O16">
        <v>11</v>
      </c>
    </row>
    <row r="17" spans="1:15" x14ac:dyDescent="0.25">
      <c r="A17">
        <v>3001</v>
      </c>
      <c r="B17">
        <v>11</v>
      </c>
      <c r="C17" t="s">
        <v>387</v>
      </c>
      <c r="D17" t="s">
        <v>121</v>
      </c>
      <c r="E17" t="s">
        <v>388</v>
      </c>
      <c r="F17" t="s">
        <v>389</v>
      </c>
      <c r="G17" t="s">
        <v>390</v>
      </c>
      <c r="H17">
        <v>1</v>
      </c>
      <c r="I17" t="s">
        <v>391</v>
      </c>
      <c r="J17">
        <v>50</v>
      </c>
      <c r="K17" t="s">
        <v>391</v>
      </c>
      <c r="L17">
        <v>3</v>
      </c>
      <c r="M17">
        <v>21</v>
      </c>
      <c r="N17">
        <v>0</v>
      </c>
      <c r="O17">
        <v>6</v>
      </c>
    </row>
    <row r="18" spans="1:15" x14ac:dyDescent="0.25">
      <c r="A18">
        <v>3002</v>
      </c>
      <c r="B18">
        <v>11</v>
      </c>
      <c r="C18" t="s">
        <v>383</v>
      </c>
      <c r="D18" t="s">
        <v>121</v>
      </c>
      <c r="E18" t="s">
        <v>384</v>
      </c>
      <c r="F18" t="s">
        <v>385</v>
      </c>
      <c r="G18" t="s">
        <v>386</v>
      </c>
      <c r="H18">
        <v>1</v>
      </c>
      <c r="I18" t="s">
        <v>292</v>
      </c>
      <c r="J18">
        <v>1</v>
      </c>
      <c r="K18" t="s">
        <v>226</v>
      </c>
      <c r="L18">
        <v>2</v>
      </c>
      <c r="M18">
        <v>1</v>
      </c>
      <c r="N18">
        <v>0</v>
      </c>
      <c r="O18">
        <v>12</v>
      </c>
    </row>
    <row r="19" spans="1:15" x14ac:dyDescent="0.25">
      <c r="A19">
        <v>3101</v>
      </c>
      <c r="B19">
        <v>11</v>
      </c>
      <c r="C19" t="s">
        <v>377</v>
      </c>
      <c r="D19" t="s">
        <v>121</v>
      </c>
      <c r="E19" t="s">
        <v>378</v>
      </c>
      <c r="F19" t="s">
        <v>379</v>
      </c>
      <c r="G19" t="s">
        <v>380</v>
      </c>
      <c r="H19">
        <v>128</v>
      </c>
      <c r="I19" t="s">
        <v>381</v>
      </c>
      <c r="J19">
        <v>25</v>
      </c>
      <c r="K19" t="s">
        <v>382</v>
      </c>
      <c r="L19">
        <v>3</v>
      </c>
      <c r="M19">
        <v>29</v>
      </c>
      <c r="N19">
        <v>0</v>
      </c>
      <c r="O19">
        <v>4</v>
      </c>
    </row>
    <row r="20" spans="1:15" x14ac:dyDescent="0.25">
      <c r="A20">
        <v>3102</v>
      </c>
      <c r="B20">
        <v>11</v>
      </c>
      <c r="C20" t="s">
        <v>373</v>
      </c>
      <c r="D20" t="s">
        <v>121</v>
      </c>
      <c r="E20" t="s">
        <v>374</v>
      </c>
      <c r="F20" t="s">
        <v>375</v>
      </c>
      <c r="G20" t="s">
        <v>376</v>
      </c>
      <c r="H20">
        <v>128</v>
      </c>
      <c r="I20" t="s">
        <v>344</v>
      </c>
      <c r="J20">
        <v>5</v>
      </c>
      <c r="K20" t="s">
        <v>321</v>
      </c>
      <c r="L20">
        <v>3</v>
      </c>
      <c r="M20">
        <v>24</v>
      </c>
      <c r="N20">
        <v>0</v>
      </c>
      <c r="O20">
        <v>5</v>
      </c>
    </row>
    <row r="21" spans="1:15" x14ac:dyDescent="0.25">
      <c r="A21">
        <v>3500</v>
      </c>
      <c r="B21">
        <v>11</v>
      </c>
      <c r="C21" t="s">
        <v>369</v>
      </c>
      <c r="D21" t="s">
        <v>128</v>
      </c>
      <c r="E21" t="s">
        <v>370</v>
      </c>
      <c r="F21" t="s">
        <v>371</v>
      </c>
      <c r="G21" t="s">
        <v>372</v>
      </c>
      <c r="H21">
        <v>128</v>
      </c>
      <c r="I21" t="s">
        <v>311</v>
      </c>
      <c r="J21">
        <v>20</v>
      </c>
      <c r="K21" t="s">
        <v>287</v>
      </c>
      <c r="L21">
        <v>1</v>
      </c>
      <c r="M21">
        <v>25</v>
      </c>
      <c r="N21">
        <v>0</v>
      </c>
      <c r="O21">
        <v>2</v>
      </c>
    </row>
    <row r="22" spans="1:15" x14ac:dyDescent="0.25">
      <c r="A22">
        <v>3501</v>
      </c>
      <c r="B22">
        <v>11</v>
      </c>
      <c r="C22" t="s">
        <v>366</v>
      </c>
      <c r="D22" t="s">
        <v>121</v>
      </c>
      <c r="E22" t="s">
        <v>367</v>
      </c>
      <c r="F22" t="s">
        <v>367</v>
      </c>
      <c r="G22" t="s">
        <v>368</v>
      </c>
      <c r="H22">
        <v>128</v>
      </c>
      <c r="I22" t="s">
        <v>344</v>
      </c>
      <c r="J22">
        <v>25</v>
      </c>
      <c r="K22" t="s">
        <v>287</v>
      </c>
      <c r="L22">
        <v>10</v>
      </c>
      <c r="M22">
        <v>25</v>
      </c>
      <c r="N22">
        <v>1</v>
      </c>
      <c r="O22">
        <v>1</v>
      </c>
    </row>
    <row r="23" spans="1:15" x14ac:dyDescent="0.25">
      <c r="A23">
        <v>3502</v>
      </c>
      <c r="B23">
        <v>11</v>
      </c>
      <c r="C23" t="s">
        <v>362</v>
      </c>
      <c r="D23" t="s">
        <v>121</v>
      </c>
      <c r="E23" t="s">
        <v>363</v>
      </c>
      <c r="F23" t="s">
        <v>364</v>
      </c>
      <c r="G23" t="s">
        <v>365</v>
      </c>
      <c r="H23">
        <v>128</v>
      </c>
      <c r="I23" t="s">
        <v>237</v>
      </c>
      <c r="J23">
        <v>100</v>
      </c>
      <c r="K23" t="s">
        <v>287</v>
      </c>
      <c r="L23">
        <v>1</v>
      </c>
      <c r="M23">
        <v>24</v>
      </c>
      <c r="N23">
        <v>0</v>
      </c>
      <c r="O23">
        <v>3</v>
      </c>
    </row>
    <row r="24" spans="1:15" x14ac:dyDescent="0.25">
      <c r="A24">
        <v>4000</v>
      </c>
      <c r="B24">
        <v>20</v>
      </c>
      <c r="C24" t="s">
        <v>357</v>
      </c>
      <c r="D24" t="s">
        <v>121</v>
      </c>
      <c r="E24" t="s">
        <v>358</v>
      </c>
      <c r="F24" t="s">
        <v>357</v>
      </c>
      <c r="G24" t="s">
        <v>359</v>
      </c>
      <c r="H24">
        <v>0</v>
      </c>
      <c r="I24" t="s">
        <v>360</v>
      </c>
      <c r="J24">
        <v>150</v>
      </c>
      <c r="K24" t="s">
        <v>226</v>
      </c>
      <c r="L24">
        <v>3</v>
      </c>
      <c r="M24">
        <v>16</v>
      </c>
      <c r="N24">
        <v>0</v>
      </c>
      <c r="O24" t="s">
        <v>361</v>
      </c>
    </row>
    <row r="25" spans="1:15" x14ac:dyDescent="0.25">
      <c r="A25">
        <v>5000</v>
      </c>
      <c r="B25">
        <v>7</v>
      </c>
      <c r="C25" t="s">
        <v>352</v>
      </c>
      <c r="D25" t="s">
        <v>121</v>
      </c>
      <c r="E25" t="s">
        <v>353</v>
      </c>
      <c r="F25" t="s">
        <v>354</v>
      </c>
      <c r="G25" t="s">
        <v>355</v>
      </c>
      <c r="H25">
        <v>32</v>
      </c>
      <c r="I25" t="s">
        <v>344</v>
      </c>
      <c r="J25">
        <v>75</v>
      </c>
      <c r="K25" t="s">
        <v>226</v>
      </c>
      <c r="L25">
        <v>4</v>
      </c>
      <c r="M25">
        <v>1</v>
      </c>
      <c r="N25">
        <v>0</v>
      </c>
      <c r="O25" t="s">
        <v>356</v>
      </c>
    </row>
    <row r="26" spans="1:15" x14ac:dyDescent="0.25">
      <c r="A26">
        <v>6000</v>
      </c>
      <c r="B26">
        <v>20</v>
      </c>
      <c r="C26" t="s">
        <v>348</v>
      </c>
      <c r="D26" t="s">
        <v>121</v>
      </c>
      <c r="E26" t="s">
        <v>349</v>
      </c>
      <c r="F26" t="s">
        <v>348</v>
      </c>
      <c r="G26" t="s">
        <v>350</v>
      </c>
      <c r="H26">
        <v>2</v>
      </c>
      <c r="I26" t="s">
        <v>344</v>
      </c>
      <c r="J26">
        <v>50</v>
      </c>
      <c r="K26" t="s">
        <v>226</v>
      </c>
      <c r="L26">
        <v>1</v>
      </c>
      <c r="M26">
        <v>1</v>
      </c>
      <c r="N26">
        <v>0</v>
      </c>
      <c r="O26" t="s">
        <v>351</v>
      </c>
    </row>
    <row r="27" spans="1:15" x14ac:dyDescent="0.25">
      <c r="A27">
        <v>7000</v>
      </c>
      <c r="B27">
        <v>18</v>
      </c>
      <c r="C27" t="s">
        <v>345</v>
      </c>
      <c r="D27" t="s">
        <v>121</v>
      </c>
      <c r="E27" t="s">
        <v>346</v>
      </c>
      <c r="F27" t="s">
        <v>345</v>
      </c>
      <c r="G27" t="s">
        <v>347</v>
      </c>
      <c r="H27">
        <v>0</v>
      </c>
      <c r="I27" t="s">
        <v>225</v>
      </c>
      <c r="J27">
        <v>250</v>
      </c>
      <c r="K27" t="s">
        <v>226</v>
      </c>
      <c r="L27">
        <v>9</v>
      </c>
      <c r="M27">
        <v>1</v>
      </c>
      <c r="N27">
        <v>0</v>
      </c>
      <c r="O27">
        <v>4</v>
      </c>
    </row>
    <row r="28" spans="1:15" x14ac:dyDescent="0.25">
      <c r="A28">
        <v>7003</v>
      </c>
      <c r="B28">
        <v>9</v>
      </c>
      <c r="C28" t="s">
        <v>340</v>
      </c>
      <c r="D28" t="s">
        <v>121</v>
      </c>
      <c r="E28" t="s">
        <v>341</v>
      </c>
      <c r="F28" t="s">
        <v>342</v>
      </c>
      <c r="G28" t="s">
        <v>343</v>
      </c>
      <c r="H28">
        <v>0</v>
      </c>
      <c r="I28" t="s">
        <v>344</v>
      </c>
      <c r="J28">
        <v>75</v>
      </c>
      <c r="K28" t="s">
        <v>226</v>
      </c>
      <c r="L28">
        <v>1</v>
      </c>
      <c r="M28">
        <v>27</v>
      </c>
      <c r="N28">
        <v>3</v>
      </c>
      <c r="O28">
        <v>11</v>
      </c>
    </row>
    <row r="29" spans="1:15" x14ac:dyDescent="0.25">
      <c r="A29">
        <v>7004</v>
      </c>
      <c r="B29">
        <v>8</v>
      </c>
      <c r="C29" t="s">
        <v>336</v>
      </c>
      <c r="D29" t="s">
        <v>121</v>
      </c>
      <c r="E29" t="s">
        <v>337</v>
      </c>
      <c r="F29" t="s">
        <v>336</v>
      </c>
      <c r="G29" t="s">
        <v>338</v>
      </c>
      <c r="H29">
        <v>32</v>
      </c>
      <c r="I29" t="s">
        <v>339</v>
      </c>
      <c r="J29">
        <v>17</v>
      </c>
      <c r="K29" t="s">
        <v>226</v>
      </c>
      <c r="L29">
        <v>1</v>
      </c>
      <c r="M29">
        <v>1</v>
      </c>
      <c r="N29">
        <v>0</v>
      </c>
      <c r="O29" t="s">
        <v>330</v>
      </c>
    </row>
    <row r="30" spans="1:15" x14ac:dyDescent="0.25">
      <c r="A30">
        <v>7005</v>
      </c>
      <c r="B30">
        <v>8</v>
      </c>
      <c r="C30" t="s">
        <v>331</v>
      </c>
      <c r="D30" t="s">
        <v>121</v>
      </c>
      <c r="E30" t="s">
        <v>332</v>
      </c>
      <c r="F30" t="s">
        <v>333</v>
      </c>
      <c r="G30" t="s">
        <v>334</v>
      </c>
      <c r="H30">
        <v>5</v>
      </c>
      <c r="I30" t="s">
        <v>287</v>
      </c>
      <c r="J30">
        <v>1</v>
      </c>
      <c r="K30" t="s">
        <v>225</v>
      </c>
      <c r="L30">
        <v>2</v>
      </c>
      <c r="M30">
        <v>1</v>
      </c>
      <c r="N30">
        <v>0</v>
      </c>
      <c r="O30" t="s">
        <v>335</v>
      </c>
    </row>
    <row r="31" spans="1:15" x14ac:dyDescent="0.25">
      <c r="A31">
        <v>7006</v>
      </c>
      <c r="B31">
        <v>8</v>
      </c>
      <c r="C31" t="s">
        <v>326</v>
      </c>
      <c r="D31" t="s">
        <v>121</v>
      </c>
      <c r="E31" t="s">
        <v>327</v>
      </c>
      <c r="F31" t="s">
        <v>328</v>
      </c>
      <c r="G31" t="s">
        <v>329</v>
      </c>
      <c r="H31">
        <v>0</v>
      </c>
      <c r="I31" t="s">
        <v>297</v>
      </c>
      <c r="J31">
        <v>24</v>
      </c>
      <c r="K31" t="s">
        <v>226</v>
      </c>
      <c r="L31">
        <v>3</v>
      </c>
      <c r="M31">
        <v>1</v>
      </c>
      <c r="N31">
        <v>0</v>
      </c>
      <c r="O31" t="s">
        <v>330</v>
      </c>
    </row>
    <row r="32" spans="1:15" x14ac:dyDescent="0.25">
      <c r="A32">
        <v>7008</v>
      </c>
      <c r="B32">
        <v>9</v>
      </c>
      <c r="C32" t="s">
        <v>322</v>
      </c>
      <c r="D32" t="s">
        <v>121</v>
      </c>
      <c r="E32" t="s">
        <v>323</v>
      </c>
      <c r="F32" t="s">
        <v>324</v>
      </c>
      <c r="G32" t="s">
        <v>325</v>
      </c>
      <c r="H32">
        <v>0</v>
      </c>
      <c r="I32" t="s">
        <v>237</v>
      </c>
      <c r="J32">
        <v>25</v>
      </c>
      <c r="K32" t="s">
        <v>226</v>
      </c>
      <c r="L32">
        <v>1</v>
      </c>
      <c r="M32">
        <v>1</v>
      </c>
      <c r="N32">
        <v>0</v>
      </c>
      <c r="O32">
        <v>33</v>
      </c>
    </row>
    <row r="33" spans="1:15" x14ac:dyDescent="0.25">
      <c r="A33">
        <v>7009</v>
      </c>
      <c r="B33">
        <v>9</v>
      </c>
      <c r="C33" t="s">
        <v>317</v>
      </c>
      <c r="D33" t="s">
        <v>121</v>
      </c>
      <c r="E33" t="s">
        <v>318</v>
      </c>
      <c r="F33" t="s">
        <v>319</v>
      </c>
      <c r="G33" t="s">
        <v>320</v>
      </c>
      <c r="H33">
        <v>0</v>
      </c>
      <c r="I33" t="s">
        <v>321</v>
      </c>
      <c r="J33">
        <v>50</v>
      </c>
      <c r="K33" t="s">
        <v>226</v>
      </c>
      <c r="L33">
        <v>2</v>
      </c>
      <c r="M33">
        <v>1</v>
      </c>
      <c r="N33">
        <v>0</v>
      </c>
      <c r="O33">
        <v>34</v>
      </c>
    </row>
    <row r="34" spans="1:15" x14ac:dyDescent="0.25">
      <c r="A34">
        <v>7011</v>
      </c>
      <c r="B34">
        <v>9</v>
      </c>
      <c r="C34" t="s">
        <v>312</v>
      </c>
      <c r="D34" t="s">
        <v>121</v>
      </c>
      <c r="E34" t="s">
        <v>313</v>
      </c>
      <c r="F34" t="s">
        <v>314</v>
      </c>
      <c r="G34" t="s">
        <v>315</v>
      </c>
      <c r="H34">
        <v>1</v>
      </c>
      <c r="I34" t="s">
        <v>316</v>
      </c>
      <c r="J34">
        <v>250</v>
      </c>
      <c r="K34" t="s">
        <v>226</v>
      </c>
      <c r="L34">
        <v>2</v>
      </c>
      <c r="M34">
        <v>1</v>
      </c>
      <c r="N34">
        <v>0</v>
      </c>
      <c r="O34">
        <v>30</v>
      </c>
    </row>
    <row r="35" spans="1:15" x14ac:dyDescent="0.25">
      <c r="A35">
        <v>7012</v>
      </c>
      <c r="B35">
        <v>9</v>
      </c>
      <c r="C35" t="s">
        <v>307</v>
      </c>
      <c r="D35" t="s">
        <v>121</v>
      </c>
      <c r="E35" t="s">
        <v>308</v>
      </c>
      <c r="F35" t="s">
        <v>309</v>
      </c>
      <c r="G35" t="s">
        <v>310</v>
      </c>
      <c r="H35">
        <v>0</v>
      </c>
      <c r="I35" t="s">
        <v>311</v>
      </c>
      <c r="J35">
        <v>75</v>
      </c>
      <c r="K35" t="s">
        <v>226</v>
      </c>
      <c r="L35">
        <v>1</v>
      </c>
      <c r="M35">
        <v>27</v>
      </c>
      <c r="N35">
        <v>1</v>
      </c>
      <c r="O35">
        <v>20</v>
      </c>
    </row>
    <row r="36" spans="1:15" x14ac:dyDescent="0.25">
      <c r="A36">
        <v>7013</v>
      </c>
      <c r="B36">
        <v>11</v>
      </c>
      <c r="C36" t="s">
        <v>303</v>
      </c>
      <c r="D36" t="s">
        <v>121</v>
      </c>
      <c r="E36" t="s">
        <v>304</v>
      </c>
      <c r="F36" t="s">
        <v>305</v>
      </c>
      <c r="G36" t="s">
        <v>306</v>
      </c>
      <c r="H36">
        <v>128</v>
      </c>
      <c r="I36" t="s">
        <v>225</v>
      </c>
      <c r="J36">
        <v>30</v>
      </c>
      <c r="K36" t="s">
        <v>287</v>
      </c>
      <c r="L36">
        <v>1</v>
      </c>
      <c r="M36">
        <v>1</v>
      </c>
      <c r="N36">
        <v>0</v>
      </c>
      <c r="O36">
        <v>7</v>
      </c>
    </row>
    <row r="37" spans="1:15" x14ac:dyDescent="0.25">
      <c r="A37">
        <v>7014</v>
      </c>
      <c r="B37">
        <v>11</v>
      </c>
      <c r="C37" t="s">
        <v>298</v>
      </c>
      <c r="D37" t="s">
        <v>121</v>
      </c>
      <c r="E37" t="s">
        <v>299</v>
      </c>
      <c r="F37" t="s">
        <v>300</v>
      </c>
      <c r="G37" t="s">
        <v>301</v>
      </c>
      <c r="H37">
        <v>128</v>
      </c>
      <c r="I37" t="s">
        <v>302</v>
      </c>
      <c r="J37">
        <v>50</v>
      </c>
      <c r="K37" t="s">
        <v>287</v>
      </c>
      <c r="L37">
        <v>4</v>
      </c>
      <c r="M37">
        <v>1</v>
      </c>
      <c r="N37">
        <v>0</v>
      </c>
      <c r="O37">
        <v>8</v>
      </c>
    </row>
    <row r="38" spans="1:15" x14ac:dyDescent="0.25">
      <c r="A38">
        <v>7015</v>
      </c>
      <c r="B38">
        <v>11</v>
      </c>
      <c r="C38" t="s">
        <v>293</v>
      </c>
      <c r="D38" t="s">
        <v>121</v>
      </c>
      <c r="E38" t="s">
        <v>294</v>
      </c>
      <c r="F38" t="s">
        <v>295</v>
      </c>
      <c r="G38" t="s">
        <v>296</v>
      </c>
      <c r="H38">
        <v>128</v>
      </c>
      <c r="I38" t="s">
        <v>297</v>
      </c>
      <c r="J38">
        <v>75</v>
      </c>
      <c r="K38" t="s">
        <v>287</v>
      </c>
      <c r="L38">
        <v>5</v>
      </c>
      <c r="M38">
        <v>1</v>
      </c>
      <c r="N38">
        <v>0</v>
      </c>
      <c r="O38">
        <v>9</v>
      </c>
    </row>
    <row r="39" spans="1:15" x14ac:dyDescent="0.25">
      <c r="A39">
        <v>7016</v>
      </c>
      <c r="B39">
        <v>9</v>
      </c>
      <c r="C39" t="s">
        <v>288</v>
      </c>
      <c r="D39" t="s">
        <v>128</v>
      </c>
      <c r="E39" t="s">
        <v>289</v>
      </c>
      <c r="F39" t="s">
        <v>290</v>
      </c>
      <c r="G39" t="s">
        <v>291</v>
      </c>
      <c r="H39">
        <v>0</v>
      </c>
      <c r="I39" t="s">
        <v>292</v>
      </c>
      <c r="J39">
        <v>125</v>
      </c>
      <c r="K39" t="s">
        <v>226</v>
      </c>
      <c r="L39">
        <v>1</v>
      </c>
      <c r="M39">
        <v>1</v>
      </c>
      <c r="N39">
        <v>0</v>
      </c>
      <c r="O39">
        <v>31</v>
      </c>
    </row>
    <row r="40" spans="1:15" x14ac:dyDescent="0.25">
      <c r="A40">
        <v>7018</v>
      </c>
      <c r="B40">
        <v>11</v>
      </c>
      <c r="C40" t="s">
        <v>282</v>
      </c>
      <c r="D40" t="s">
        <v>121</v>
      </c>
      <c r="E40" t="s">
        <v>283</v>
      </c>
      <c r="F40" t="s">
        <v>284</v>
      </c>
      <c r="G40" t="s">
        <v>285</v>
      </c>
      <c r="H40">
        <v>128</v>
      </c>
      <c r="I40" t="s">
        <v>286</v>
      </c>
      <c r="J40">
        <v>35</v>
      </c>
      <c r="K40" t="s">
        <v>287</v>
      </c>
      <c r="L40">
        <v>2</v>
      </c>
      <c r="M40">
        <v>1</v>
      </c>
      <c r="N40">
        <v>0</v>
      </c>
      <c r="O40">
        <v>10</v>
      </c>
    </row>
    <row r="41" spans="1:15" x14ac:dyDescent="0.25">
      <c r="A41">
        <v>7021</v>
      </c>
      <c r="B41">
        <v>22</v>
      </c>
      <c r="C41" t="s">
        <v>278</v>
      </c>
      <c r="D41" t="s">
        <v>121</v>
      </c>
      <c r="E41" t="s">
        <v>279</v>
      </c>
      <c r="F41" t="s">
        <v>280</v>
      </c>
      <c r="G41" t="s">
        <v>281</v>
      </c>
      <c r="H41">
        <v>100</v>
      </c>
      <c r="I41" t="s">
        <v>226</v>
      </c>
      <c r="J41">
        <v>275</v>
      </c>
      <c r="K41" t="s">
        <v>226</v>
      </c>
      <c r="L41">
        <v>3</v>
      </c>
      <c r="M41">
        <v>1</v>
      </c>
      <c r="N41">
        <v>0</v>
      </c>
      <c r="O41">
        <v>500</v>
      </c>
    </row>
    <row r="42" spans="1:15" x14ac:dyDescent="0.25">
      <c r="A42">
        <v>8000</v>
      </c>
      <c r="B42">
        <v>6</v>
      </c>
      <c r="C42" t="s">
        <v>273</v>
      </c>
      <c r="D42" t="s">
        <v>121</v>
      </c>
      <c r="E42" t="s">
        <v>274</v>
      </c>
      <c r="F42" t="s">
        <v>273</v>
      </c>
      <c r="G42" t="s">
        <v>275</v>
      </c>
      <c r="H42">
        <v>132</v>
      </c>
      <c r="I42" t="s">
        <v>276</v>
      </c>
      <c r="J42">
        <v>2</v>
      </c>
      <c r="K42" t="s">
        <v>226</v>
      </c>
      <c r="L42">
        <v>1</v>
      </c>
      <c r="M42">
        <v>1</v>
      </c>
      <c r="N42">
        <v>0</v>
      </c>
      <c r="O42" t="s">
        <v>277</v>
      </c>
    </row>
    <row r="43" spans="1:15" x14ac:dyDescent="0.25">
      <c r="A43">
        <v>8001</v>
      </c>
      <c r="B43">
        <v>23</v>
      </c>
      <c r="C43" t="s">
        <v>267</v>
      </c>
      <c r="D43" t="s">
        <v>121</v>
      </c>
      <c r="E43" t="s">
        <v>268</v>
      </c>
      <c r="F43" t="s">
        <v>269</v>
      </c>
      <c r="G43" t="s">
        <v>270</v>
      </c>
      <c r="H43">
        <v>4</v>
      </c>
      <c r="I43" t="s">
        <v>271</v>
      </c>
      <c r="J43">
        <v>25</v>
      </c>
      <c r="K43" t="s">
        <v>226</v>
      </c>
      <c r="L43">
        <v>1</v>
      </c>
      <c r="M43">
        <v>1</v>
      </c>
      <c r="N43">
        <v>0</v>
      </c>
      <c r="O43" t="s">
        <v>272</v>
      </c>
    </row>
    <row r="44" spans="1:15" x14ac:dyDescent="0.25">
      <c r="A44">
        <v>8002</v>
      </c>
      <c r="B44">
        <v>23</v>
      </c>
      <c r="C44" t="s">
        <v>261</v>
      </c>
      <c r="D44" t="s">
        <v>128</v>
      </c>
      <c r="E44" t="s">
        <v>262</v>
      </c>
      <c r="F44" t="s">
        <v>263</v>
      </c>
      <c r="G44" t="s">
        <v>264</v>
      </c>
      <c r="H44">
        <v>4</v>
      </c>
      <c r="I44" t="s">
        <v>265</v>
      </c>
      <c r="J44">
        <v>76</v>
      </c>
      <c r="K44" t="s">
        <v>226</v>
      </c>
      <c r="L44">
        <v>1</v>
      </c>
      <c r="M44">
        <v>1</v>
      </c>
      <c r="N44">
        <v>0</v>
      </c>
      <c r="O44" t="s">
        <v>266</v>
      </c>
    </row>
    <row r="45" spans="1:15" x14ac:dyDescent="0.25">
      <c r="A45">
        <v>8003</v>
      </c>
      <c r="B45">
        <v>6</v>
      </c>
      <c r="C45" t="s">
        <v>256</v>
      </c>
      <c r="D45" t="s">
        <v>121</v>
      </c>
      <c r="E45" t="s">
        <v>257</v>
      </c>
      <c r="F45" t="s">
        <v>256</v>
      </c>
      <c r="G45" t="s">
        <v>258</v>
      </c>
      <c r="H45">
        <v>132</v>
      </c>
      <c r="I45" t="s">
        <v>259</v>
      </c>
      <c r="J45">
        <v>7</v>
      </c>
      <c r="K45" t="s">
        <v>226</v>
      </c>
      <c r="L45">
        <v>1</v>
      </c>
      <c r="M45">
        <v>1</v>
      </c>
      <c r="N45">
        <v>0</v>
      </c>
      <c r="O45" t="s">
        <v>260</v>
      </c>
    </row>
    <row r="46" spans="1:15" x14ac:dyDescent="0.25">
      <c r="A46">
        <v>8004</v>
      </c>
      <c r="B46">
        <v>16</v>
      </c>
      <c r="C46" t="s">
        <v>251</v>
      </c>
      <c r="D46" t="s">
        <v>121</v>
      </c>
      <c r="E46" t="s">
        <v>252</v>
      </c>
      <c r="F46" t="s">
        <v>253</v>
      </c>
      <c r="G46" t="s">
        <v>254</v>
      </c>
      <c r="H46">
        <v>0</v>
      </c>
      <c r="I46" t="s">
        <v>243</v>
      </c>
      <c r="J46">
        <v>17</v>
      </c>
      <c r="K46" t="s">
        <v>226</v>
      </c>
      <c r="L46">
        <v>3</v>
      </c>
      <c r="M46">
        <v>1</v>
      </c>
      <c r="N46">
        <v>0</v>
      </c>
      <c r="O46" t="s">
        <v>255</v>
      </c>
    </row>
    <row r="47" spans="1:15" x14ac:dyDescent="0.25">
      <c r="A47">
        <v>8005</v>
      </c>
      <c r="B47">
        <v>16</v>
      </c>
      <c r="C47" t="s">
        <v>245</v>
      </c>
      <c r="D47" t="s">
        <v>121</v>
      </c>
      <c r="E47" t="s">
        <v>246</v>
      </c>
      <c r="F47" t="s">
        <v>247</v>
      </c>
      <c r="G47" t="s">
        <v>248</v>
      </c>
      <c r="H47">
        <v>0</v>
      </c>
      <c r="I47" t="s">
        <v>249</v>
      </c>
      <c r="J47">
        <v>36</v>
      </c>
      <c r="K47" t="s">
        <v>226</v>
      </c>
      <c r="L47">
        <v>1</v>
      </c>
      <c r="M47">
        <v>1</v>
      </c>
      <c r="N47">
        <v>0</v>
      </c>
      <c r="O47" t="s">
        <v>250</v>
      </c>
    </row>
    <row r="48" spans="1:15" x14ac:dyDescent="0.25">
      <c r="A48">
        <v>8006</v>
      </c>
      <c r="B48">
        <v>16</v>
      </c>
      <c r="C48" t="s">
        <v>239</v>
      </c>
      <c r="D48" t="s">
        <v>121</v>
      </c>
      <c r="E48" t="s">
        <v>240</v>
      </c>
      <c r="F48" t="s">
        <v>241</v>
      </c>
      <c r="G48" t="s">
        <v>242</v>
      </c>
      <c r="H48">
        <v>5</v>
      </c>
      <c r="I48" t="s">
        <v>243</v>
      </c>
      <c r="J48">
        <v>225</v>
      </c>
      <c r="K48" t="s">
        <v>226</v>
      </c>
      <c r="L48">
        <v>1</v>
      </c>
      <c r="M48">
        <v>1</v>
      </c>
      <c r="N48">
        <v>0</v>
      </c>
      <c r="O48" t="s">
        <v>244</v>
      </c>
    </row>
    <row r="49" spans="1:15" x14ac:dyDescent="0.25">
      <c r="A49">
        <v>8008</v>
      </c>
      <c r="B49">
        <v>16</v>
      </c>
      <c r="C49" t="s">
        <v>234</v>
      </c>
      <c r="D49" t="s">
        <v>121</v>
      </c>
      <c r="E49" t="s">
        <v>235</v>
      </c>
      <c r="F49" t="s">
        <v>234</v>
      </c>
      <c r="G49" t="s">
        <v>236</v>
      </c>
      <c r="H49">
        <v>1</v>
      </c>
      <c r="I49" t="s">
        <v>237</v>
      </c>
      <c r="J49">
        <v>1</v>
      </c>
      <c r="K49" t="s">
        <v>226</v>
      </c>
      <c r="L49">
        <v>3</v>
      </c>
      <c r="M49">
        <v>1</v>
      </c>
      <c r="N49">
        <v>0</v>
      </c>
      <c r="O49" t="s">
        <v>238</v>
      </c>
    </row>
    <row r="50" spans="1:15" x14ac:dyDescent="0.25">
      <c r="A50">
        <v>8009</v>
      </c>
      <c r="B50">
        <v>9</v>
      </c>
      <c r="C50" t="s">
        <v>230</v>
      </c>
      <c r="D50" t="s">
        <v>121</v>
      </c>
      <c r="E50" t="s">
        <v>231</v>
      </c>
      <c r="F50" t="s">
        <v>232</v>
      </c>
      <c r="G50" t="s">
        <v>233</v>
      </c>
      <c r="H50">
        <v>0</v>
      </c>
      <c r="I50" t="s">
        <v>225</v>
      </c>
      <c r="J50">
        <v>13</v>
      </c>
      <c r="K50" t="s">
        <v>226</v>
      </c>
      <c r="L50">
        <v>3</v>
      </c>
      <c r="M50">
        <v>1</v>
      </c>
      <c r="N50">
        <v>0</v>
      </c>
      <c r="O50">
        <v>40</v>
      </c>
    </row>
    <row r="51" spans="1:15" x14ac:dyDescent="0.25">
      <c r="A51">
        <v>8010</v>
      </c>
      <c r="B51">
        <v>11</v>
      </c>
      <c r="C51" t="s">
        <v>227</v>
      </c>
      <c r="D51" t="s">
        <v>121</v>
      </c>
      <c r="E51" t="s">
        <v>228</v>
      </c>
      <c r="F51" t="s">
        <v>227</v>
      </c>
      <c r="G51" t="s">
        <v>229</v>
      </c>
      <c r="H51">
        <v>132</v>
      </c>
      <c r="I51" t="s">
        <v>225</v>
      </c>
      <c r="J51">
        <v>6</v>
      </c>
      <c r="K51" t="s">
        <v>226</v>
      </c>
      <c r="L51">
        <v>11</v>
      </c>
      <c r="M51">
        <v>1</v>
      </c>
      <c r="N51">
        <v>0</v>
      </c>
      <c r="O51">
        <v>16</v>
      </c>
    </row>
    <row r="52" spans="1:15" x14ac:dyDescent="0.25">
      <c r="A52">
        <v>8011</v>
      </c>
      <c r="B52">
        <v>11</v>
      </c>
      <c r="C52" t="s">
        <v>222</v>
      </c>
      <c r="D52" t="s">
        <v>121</v>
      </c>
      <c r="E52" t="s">
        <v>223</v>
      </c>
      <c r="F52" t="s">
        <v>222</v>
      </c>
      <c r="G52" t="s">
        <v>224</v>
      </c>
      <c r="H52">
        <v>132</v>
      </c>
      <c r="I52" t="s">
        <v>225</v>
      </c>
      <c r="J52">
        <v>13</v>
      </c>
      <c r="K52" t="s">
        <v>226</v>
      </c>
      <c r="L52">
        <v>11</v>
      </c>
      <c r="M52">
        <v>1</v>
      </c>
      <c r="N52">
        <v>0</v>
      </c>
      <c r="O52">
        <v>17</v>
      </c>
    </row>
  </sheetData>
  <sortState ref="A3:O52">
    <sortCondition ref="A3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RaceBaseSkill</vt:lpstr>
      <vt:lpstr>RaceBaseAbility</vt:lpstr>
      <vt:lpstr>RaceNaturalWeapon</vt:lpstr>
      <vt:lpstr>SkillManager</vt:lpstr>
      <vt:lpstr>SkillPrerequisites</vt:lpstr>
      <vt:lpstr>BodyPartResources</vt:lpstr>
      <vt:lpstr>BodyPart</vt:lpstr>
      <vt:lpstr>Material</vt:lpstr>
      <vt:lpstr>Model</vt:lpstr>
      <vt:lpstr>Variables</vt:lpstr>
      <vt:lpstr>Profession</vt:lpstr>
      <vt:lpstr>Production</vt:lpstr>
      <vt:lpstr>Ability</vt:lpstr>
      <vt:lpstr>BodyPartList</vt:lpstr>
      <vt:lpstr>CombatModifier</vt:lpstr>
      <vt:lpstr>Knowledge</vt:lpstr>
      <vt:lpstr>KnowledgeVnum</vt:lpstr>
      <vt:lpstr>MaterialList</vt:lpstr>
      <vt:lpstr>ModelList</vt:lpstr>
      <vt:lpstr>ModelListVnum</vt:lpstr>
      <vt:lpstr>ProductionList</vt:lpstr>
      <vt:lpstr>ProductionListVnum</vt:lpstr>
      <vt:lpstr>ProfessionList</vt:lpstr>
      <vt:lpstr>ProfessionListVnum</vt:lpstr>
      <vt:lpstr>Race</vt:lpstr>
      <vt:lpstr>ResourceList</vt:lpstr>
      <vt:lpstr>ResourceListVnum</vt:lpstr>
      <vt:lpstr>Skill</vt:lpstr>
      <vt:lpstr>SkillRank</vt:lpstr>
      <vt:lpstr>SkillRankVnum</vt:lpstr>
      <vt:lpstr>StatusModifier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2017-01-24T00:20:35Z</dcterms:modified>
</cp:coreProperties>
</file>