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autoCompressPictures="0"/>
  <bookViews>
    <workbookView xWindow="0" yWindow="-465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1" i="1" l="1"/>
  <c r="G60" i="1"/>
  <c r="G43" i="1"/>
  <c r="G42" i="1"/>
  <c r="G41" i="1"/>
  <c r="G40" i="1"/>
  <c r="G39" i="1"/>
  <c r="G37" i="1"/>
  <c r="G36" i="1"/>
  <c r="G38" i="1"/>
  <c r="G79" i="1"/>
  <c r="G80" i="1"/>
  <c r="G75" i="1"/>
  <c r="G78" i="1"/>
  <c r="G77" i="1"/>
  <c r="G76" i="1"/>
  <c r="G74" i="1"/>
  <c r="G72" i="1"/>
  <c r="G71" i="1"/>
  <c r="G64" i="1"/>
  <c r="G73" i="1"/>
  <c r="G10" i="1"/>
  <c r="G9" i="1"/>
  <c r="G81" i="1"/>
  <c r="G70" i="1"/>
  <c r="G69" i="1"/>
  <c r="G68" i="1"/>
  <c r="G67" i="1"/>
  <c r="G66" i="1"/>
  <c r="G65" i="1"/>
  <c r="G63" i="1"/>
  <c r="G62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The full web address from GitHub.</t>
        </r>
      </text>
    </comment>
    <comment ref="A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<sst xmlns="http://schemas.openxmlformats.org/spreadsheetml/2006/main" count="109" uniqueCount="95">
  <si>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</si>
  <si>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</si>
  <si>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</si>
  <si>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</si>
  <si>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</si>
  <si>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</si>
  <si>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</si>
  <si>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</si>
  <si>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</si>
  <si>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</si>
  <si>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</si>
  <si>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</si>
  <si>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</si>
  <si>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</si>
  <si>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</si>
  <si>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</si>
  <si>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</si>
  <si>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</si>
  <si>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</si>
  <si>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</si>
  <si>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</si>
  <si>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</si>
  <si>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</si>
  <si>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</si>
  <si>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</si>
  <si>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</si>
  <si>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</si>
  <si>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</si>
  <si>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</si>
  <si>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</si>
  <si>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</si>
  <si>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</si>
  <si>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</si>
  <si>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</si>
  <si>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</si>
  <si>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</si>
  <si>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</si>
  <si>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</si>
  <si>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</si>
  <si>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</si>
  <si>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</si>
  <si>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</si>
  <si>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</si>
  <si>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</si>
  <si>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</si>
  <si>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</si>
  <si>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</si>
  <si>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</si>
  <si>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</si>
  <si>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</si>
  <si>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</si>
  <si>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Drawing indexed model loaded from file.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</si>
  <si>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</si>
  <si>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</si>
  <si>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</si>
  <si>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</si>
  <si>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</si>
  <si>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</si>
  <si>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</si>
  <si>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</si>
  <si>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</si>
  <si>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</si>
  <si>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</si>
  <si>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</si>
  <si>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</si>
  <si>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</si>
  <si>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</si>
  <si>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Drawing proceduraly created indexed triangle geometry. (provided cube does not qualify)</t>
  </si>
  <si>
    <t>Advanced Lighting : Shadow Mapping (requires a depth buffer for your directional, point, or spot light)</t>
  </si>
  <si>
    <t>Advanced Lighting : Normal Mapping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</si>
  <si>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</si>
  <si>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</si>
  <si>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</si>
  <si>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</si>
  <si>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</si>
  <si>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</si>
  <si>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</si>
  <si>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</si>
  <si>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</si>
  <si>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</si>
  <si>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</si>
  <si>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</si>
  <si>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COMPLEX MATERIALS / REFLECTANCE MODELS  (features achieved on only 1 milestone)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</si>
  <si>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</si>
  <si>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</si>
  <si>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</si>
  <si>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</si>
  <si>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</si>
  <si>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</si>
  <si>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</si>
  <si>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</si>
  <si>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Student Name: Kirill Zhdakh</t>
  </si>
  <si>
    <t>Student Git Address: https://github.com/GalgobebersonFlanderson/Project4.git</t>
  </si>
  <si>
    <t>X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</si>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</sst>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5" fillId="0" borderId="1" xfId="0" applyNumberFormat="1" applyFont="1" applyBorder="1" applyAlignment="1" applyProtection="1">
      <alignment horizontal="center"/>
    </xf>
    <xf numFmtId="0" fontId="5" fillId="4" borderId="1" xfId="0" applyFont="1" applyFill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topLeftCell="C1" workbookViewId="0">
      <selection activeCell="F5" sqref="F5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4" width="25.28515625" customWidth="1"/>
    <col min="5" max="6" width="25.42578125" customWidth="1"/>
    <col min="7" max="7" width="25.7109375" customWidth="1"/>
    <col min="8" max="9" width="25.85546875" customWidth="1"/>
    <col min="10" max="10" width="24.710937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92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49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63</v>
      </c>
      <c r="B3" s="5"/>
      <c r="C3" s="5"/>
      <c r="D3" s="5"/>
      <c r="E3" s="5" t="s">
        <v>17</v>
      </c>
      <c r="F3" s="5" t="s">
        <v>50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62</v>
      </c>
    </row>
    <row r="4" spans="1:12" x14ac:dyDescent="0.25">
      <c r="A4" s="10" t="s">
        <v>67</v>
      </c>
      <c r="B4" s="5">
        <v>4</v>
      </c>
      <c r="C4" s="5">
        <v>3</v>
      </c>
      <c r="D4" s="5">
        <v>2</v>
      </c>
      <c r="E4" s="2" t="s">
        <v>94</v>
      </c>
      <c r="F4" s="3" t="s">
        <v>93</v>
      </c>
      <c r="G4" s="16">
        <f t="shared" ref="G4:G30" si="0" xml:space="preserve"> IF(EXACT(F4,"X"),IF(EXACT(E4,"I"),$B4,IF(EXACT(E4,"II"),$C4,IF(EXACT(E4,"III"),$D4,0))),0)</f>
        <v>4</v>
      </c>
      <c r="H4" s="17">
        <f>IF(SUMIF(E4:E81,"=I",G4:G81) + SUMIF(C83:C84, "X",B83:B84) &gt; 18, 18, SUMIF(E4:E81,"=I",G4:G81) + SUMIF(C83:C84, "X",B83:B84))</f>
        <v>13</v>
      </c>
      <c r="I4" s="17">
        <f>IF(SUMIF(E4:E81,"=II",G4:G81) + SUMIF(D83:D84, "X",B83:B84) &gt; 18, 18, SUMIF(E4:E81,"=II",G4:G81) + SUMIF(D83:D84, "X",B83:B84))</f>
        <v>0</v>
      </c>
      <c r="J4" s="17">
        <f>IF(SUMIF(E4:E81,"=III",G4:G81) + SUMIF(E83:E84, "X",B83:B84) &gt; 18, 18, SUMIF(E4:E81,"=III",G4:G81) + SUMIF(E83:E84, "X",B83:B84))</f>
        <v>0</v>
      </c>
      <c r="K4" s="17">
        <f>SUM(H6,I6,J6)</f>
        <v>0</v>
      </c>
      <c r="L4" s="17">
        <f>SUM(G4:G81) + SUMIF(C83:C84, "X",B83:B84) + SUMIF(D83:D84, "X",B83:B84) + SUMIF(E83:E84, "X",B83:B84)</f>
        <v>13</v>
      </c>
    </row>
    <row r="5" spans="1:12" x14ac:dyDescent="0.25">
      <c r="A5" s="10" t="s">
        <v>51</v>
      </c>
      <c r="B5" s="5">
        <v>4</v>
      </c>
      <c r="C5" s="5">
        <v>3</v>
      </c>
      <c r="D5" s="5">
        <v>2</v>
      </c>
      <c r="E5" s="2"/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1" t="s">
        <v>34</v>
      </c>
      <c r="B6" s="5">
        <v>4</v>
      </c>
      <c r="C6" s="5">
        <v>3</v>
      </c>
      <c r="D6" s="5">
        <v>3</v>
      </c>
      <c r="E6" s="2"/>
      <c r="F6" s="3"/>
      <c r="G6" s="16">
        <f t="shared" si="0"/>
        <v>0</v>
      </c>
      <c r="H6" s="17">
        <f>IF(SUMIF(E4:E81,"=I",G4:G81) + SUMIF(C83:C84, "X",B83:B84)  &gt; 18, SUMIF(E4:E81,"=I",G4:G81) + SUMIF(C83:C84, "X",B83:B84) - 18,0)</f>
        <v>0</v>
      </c>
      <c r="I6" s="17">
        <f>IF(SUMIF(E4:E81,"=II",G4:G81) + SUMIF(D83:D84, "X",B83:B84) &gt; 18, SUMIF(E4:E81,"=II",G4:G81) + SUMIF(D83:D84, "X",B83:B84) - 18,0)</f>
        <v>0</v>
      </c>
      <c r="J6" s="17">
        <f>IF(SUMIF(E4:E81,"=III",G4:G81) + SUMIF(E83:E84, "X",B83:B84) &gt; 18, SUMIF(E4:E81,"=III",G4:G81) + SUMIF(E83:E84, "X",B83:B84) - 18,0)</f>
        <v>0</v>
      </c>
      <c r="K6" s="5"/>
      <c r="L6" s="15">
        <f>IF(L4 &gt; 54, SUM(-54,L4),0)</f>
        <v>0</v>
      </c>
    </row>
    <row r="7" spans="1:12" x14ac:dyDescent="0.25">
      <c r="A7" s="11" t="s">
        <v>52</v>
      </c>
      <c r="B7" s="5">
        <v>4</v>
      </c>
      <c r="C7" s="5">
        <v>4</v>
      </c>
      <c r="D7" s="5">
        <v>3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35</v>
      </c>
      <c r="B8" s="5">
        <v>4</v>
      </c>
      <c r="C8" s="5">
        <v>4</v>
      </c>
      <c r="D8" s="5">
        <v>4</v>
      </c>
      <c r="E8" s="2"/>
      <c r="F8" s="3"/>
      <c r="G8" s="16">
        <f t="shared" si="0"/>
        <v>0</v>
      </c>
      <c r="H8" s="18">
        <f>H4+IF(H4 &lt; 18, IF(K4+H4 &gt; 18, 18- H4, K4),0)</f>
        <v>13</v>
      </c>
      <c r="I8" s="17">
        <f>I4+IF(I4 &lt; 18, IF(H10+I4 &gt; 18, 18- I4, H10),0)</f>
        <v>0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36</v>
      </c>
      <c r="B9" s="5">
        <v>1</v>
      </c>
      <c r="C9" s="5">
        <v>1</v>
      </c>
      <c r="D9" s="5">
        <v>1</v>
      </c>
      <c r="E9" s="2"/>
      <c r="F9" s="3"/>
      <c r="G9" s="16">
        <f xml:space="preserve"> IF(EXACT(F9,"X"),IF(EXACT(E9,"I"),$B9,IF(EXACT(E9,"II"),$C9,IF(EXACT(E9,"III"),$D9,0))),0)</f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64</v>
      </c>
      <c r="B10" s="5">
        <v>1</v>
      </c>
      <c r="C10" s="5">
        <v>1</v>
      </c>
      <c r="D10" s="5">
        <v>1</v>
      </c>
      <c r="E10" s="2"/>
      <c r="F10" s="3"/>
      <c r="G10" s="16">
        <f xml:space="preserve"> IF(EXACT(F10,"X"),IF(EXACT(E10,"I"),$B10,IF(EXACT(E10,"II"),$C10,IF(EXACT(E10,"III"),$D10,0))),0)</f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37</v>
      </c>
      <c r="B11" s="5">
        <v>1</v>
      </c>
      <c r="C11" s="5">
        <v>1</v>
      </c>
      <c r="D11" s="5">
        <v>1</v>
      </c>
      <c r="E11" s="2"/>
      <c r="F11" s="3"/>
      <c r="G11" s="16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 t="s">
        <v>90</v>
      </c>
      <c r="B12" s="1">
        <v>3</v>
      </c>
      <c r="C12" s="1">
        <v>3</v>
      </c>
      <c r="D12" s="1">
        <v>2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22"/>
      <c r="B13" s="1"/>
      <c r="C13" s="1"/>
      <c r="D13" s="1"/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8" t="s">
        <v>61</v>
      </c>
      <c r="B14" s="1"/>
      <c r="C14" s="1"/>
      <c r="D14" s="1"/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9" t="s">
        <v>10</v>
      </c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10" t="s">
        <v>39</v>
      </c>
      <c r="B17" s="5">
        <v>4</v>
      </c>
      <c r="C17" s="5">
        <v>3</v>
      </c>
      <c r="D17" s="5">
        <v>2</v>
      </c>
      <c r="E17" s="2" t="s">
        <v>94</v>
      </c>
      <c r="F17" s="3" t="s">
        <v>93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25">
      <c r="A18" s="11" t="s">
        <v>60</v>
      </c>
      <c r="B18" s="5">
        <v>2</v>
      </c>
      <c r="C18" s="5">
        <v>2</v>
      </c>
      <c r="D18" s="5">
        <v>2</v>
      </c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10" t="s">
        <v>40</v>
      </c>
      <c r="B19" s="5">
        <v>4</v>
      </c>
      <c r="C19" s="5">
        <v>4</v>
      </c>
      <c r="D19" s="5">
        <v>4</v>
      </c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38</v>
      </c>
      <c r="B20" s="5">
        <v>3</v>
      </c>
      <c r="C20" s="5">
        <v>3</v>
      </c>
      <c r="D20" s="5">
        <v>3</v>
      </c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20" t="s">
        <v>53</v>
      </c>
      <c r="B21" s="5">
        <v>4</v>
      </c>
      <c r="C21" s="5">
        <v>4</v>
      </c>
      <c r="D21" s="5">
        <v>4</v>
      </c>
      <c r="E21" s="2"/>
      <c r="F21" s="3"/>
      <c r="G21" s="16">
        <f t="shared" si="0"/>
        <v>0</v>
      </c>
      <c r="H21" s="5"/>
      <c r="I21" s="5"/>
      <c r="J21" s="5"/>
      <c r="K21" s="5"/>
      <c r="L21" s="5"/>
    </row>
    <row r="22" spans="1:12" x14ac:dyDescent="0.25">
      <c r="A22" s="8"/>
      <c r="B22" s="1"/>
      <c r="C22" s="1"/>
      <c r="D22" s="1"/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8"/>
      <c r="B23" s="1"/>
      <c r="C23" s="1"/>
      <c r="D23" s="1"/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9" t="s">
        <v>9</v>
      </c>
      <c r="B24" s="5"/>
      <c r="C24" s="5"/>
      <c r="D24" s="5"/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10" t="s">
        <v>41</v>
      </c>
      <c r="B25" s="5">
        <v>4</v>
      </c>
      <c r="C25" s="5">
        <v>3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10" t="s">
        <v>42</v>
      </c>
      <c r="B26" s="5">
        <v>4</v>
      </c>
      <c r="C26" s="5">
        <v>3</v>
      </c>
      <c r="D26" s="5">
        <v>2</v>
      </c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10" t="s">
        <v>43</v>
      </c>
      <c r="B27" s="5">
        <v>4</v>
      </c>
      <c r="C27" s="5">
        <v>3</v>
      </c>
      <c r="D27" s="5">
        <v>2</v>
      </c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1" t="s">
        <v>44</v>
      </c>
      <c r="B28" s="5">
        <v>2</v>
      </c>
      <c r="C28" s="5">
        <v>1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45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46</v>
      </c>
      <c r="B30" s="5">
        <v>1</v>
      </c>
      <c r="C30" s="5">
        <v>1</v>
      </c>
      <c r="D30" s="5">
        <v>1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47</v>
      </c>
      <c r="B31" s="5">
        <v>1</v>
      </c>
      <c r="C31" s="5">
        <v>1</v>
      </c>
      <c r="D31" s="5">
        <v>1</v>
      </c>
      <c r="E31" s="2"/>
      <c r="F31" s="3"/>
      <c r="G31" s="16">
        <f t="shared" ref="G31:G65" si="1" xml:space="preserve"> IF(EXACT(F31,"X"),IF(EXACT(E31,"I"),$B31,IF(EXACT(E31,"II"),$C31,IF(EXACT(E31,"III"),$D31,0))),0)</f>
        <v>0</v>
      </c>
      <c r="H31" s="5"/>
      <c r="I31" s="5"/>
      <c r="J31" s="5"/>
      <c r="K31" s="5"/>
      <c r="L31" s="5"/>
    </row>
    <row r="32" spans="1:12" x14ac:dyDescent="0.25">
      <c r="A32" s="11" t="s">
        <v>59</v>
      </c>
      <c r="B32" s="5">
        <v>2</v>
      </c>
      <c r="C32" s="5">
        <v>2</v>
      </c>
      <c r="D32" s="5">
        <v>2</v>
      </c>
      <c r="E32" s="2"/>
      <c r="F32" s="3"/>
      <c r="G32" s="16">
        <f t="shared" si="1"/>
        <v>0</v>
      </c>
      <c r="H32" s="5"/>
      <c r="I32" s="5"/>
      <c r="J32" s="5"/>
      <c r="K32" s="5"/>
      <c r="L32" s="5"/>
    </row>
    <row r="33" spans="1:12" x14ac:dyDescent="0.25">
      <c r="A33" s="11" t="s">
        <v>68</v>
      </c>
      <c r="B33" s="5">
        <v>4</v>
      </c>
      <c r="C33" s="5">
        <v>4</v>
      </c>
      <c r="D33" s="5">
        <v>4</v>
      </c>
      <c r="E33" s="2"/>
      <c r="F33" s="3"/>
      <c r="G33" s="16">
        <f t="shared" si="1"/>
        <v>0</v>
      </c>
      <c r="H33" s="5"/>
      <c r="I33" s="5"/>
      <c r="J33" s="5"/>
      <c r="K33" s="5"/>
      <c r="L33" s="5"/>
    </row>
    <row r="34" spans="1:12" x14ac:dyDescent="0.25">
      <c r="A34" s="11" t="s">
        <v>69</v>
      </c>
      <c r="B34" s="5">
        <v>4</v>
      </c>
      <c r="C34" s="5">
        <v>4</v>
      </c>
      <c r="D34" s="5">
        <v>4</v>
      </c>
      <c r="E34" s="2"/>
      <c r="F34" s="3"/>
      <c r="G34" s="16">
        <f t="shared" si="1"/>
        <v>0</v>
      </c>
      <c r="H34" s="5"/>
      <c r="I34" s="5"/>
      <c r="J34" s="5"/>
      <c r="K34" s="5"/>
      <c r="L34" s="5"/>
    </row>
    <row r="35" spans="1:12" x14ac:dyDescent="0.25">
      <c r="A35" s="11" t="s">
        <v>54</v>
      </c>
      <c r="B35" s="5">
        <v>2</v>
      </c>
      <c r="C35" s="5">
        <v>2</v>
      </c>
      <c r="D35" s="5">
        <v>2</v>
      </c>
      <c r="E35" s="2"/>
      <c r="F35" s="3"/>
      <c r="G35" s="16">
        <f t="shared" si="1"/>
        <v>0</v>
      </c>
      <c r="H35" s="5"/>
      <c r="I35" s="5"/>
      <c r="J35" s="5"/>
      <c r="K35" s="5"/>
      <c r="L35" s="5"/>
    </row>
    <row r="36" spans="1:12" x14ac:dyDescent="0.25">
      <c r="A36" s="11"/>
      <c r="B36" s="5"/>
      <c r="C36" s="5"/>
      <c r="D36" s="5"/>
      <c r="E36" s="2"/>
      <c r="F36" s="3"/>
      <c r="G36" s="16">
        <f t="shared" si="1"/>
        <v>0</v>
      </c>
      <c r="H36" s="5"/>
      <c r="I36" s="5"/>
      <c r="J36" s="5"/>
      <c r="K36" s="5"/>
      <c r="L36" s="5"/>
    </row>
    <row r="37" spans="1:12" x14ac:dyDescent="0.25">
      <c r="A37" s="11"/>
      <c r="B37" s="5"/>
      <c r="C37" s="5"/>
      <c r="D37" s="5"/>
      <c r="E37" s="2"/>
      <c r="F37" s="3"/>
      <c r="G37" s="16">
        <f t="shared" si="1"/>
        <v>0</v>
      </c>
      <c r="H37" s="5"/>
      <c r="I37" s="5"/>
      <c r="J37" s="5"/>
      <c r="K37" s="5"/>
      <c r="L37" s="5"/>
    </row>
    <row r="38" spans="1:12" x14ac:dyDescent="0.25">
      <c r="A38" s="9" t="s">
        <v>82</v>
      </c>
      <c r="B38" s="5"/>
      <c r="C38" s="5"/>
      <c r="D38" s="5"/>
      <c r="E38" s="2"/>
      <c r="F38" s="3"/>
      <c r="G38" s="16">
        <f t="shared" ref="G38" si="2" xml:space="preserve"> IF(EXACT(F38,"X"),IF(EXACT(E38,"I"),$B38,IF(EXACT(E38,"II"),$C38,IF(EXACT(E38,"III"),$D38,0))),0)</f>
        <v>0</v>
      </c>
      <c r="H38" s="5"/>
      <c r="I38" s="5"/>
      <c r="J38" s="5"/>
      <c r="K38" s="5"/>
      <c r="L38" s="5"/>
    </row>
    <row r="39" spans="1:12" x14ac:dyDescent="0.25">
      <c r="A39" s="11" t="s">
        <v>81</v>
      </c>
      <c r="B39" s="5">
        <v>1</v>
      </c>
      <c r="C39" s="5">
        <v>1</v>
      </c>
      <c r="D39" s="5">
        <v>1</v>
      </c>
      <c r="E39" s="2"/>
      <c r="F39" s="3"/>
      <c r="G39" s="16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84</v>
      </c>
      <c r="B40" s="5">
        <v>2</v>
      </c>
      <c r="C40" s="5">
        <v>2</v>
      </c>
      <c r="D40" s="5">
        <v>2</v>
      </c>
      <c r="E40" s="2"/>
      <c r="F40" s="3"/>
      <c r="G40" s="16">
        <f t="shared" si="1"/>
        <v>0</v>
      </c>
      <c r="H40" s="5"/>
      <c r="I40" s="5"/>
      <c r="J40" s="5"/>
      <c r="K40" s="5"/>
      <c r="L40" s="5"/>
    </row>
    <row r="41" spans="1:12" x14ac:dyDescent="0.25">
      <c r="A41" s="11" t="s">
        <v>83</v>
      </c>
      <c r="B41" s="5">
        <v>3</v>
      </c>
      <c r="C41" s="5">
        <v>3</v>
      </c>
      <c r="D41" s="5">
        <v>3</v>
      </c>
      <c r="E41" s="2"/>
      <c r="F41" s="3"/>
      <c r="G41" s="16">
        <f t="shared" si="1"/>
        <v>0</v>
      </c>
      <c r="H41" s="5"/>
      <c r="I41" s="5"/>
      <c r="J41" s="5"/>
      <c r="K41" s="5"/>
      <c r="L41" s="5"/>
    </row>
    <row r="42" spans="1:12" x14ac:dyDescent="0.25">
      <c r="A42" s="11" t="s">
        <v>85</v>
      </c>
      <c r="B42" s="5">
        <v>2</v>
      </c>
      <c r="C42" s="5">
        <v>2</v>
      </c>
      <c r="D42" s="5">
        <v>2</v>
      </c>
      <c r="E42" s="2"/>
      <c r="F42" s="3"/>
      <c r="G42" s="16">
        <f t="shared" si="1"/>
        <v>0</v>
      </c>
      <c r="H42" s="5"/>
      <c r="I42" s="5"/>
      <c r="J42" s="5"/>
      <c r="K42" s="5"/>
      <c r="L42" s="5"/>
    </row>
    <row r="43" spans="1:12" x14ac:dyDescent="0.25">
      <c r="A43" s="11" t="s">
        <v>86</v>
      </c>
      <c r="B43" s="5">
        <v>2</v>
      </c>
      <c r="C43" s="5">
        <v>2</v>
      </c>
      <c r="D43" s="5">
        <v>2</v>
      </c>
      <c r="E43" s="2"/>
      <c r="F43" s="3"/>
      <c r="G43" s="16">
        <f t="shared" si="1"/>
        <v>0</v>
      </c>
      <c r="H43" s="5"/>
      <c r="I43" s="5"/>
      <c r="J43" s="5"/>
      <c r="K43" s="5"/>
      <c r="L43" s="5"/>
    </row>
    <row r="44" spans="1:12" x14ac:dyDescent="0.25">
      <c r="A44" s="8"/>
      <c r="B44" s="1"/>
      <c r="C44" s="1"/>
      <c r="D44" s="1"/>
      <c r="E44" s="2"/>
      <c r="F44" s="3"/>
      <c r="G44" s="16">
        <f t="shared" si="1"/>
        <v>0</v>
      </c>
      <c r="H44" s="5"/>
      <c r="I44" s="5"/>
      <c r="J44" s="5"/>
      <c r="K44" s="5"/>
      <c r="L44" s="5"/>
    </row>
    <row r="45" spans="1:12" x14ac:dyDescent="0.25">
      <c r="A45" s="8"/>
      <c r="B45" s="1"/>
      <c r="C45" s="1"/>
      <c r="D45" s="1"/>
      <c r="E45" s="2"/>
      <c r="F45" s="3"/>
      <c r="G45" s="16">
        <f t="shared" si="1"/>
        <v>0</v>
      </c>
      <c r="H45" s="5"/>
      <c r="I45" s="5"/>
      <c r="J45" s="5"/>
      <c r="K45" s="5"/>
      <c r="L45" s="5"/>
    </row>
    <row r="46" spans="1:12" x14ac:dyDescent="0.25">
      <c r="A46" s="9" t="s">
        <v>8</v>
      </c>
      <c r="B46" s="5"/>
      <c r="C46" s="5"/>
      <c r="D46" s="5"/>
      <c r="E46" s="2"/>
      <c r="F46" s="3"/>
      <c r="G46" s="16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58</v>
      </c>
      <c r="B47" s="5">
        <v>4</v>
      </c>
      <c r="C47" s="5">
        <v>4</v>
      </c>
      <c r="D47" s="5">
        <v>4</v>
      </c>
      <c r="E47" s="2"/>
      <c r="F47" s="3"/>
      <c r="G47" s="16">
        <f t="shared" si="1"/>
        <v>0</v>
      </c>
      <c r="H47" s="5"/>
      <c r="I47" s="5"/>
      <c r="J47" s="5"/>
      <c r="K47" s="5"/>
      <c r="L47" s="5"/>
    </row>
    <row r="48" spans="1:12" x14ac:dyDescent="0.25">
      <c r="A48" s="11" t="s">
        <v>55</v>
      </c>
      <c r="B48" s="5">
        <v>2</v>
      </c>
      <c r="C48" s="5">
        <v>2</v>
      </c>
      <c r="D48" s="5">
        <v>2</v>
      </c>
      <c r="E48" s="2"/>
      <c r="F48" s="3"/>
      <c r="G48" s="16">
        <f t="shared" si="1"/>
        <v>0</v>
      </c>
      <c r="H48" s="5"/>
      <c r="I48" s="5"/>
      <c r="J48" s="5"/>
      <c r="K48" s="5"/>
      <c r="L48" s="5"/>
    </row>
    <row r="49" spans="1:12" x14ac:dyDescent="0.25">
      <c r="A49" s="11" t="s">
        <v>65</v>
      </c>
      <c r="B49" s="5">
        <v>4</v>
      </c>
      <c r="C49" s="5">
        <v>4</v>
      </c>
      <c r="D49" s="5">
        <v>4</v>
      </c>
      <c r="E49" s="2"/>
      <c r="F49" s="3"/>
      <c r="G49" s="16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6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6">
        <f t="shared" si="1"/>
        <v>0</v>
      </c>
      <c r="H51" s="5"/>
      <c r="I51" s="5"/>
      <c r="J51" s="5"/>
      <c r="K51" s="5"/>
      <c r="L51" s="5"/>
    </row>
    <row r="52" spans="1:12" x14ac:dyDescent="0.25">
      <c r="A52" s="9" t="s">
        <v>7</v>
      </c>
      <c r="B52" s="5"/>
      <c r="C52" s="5"/>
      <c r="D52" s="5"/>
      <c r="E52" s="2"/>
      <c r="F52" s="3"/>
      <c r="G52" s="16">
        <f t="shared" si="1"/>
        <v>0</v>
      </c>
      <c r="H52" s="5"/>
      <c r="I52" s="5"/>
      <c r="J52" s="5"/>
      <c r="K52" s="5"/>
      <c r="L52" s="5"/>
    </row>
    <row r="53" spans="1:12" x14ac:dyDescent="0.25">
      <c r="A53" s="11" t="s">
        <v>48</v>
      </c>
      <c r="B53" s="5">
        <v>2</v>
      </c>
      <c r="C53" s="5">
        <v>2</v>
      </c>
      <c r="D53" s="5">
        <v>2</v>
      </c>
      <c r="E53" s="2"/>
      <c r="F53" s="3"/>
      <c r="G53" s="16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80</v>
      </c>
      <c r="B54" s="5">
        <v>2</v>
      </c>
      <c r="C54" s="5">
        <v>2</v>
      </c>
      <c r="D54" s="5">
        <v>2</v>
      </c>
      <c r="E54" s="2"/>
      <c r="F54" s="3"/>
      <c r="G54" s="16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87</v>
      </c>
      <c r="B55" s="5">
        <v>3</v>
      </c>
      <c r="C55" s="5">
        <v>3</v>
      </c>
      <c r="D55" s="5">
        <v>3</v>
      </c>
      <c r="E55" s="2"/>
      <c r="F55" s="3"/>
      <c r="G55" s="16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56</v>
      </c>
      <c r="B56" s="5">
        <v>4</v>
      </c>
      <c r="C56" s="5">
        <v>4</v>
      </c>
      <c r="D56" s="5">
        <v>4</v>
      </c>
      <c r="E56" s="2"/>
      <c r="F56" s="3"/>
      <c r="G56" s="16">
        <f t="shared" si="1"/>
        <v>0</v>
      </c>
      <c r="H56" s="5"/>
      <c r="I56" s="5"/>
      <c r="J56" s="5"/>
      <c r="K56" s="5"/>
      <c r="L56" s="5"/>
    </row>
    <row r="57" spans="1:12" x14ac:dyDescent="0.25">
      <c r="A57" s="8"/>
      <c r="B57" s="1"/>
      <c r="C57" s="1"/>
      <c r="D57" s="1"/>
      <c r="E57" s="2"/>
      <c r="F57" s="3"/>
      <c r="G57" s="16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6">
        <f t="shared" si="1"/>
        <v>0</v>
      </c>
      <c r="H58" s="5"/>
      <c r="I58" s="5"/>
      <c r="J58" s="5"/>
      <c r="K58" s="5"/>
      <c r="L58" s="5"/>
    </row>
    <row r="59" spans="1:12" x14ac:dyDescent="0.25">
      <c r="A59" s="9" t="s">
        <v>6</v>
      </c>
      <c r="B59" s="5"/>
      <c r="C59" s="5"/>
      <c r="D59" s="5"/>
      <c r="E59" s="2"/>
      <c r="F59" s="3"/>
      <c r="G59" s="16">
        <f t="shared" si="1"/>
        <v>0</v>
      </c>
      <c r="H59" s="5"/>
      <c r="I59" s="5"/>
      <c r="J59" s="5"/>
      <c r="K59" s="5"/>
      <c r="L59" s="5"/>
    </row>
    <row r="60" spans="1:12" x14ac:dyDescent="0.25">
      <c r="A60" s="10" t="s">
        <v>88</v>
      </c>
      <c r="B60" s="5">
        <v>1</v>
      </c>
      <c r="C60" s="5">
        <v>1</v>
      </c>
      <c r="D60" s="5">
        <v>1</v>
      </c>
      <c r="E60" s="2" t="s">
        <v>94</v>
      </c>
      <c r="F60" s="3" t="s">
        <v>93</v>
      </c>
      <c r="G60" s="16">
        <f t="shared" si="1"/>
        <v>1</v>
      </c>
      <c r="H60" s="5"/>
      <c r="I60" s="5"/>
      <c r="J60" s="5"/>
      <c r="K60" s="5"/>
      <c r="L60" s="5"/>
    </row>
    <row r="61" spans="1:12" x14ac:dyDescent="0.25">
      <c r="A61" s="10" t="s">
        <v>89</v>
      </c>
      <c r="B61" s="5">
        <v>1</v>
      </c>
      <c r="C61" s="5">
        <v>1</v>
      </c>
      <c r="D61" s="5">
        <v>1</v>
      </c>
      <c r="E61" s="2" t="s">
        <v>94</v>
      </c>
      <c r="F61" s="3" t="s">
        <v>93</v>
      </c>
      <c r="G61" s="16">
        <f t="shared" si="1"/>
        <v>1</v>
      </c>
      <c r="H61" s="5"/>
      <c r="I61" s="5"/>
      <c r="J61" s="5"/>
      <c r="K61" s="5"/>
      <c r="L61" s="5"/>
    </row>
    <row r="62" spans="1:12" x14ac:dyDescent="0.25">
      <c r="A62" s="10" t="s">
        <v>70</v>
      </c>
      <c r="B62" s="5">
        <v>1</v>
      </c>
      <c r="C62" s="5">
        <v>1</v>
      </c>
      <c r="D62" s="5">
        <v>1</v>
      </c>
      <c r="E62" s="2"/>
      <c r="F62" s="3"/>
      <c r="G62" s="16">
        <f t="shared" si="1"/>
        <v>0</v>
      </c>
      <c r="H62" s="5"/>
      <c r="I62" s="5"/>
      <c r="J62" s="5"/>
      <c r="K62" s="5"/>
      <c r="L62" s="5"/>
    </row>
    <row r="63" spans="1:12" x14ac:dyDescent="0.25">
      <c r="A63" s="10" t="s">
        <v>71</v>
      </c>
      <c r="B63" s="5">
        <v>1</v>
      </c>
      <c r="C63" s="5">
        <v>1</v>
      </c>
      <c r="D63" s="5">
        <v>1</v>
      </c>
      <c r="E63" s="2"/>
      <c r="F63" s="3"/>
      <c r="G63" s="16">
        <f t="shared" si="1"/>
        <v>0</v>
      </c>
      <c r="H63" s="5"/>
      <c r="I63" s="5"/>
      <c r="J63" s="5"/>
      <c r="K63" s="5"/>
      <c r="L63" s="5"/>
    </row>
    <row r="64" spans="1:12" x14ac:dyDescent="0.25">
      <c r="A64" s="10" t="s">
        <v>72</v>
      </c>
      <c r="B64" s="5">
        <v>1</v>
      </c>
      <c r="C64" s="5">
        <v>1</v>
      </c>
      <c r="D64" s="5">
        <v>1</v>
      </c>
      <c r="E64" s="2"/>
      <c r="F64" s="3"/>
      <c r="G64" s="16">
        <f t="shared" si="1"/>
        <v>0</v>
      </c>
      <c r="H64" s="5"/>
      <c r="I64" s="5"/>
      <c r="J64" s="5"/>
      <c r="K64" s="5"/>
      <c r="L64" s="5"/>
    </row>
    <row r="65" spans="1:12" x14ac:dyDescent="0.25">
      <c r="A65" s="21" t="s">
        <v>66</v>
      </c>
      <c r="B65" s="5">
        <v>4</v>
      </c>
      <c r="C65" s="5">
        <v>4</v>
      </c>
      <c r="D65" s="5">
        <v>4</v>
      </c>
      <c r="E65" s="2"/>
      <c r="F65" s="3"/>
      <c r="G65" s="16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57</v>
      </c>
      <c r="B66" s="5">
        <v>4</v>
      </c>
      <c r="C66" s="5">
        <v>4</v>
      </c>
      <c r="D66" s="5">
        <v>4</v>
      </c>
      <c r="E66" s="2"/>
      <c r="F66" s="3"/>
      <c r="G66" s="16">
        <f t="shared" ref="G66:G81" si="3" xml:space="preserve"> IF(EXACT(F66,"X"),IF(EXACT(E66,"I"),$B66,IF(EXACT(E66,"II"),$C66,IF(EXACT(E66,"III"),$D66,0))),0)</f>
        <v>0</v>
      </c>
      <c r="H66" s="5"/>
      <c r="I66" s="5"/>
      <c r="J66" s="5"/>
      <c r="K66" s="5"/>
      <c r="L66" s="5"/>
    </row>
    <row r="67" spans="1:12" x14ac:dyDescent="0.25">
      <c r="A67" s="8"/>
      <c r="B67" s="1"/>
      <c r="C67" s="1"/>
      <c r="D67" s="1"/>
      <c r="E67" s="2"/>
      <c r="F67" s="3"/>
      <c r="G67" s="16">
        <f t="shared" si="3"/>
        <v>0</v>
      </c>
      <c r="H67" s="5"/>
      <c r="I67" s="5"/>
      <c r="J67" s="5"/>
      <c r="K67" s="5"/>
      <c r="L67" s="5"/>
    </row>
    <row r="68" spans="1:12" x14ac:dyDescent="0.25">
      <c r="A68" s="8"/>
      <c r="B68" s="1"/>
      <c r="C68" s="1"/>
      <c r="D68" s="1"/>
      <c r="E68" s="2"/>
      <c r="F68" s="3"/>
      <c r="G68" s="16">
        <f t="shared" si="3"/>
        <v>0</v>
      </c>
      <c r="H68" s="5"/>
      <c r="I68" s="5"/>
      <c r="J68" s="5"/>
      <c r="K68" s="5"/>
      <c r="L68" s="5"/>
    </row>
    <row r="69" spans="1:12" x14ac:dyDescent="0.25">
      <c r="A69" s="9" t="s">
        <v>5</v>
      </c>
      <c r="B69" s="5"/>
      <c r="C69" s="5"/>
      <c r="D69" s="5"/>
      <c r="E69" s="2"/>
      <c r="F69" s="3"/>
      <c r="G69" s="16">
        <f t="shared" si="3"/>
        <v>0</v>
      </c>
      <c r="H69" s="5"/>
      <c r="I69" s="5"/>
      <c r="J69" s="5"/>
      <c r="K69" s="5"/>
      <c r="L69" s="5"/>
    </row>
    <row r="70" spans="1:12" x14ac:dyDescent="0.25">
      <c r="A70" s="11" t="s">
        <v>0</v>
      </c>
      <c r="B70" s="5">
        <v>4</v>
      </c>
      <c r="C70" s="5">
        <v>4</v>
      </c>
      <c r="D70" s="5">
        <v>4</v>
      </c>
      <c r="E70" s="2"/>
      <c r="F70" s="3"/>
      <c r="G70" s="16">
        <f t="shared" si="3"/>
        <v>0</v>
      </c>
      <c r="H70" s="5"/>
      <c r="I70" s="5"/>
      <c r="J70" s="5"/>
      <c r="K70" s="5"/>
      <c r="L70" s="5"/>
    </row>
    <row r="71" spans="1:12" x14ac:dyDescent="0.25">
      <c r="A71" s="11"/>
      <c r="B71" s="5"/>
      <c r="C71" s="5"/>
      <c r="D71" s="5"/>
      <c r="E71" s="2"/>
      <c r="F71" s="3"/>
      <c r="G71" s="16">
        <f t="shared" si="3"/>
        <v>0</v>
      </c>
      <c r="H71" s="5"/>
      <c r="I71" s="5"/>
      <c r="J71" s="5"/>
      <c r="K71" s="5"/>
      <c r="L71" s="5"/>
    </row>
    <row r="72" spans="1:12" x14ac:dyDescent="0.25">
      <c r="A72" s="11"/>
      <c r="B72" s="5"/>
      <c r="C72" s="5"/>
      <c r="D72" s="5"/>
      <c r="E72" s="2"/>
      <c r="F72" s="3"/>
      <c r="G72" s="16">
        <f t="shared" si="3"/>
        <v>0</v>
      </c>
      <c r="H72" s="5"/>
      <c r="I72" s="5"/>
      <c r="J72" s="5"/>
      <c r="K72" s="5"/>
      <c r="L72" s="5"/>
    </row>
    <row r="73" spans="1:12" x14ac:dyDescent="0.25">
      <c r="A73" s="9" t="s">
        <v>76</v>
      </c>
      <c r="B73" s="5"/>
      <c r="C73" s="5"/>
      <c r="D73" s="5"/>
      <c r="E73" s="2"/>
      <c r="F73" s="3"/>
      <c r="G73" s="16">
        <f t="shared" ref="G73:G78" si="4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 t="s">
        <v>77</v>
      </c>
      <c r="B74" s="5"/>
      <c r="C74" s="5"/>
      <c r="D74" s="5">
        <v>3</v>
      </c>
      <c r="E74" s="2"/>
      <c r="F74" s="3"/>
      <c r="G74" s="16">
        <f t="shared" si="4"/>
        <v>0</v>
      </c>
      <c r="H74" s="5"/>
      <c r="I74" s="5"/>
      <c r="J74" s="5"/>
      <c r="K74" s="5"/>
      <c r="L74" s="5"/>
    </row>
    <row r="75" spans="1:12" x14ac:dyDescent="0.25">
      <c r="A75" s="11" t="s">
        <v>79</v>
      </c>
      <c r="B75" s="5"/>
      <c r="C75" s="5"/>
      <c r="D75" s="5">
        <v>4</v>
      </c>
      <c r="E75" s="2"/>
      <c r="F75" s="3"/>
      <c r="G75" s="16">
        <f t="shared" si="4"/>
        <v>0</v>
      </c>
      <c r="H75" s="5"/>
      <c r="I75" s="5"/>
      <c r="J75" s="5"/>
      <c r="K75" s="5"/>
      <c r="L75" s="5"/>
    </row>
    <row r="76" spans="1:12" x14ac:dyDescent="0.25">
      <c r="A76" s="11" t="s">
        <v>78</v>
      </c>
      <c r="B76" s="5"/>
      <c r="C76" s="5"/>
      <c r="D76" s="5">
        <v>4</v>
      </c>
      <c r="E76" s="2"/>
      <c r="F76" s="3"/>
      <c r="G76" s="16">
        <f t="shared" si="4"/>
        <v>0</v>
      </c>
      <c r="H76" s="5"/>
      <c r="I76" s="5"/>
      <c r="J76" s="5"/>
      <c r="K76" s="5"/>
      <c r="L76" s="5"/>
    </row>
    <row r="77" spans="1:12" x14ac:dyDescent="0.25">
      <c r="A77" s="11" t="s">
        <v>74</v>
      </c>
      <c r="B77" s="5"/>
      <c r="C77" s="5"/>
      <c r="D77" s="5">
        <v>5</v>
      </c>
      <c r="E77" s="2"/>
      <c r="F77" s="3"/>
      <c r="G77" s="16">
        <f t="shared" si="4"/>
        <v>0</v>
      </c>
      <c r="H77" s="5"/>
      <c r="I77" s="5"/>
      <c r="J77" s="5"/>
      <c r="K77" s="5"/>
      <c r="L77" s="5"/>
    </row>
    <row r="78" spans="1:12" x14ac:dyDescent="0.25">
      <c r="A78" s="11" t="s">
        <v>73</v>
      </c>
      <c r="B78" s="5"/>
      <c r="C78" s="5"/>
      <c r="D78" s="5">
        <v>5</v>
      </c>
      <c r="E78" s="2"/>
      <c r="F78" s="3"/>
      <c r="G78" s="16">
        <f t="shared" si="4"/>
        <v>0</v>
      </c>
      <c r="H78" s="5"/>
      <c r="I78" s="5"/>
      <c r="J78" s="5"/>
      <c r="K78" s="5"/>
      <c r="L78" s="5"/>
    </row>
    <row r="79" spans="1:12" x14ac:dyDescent="0.25">
      <c r="A79" s="11" t="s">
        <v>75</v>
      </c>
      <c r="B79" s="5"/>
      <c r="C79" s="5"/>
      <c r="D79" s="5">
        <v>6</v>
      </c>
      <c r="E79" s="2"/>
      <c r="F79" s="3"/>
      <c r="G79" s="16">
        <f t="shared" si="3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6">
        <f t="shared" si="3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6">
        <f t="shared" si="3"/>
        <v>0</v>
      </c>
      <c r="H81" s="5"/>
      <c r="I81" s="5"/>
      <c r="J81" s="5"/>
      <c r="K81" s="5"/>
      <c r="L81" s="5"/>
    </row>
    <row r="82" spans="1:12" x14ac:dyDescent="0.25">
      <c r="A82" s="9" t="s">
        <v>32</v>
      </c>
      <c r="B82" s="4" t="s">
        <v>19</v>
      </c>
      <c r="C82" s="4" t="s">
        <v>20</v>
      </c>
      <c r="D82" s="4" t="s">
        <v>21</v>
      </c>
      <c r="E82" s="4" t="s">
        <v>22</v>
      </c>
      <c r="F82" s="5"/>
      <c r="G82" s="5"/>
      <c r="H82" s="5"/>
      <c r="I82" s="6"/>
      <c r="J82" s="6"/>
      <c r="K82" s="6"/>
      <c r="L82" s="5"/>
    </row>
    <row r="83" spans="1:12" x14ac:dyDescent="0.25">
      <c r="A83" s="11" t="s">
        <v>18</v>
      </c>
      <c r="B83" s="6">
        <v>2</v>
      </c>
      <c r="C83" s="3" t="s">
        <v>93</v>
      </c>
      <c r="D83" s="3"/>
      <c r="E83" s="3"/>
      <c r="F83" s="5"/>
      <c r="G83" s="5"/>
      <c r="H83" s="5"/>
      <c r="I83" s="6"/>
      <c r="J83" s="6"/>
      <c r="K83" s="6"/>
      <c r="L83" s="5"/>
    </row>
    <row r="84" spans="1:12" x14ac:dyDescent="0.25">
      <c r="A84" s="11" t="s">
        <v>29</v>
      </c>
      <c r="B84" s="6">
        <v>1</v>
      </c>
      <c r="C84" s="3" t="s">
        <v>93</v>
      </c>
      <c r="D84" s="3"/>
      <c r="E84" s="3"/>
      <c r="F84" s="5"/>
      <c r="G84" s="5"/>
      <c r="H84" s="5"/>
      <c r="I84" s="6"/>
      <c r="J84" s="6"/>
      <c r="K84" s="6"/>
      <c r="L84" s="5"/>
    </row>
    <row r="85" spans="1:12" x14ac:dyDescent="0.25">
      <c r="A85" s="11"/>
      <c r="B85" s="5"/>
      <c r="C85" s="5"/>
      <c r="D85" s="5"/>
      <c r="E85" s="6"/>
      <c r="F85" s="6"/>
      <c r="G85" s="6"/>
      <c r="H85" s="6"/>
      <c r="I85" s="6"/>
      <c r="J85" s="6"/>
      <c r="K85" s="6"/>
      <c r="L85" s="5"/>
    </row>
    <row r="86" spans="1:12" x14ac:dyDescent="0.25">
      <c r="A86" s="11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 t="s">
        <v>33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3"/>
    </row>
  </sheetData>
  <sheetProtection password="A529" sheet="1" objects="1" scenarios="1" selectLockedCells="1"/>
  <conditionalFormatting sqref="G4:G81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3:E84 F4:F81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0:D81 D3:D78 B3:C81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79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1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2017-11-01T01:58:15Z</dcterms:modified>
</cp:coreProperties>
</file>