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35" windowHeight="80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27" i="1"/>
  <c r="T27"/>
  <c r="S26"/>
  <c r="T26"/>
  <c r="S25"/>
  <c r="T25"/>
  <c r="S24"/>
  <c r="T24"/>
  <c r="S23"/>
  <c r="T23"/>
  <c r="S22"/>
  <c r="T22"/>
  <c r="S21"/>
  <c r="T21"/>
  <c r="S20"/>
  <c r="T20"/>
  <c r="S19"/>
  <c r="T19"/>
  <c r="S18"/>
  <c r="T18"/>
  <c r="S17"/>
  <c r="T17"/>
  <c r="S16"/>
  <c r="T16"/>
  <c r="S15"/>
  <c r="T15"/>
  <c r="T14"/>
  <c r="T13"/>
  <c r="T12"/>
  <c r="T11"/>
  <c r="T10"/>
  <c r="T9"/>
  <c r="T8"/>
  <c r="T7"/>
  <c r="T6"/>
  <c r="T5"/>
  <c r="T4"/>
  <c r="T3"/>
  <c r="S14"/>
  <c r="S13"/>
  <c r="S12"/>
  <c r="S11"/>
  <c r="S10"/>
  <c r="S9"/>
  <c r="S8"/>
  <c r="S7"/>
  <c r="S6"/>
  <c r="S5"/>
  <c r="S4"/>
  <c r="S3"/>
  <c r="M14"/>
  <c r="L14"/>
  <c r="K14"/>
  <c r="J14"/>
  <c r="I14"/>
  <c r="H14"/>
  <c r="G14"/>
  <c r="F14"/>
  <c r="E14"/>
  <c r="D14"/>
  <c r="C14"/>
  <c r="B14"/>
  <c r="M13"/>
  <c r="L13"/>
  <c r="K13"/>
  <c r="J13"/>
  <c r="I13"/>
  <c r="H13"/>
  <c r="G13"/>
  <c r="F13"/>
  <c r="E13"/>
  <c r="D13"/>
  <c r="C13"/>
  <c r="B13"/>
  <c r="M12"/>
  <c r="L12"/>
  <c r="K12"/>
  <c r="J12"/>
  <c r="I12"/>
  <c r="H12"/>
  <c r="G12"/>
  <c r="F12"/>
  <c r="E12"/>
  <c r="D12"/>
  <c r="C12"/>
  <c r="B12"/>
  <c r="M11"/>
  <c r="L11"/>
  <c r="K11"/>
  <c r="J11"/>
  <c r="I11"/>
  <c r="H11"/>
  <c r="G11"/>
  <c r="F11"/>
  <c r="E11"/>
  <c r="D11"/>
  <c r="C11"/>
  <c r="B11"/>
  <c r="M10"/>
  <c r="L10"/>
  <c r="K10"/>
  <c r="J10"/>
  <c r="I10"/>
  <c r="H10"/>
  <c r="G10"/>
  <c r="F10"/>
  <c r="E10"/>
  <c r="D10"/>
  <c r="C10"/>
  <c r="B10"/>
  <c r="M9"/>
  <c r="L9"/>
  <c r="K9"/>
  <c r="J9"/>
  <c r="I9"/>
  <c r="H9"/>
  <c r="G9"/>
  <c r="F9"/>
  <c r="E9"/>
  <c r="D9"/>
  <c r="C9"/>
  <c r="B9"/>
  <c r="M8"/>
  <c r="L8"/>
  <c r="K8"/>
  <c r="J8"/>
  <c r="I8"/>
  <c r="H8"/>
  <c r="G8"/>
  <c r="F8"/>
  <c r="E8"/>
  <c r="D8"/>
  <c r="C8"/>
  <c r="B8"/>
  <c r="M7"/>
  <c r="L7"/>
  <c r="K7"/>
  <c r="J7"/>
  <c r="I7"/>
  <c r="H7"/>
  <c r="G7"/>
  <c r="F7"/>
  <c r="E7"/>
  <c r="D7"/>
  <c r="C7"/>
  <c r="B7"/>
  <c r="M6"/>
  <c r="L6"/>
  <c r="K6"/>
  <c r="J6"/>
  <c r="I6"/>
  <c r="H6"/>
  <c r="G6"/>
  <c r="F6"/>
  <c r="E6"/>
  <c r="D6"/>
  <c r="C6"/>
  <c r="B6"/>
  <c r="M5"/>
  <c r="L5"/>
  <c r="K5"/>
  <c r="J5"/>
  <c r="I5"/>
  <c r="H5"/>
  <c r="G5"/>
  <c r="F5"/>
  <c r="E5"/>
  <c r="D5"/>
  <c r="C5"/>
  <c r="B5"/>
  <c r="M4"/>
  <c r="L4"/>
  <c r="K4"/>
  <c r="J4"/>
  <c r="I4"/>
  <c r="H4"/>
  <c r="G4"/>
  <c r="F4"/>
  <c r="E4"/>
  <c r="D4"/>
  <c r="C4"/>
  <c r="B4"/>
  <c r="M3"/>
  <c r="L3"/>
  <c r="K3"/>
  <c r="J3"/>
  <c r="I3"/>
  <c r="H3"/>
  <c r="G3"/>
  <c r="F3"/>
  <c r="E3"/>
  <c r="D3"/>
  <c r="C3"/>
  <c r="B3"/>
</calcChain>
</file>

<file path=xl/sharedStrings.xml><?xml version="1.0" encoding="utf-8"?>
<sst xmlns="http://schemas.openxmlformats.org/spreadsheetml/2006/main" count="53" uniqueCount="45">
  <si>
    <t>Damage Type</t>
  </si>
  <si>
    <t>Laser</t>
  </si>
  <si>
    <t>Particle</t>
  </si>
  <si>
    <t>Ion</t>
  </si>
  <si>
    <t>Positron</t>
  </si>
  <si>
    <t>Shield HP</t>
  </si>
  <si>
    <t>Shield I</t>
  </si>
  <si>
    <t>Shield II</t>
  </si>
  <si>
    <t>Shield III</t>
  </si>
  <si>
    <t>Shield IV</t>
  </si>
  <si>
    <t>Shield V</t>
  </si>
  <si>
    <t>Shield VI</t>
  </si>
  <si>
    <t>Shield VII</t>
  </si>
  <si>
    <t>Shield VIII</t>
  </si>
  <si>
    <t>Shield IX</t>
  </si>
  <si>
    <t>Shield X</t>
  </si>
  <si>
    <t>Shield XI</t>
  </si>
  <si>
    <t>Shield XII</t>
  </si>
  <si>
    <t>Weapons by Level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</si>
  <si>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</si>
  <si>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</si>
  <si>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</si>
  <si>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</si>
  <si>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</si>
  <si>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</si>
  <si>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</si>
  <si>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</si>
  <si>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</si>
  <si>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</si>
  <si>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</si>
  <si>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</si>
  <si>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Shield Adj I</t>
  </si>
  <si>
    <t>Shield Adj II</t>
  </si>
  <si>
    <t>Shield Adj III</t>
  </si>
  <si>
    <t>Shield Adj IV</t>
  </si>
  <si>
    <t>Shield Adj V</t>
  </si>
  <si>
    <t>Shield Adj VI</t>
  </si>
  <si>
    <t>Shield Adj VII</t>
  </si>
  <si>
    <t>Shield Adj VIII</t>
  </si>
  <si>
    <t>Shield Adj IX</t>
  </si>
  <si>
    <t>Shield Adj X</t>
  </si>
  <si>
    <t>Shield Adj XI</t>
  </si>
  <si>
    <t>Shield Adj XII</t>
  </si>
  <si>
    <t>Shield Regen (Per 30 ticks)</t>
  </si>
  <si>
    <t>Damage HP (Per 15 ticks)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</si>
</sst>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_);_(* \(#,##0.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2" applyFont="1"/>
    <xf numFmtId="164" fontId="0" fillId="0" borderId="0" xfId="1" applyNumberFormat="1" applyFont="1"/>
    <xf numFmtId="0" fontId="2" fillId="0" borderId="0" xfId="0" applyFont="1"/>
    <xf numFmtId="9" fontId="0" fillId="0" borderId="0" xfId="0" applyNumberFormat="1"/>
    <xf numFmtId="0" fontId="0" fillId="0" borderId="0" xfId="0" applyFont="1"/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 tint="-0.14996795556505021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4"/>
  <sheetViews>
    <sheetView tabSelected="1" topLeftCell="A10" workbookViewId="0">
      <selection activeCell="K20" sqref="K20"/>
    </sheetView>
  </sheetViews>
  <sheetFormatPr defaultRowHeight="15"/>
  <cols>
    <col min="1" max="1" width="18.28515625" customWidth="1"/>
    <col min="2" max="5" width="9.85546875" bestFit="1" customWidth="1"/>
    <col min="6" max="6" width="11.42578125" bestFit="1" customWidth="1"/>
    <col min="7" max="7" width="10.7109375" bestFit="1" customWidth="1"/>
    <col min="8" max="8" width="9.7109375" bestFit="1" customWidth="1"/>
    <col min="9" max="13" width="9.5703125" bestFit="1" customWidth="1"/>
  </cols>
  <sheetData>
    <row r="1" spans="1:20">
      <c r="B1" s="3" t="s">
        <v>18</v>
      </c>
    </row>
    <row r="2" spans="1:20"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O2" t="s">
        <v>5</v>
      </c>
      <c r="P2" t="s">
        <v>43</v>
      </c>
    </row>
    <row r="3" spans="1:20">
      <c r="A3" s="3" t="s">
        <v>6</v>
      </c>
      <c r="B3" s="2">
        <f>IF(((B$17*B20)-($P3/2))&lt;=0,0,$O3/((B$17*B20)-($P3/2)))</f>
        <v>7.1428571428571432</v>
      </c>
      <c r="C3" s="2">
        <f t="shared" ref="C3:M3" si="0">IF(((C$17*C20)-($P3/2))&lt;=0,0,$O3/((C$17*C20)-($P3/2)))</f>
        <v>5.5555555555555554</v>
      </c>
      <c r="D3" s="2">
        <f t="shared" si="0"/>
        <v>4.5454545454545459</v>
      </c>
      <c r="E3" s="2">
        <f t="shared" si="0"/>
        <v>2.3255813953488373</v>
      </c>
      <c r="F3" s="2">
        <f t="shared" si="0"/>
        <v>1.7241379310344827</v>
      </c>
      <c r="G3" s="2">
        <f t="shared" si="0"/>
        <v>1.3698630136986301</v>
      </c>
      <c r="H3" s="2">
        <f t="shared" si="0"/>
        <v>0.63291139240506333</v>
      </c>
      <c r="I3" s="2">
        <f t="shared" si="0"/>
        <v>0.50505050505050508</v>
      </c>
      <c r="J3" s="2">
        <f t="shared" si="0"/>
        <v>0.39370078740157483</v>
      </c>
      <c r="K3" s="2">
        <f t="shared" si="0"/>
        <v>0.22831050228310501</v>
      </c>
      <c r="L3" s="2">
        <f t="shared" si="0"/>
        <v>0.18248175182481752</v>
      </c>
      <c r="M3" s="2">
        <f t="shared" si="0"/>
        <v>0.16</v>
      </c>
      <c r="O3">
        <v>25</v>
      </c>
      <c r="P3">
        <v>1</v>
      </c>
      <c r="R3">
        <v>4</v>
      </c>
      <c r="S3">
        <f>R3/5</f>
        <v>0.8</v>
      </c>
      <c r="T3">
        <f>R3*6</f>
        <v>24</v>
      </c>
    </row>
    <row r="4" spans="1:20">
      <c r="A4" s="3" t="s">
        <v>7</v>
      </c>
      <c r="B4" s="2">
        <f t="shared" ref="B4:M4" si="1">IF(((B$17*B21)-($P4/2))&lt;=0,0,$O4/((B$17*B21)-($P4/2)))</f>
        <v>9.0909090909090917</v>
      </c>
      <c r="C4" s="2">
        <f t="shared" si="1"/>
        <v>7.0588235294117645</v>
      </c>
      <c r="D4" s="2">
        <f t="shared" si="1"/>
        <v>5.7692307692307701</v>
      </c>
      <c r="E4" s="2">
        <f t="shared" si="1"/>
        <v>3.5294117647058822</v>
      </c>
      <c r="F4" s="2">
        <f t="shared" si="1"/>
        <v>2.6086956521739131</v>
      </c>
      <c r="G4" s="2">
        <f t="shared" si="1"/>
        <v>2.0689655172413794</v>
      </c>
      <c r="H4" s="2">
        <f t="shared" si="1"/>
        <v>0.86956521739130432</v>
      </c>
      <c r="I4" s="2">
        <f t="shared" si="1"/>
        <v>0.69364161849710981</v>
      </c>
      <c r="J4" s="2">
        <f t="shared" si="1"/>
        <v>0.54054054054054057</v>
      </c>
      <c r="K4" s="2">
        <f t="shared" si="1"/>
        <v>0.30150753768844218</v>
      </c>
      <c r="L4" s="2">
        <f t="shared" si="1"/>
        <v>0.24096385542168675</v>
      </c>
      <c r="M4" s="2">
        <f t="shared" si="1"/>
        <v>0.21126760563380281</v>
      </c>
      <c r="O4">
        <v>30</v>
      </c>
      <c r="P4">
        <v>1</v>
      </c>
      <c r="R4">
        <v>5</v>
      </c>
      <c r="S4">
        <f t="shared" ref="S4:S27" si="2">R4/5</f>
        <v>1</v>
      </c>
      <c r="T4">
        <f t="shared" ref="T4:T27" si="3">R4*6</f>
        <v>30</v>
      </c>
    </row>
    <row r="5" spans="1:20">
      <c r="A5" s="3" t="s">
        <v>8</v>
      </c>
      <c r="B5" s="2">
        <f t="shared" ref="B5:M5" si="4">IF(((B$17*B22)-($P5/2))&lt;=0,0,$O5/((B$17*B22)-($P5/2)))</f>
        <v>12.903225806451612</v>
      </c>
      <c r="C5" s="2">
        <f t="shared" si="4"/>
        <v>10</v>
      </c>
      <c r="D5" s="2">
        <f t="shared" si="4"/>
        <v>8.1632653061224492</v>
      </c>
      <c r="E5" s="2">
        <f t="shared" si="4"/>
        <v>4.9689440993788825</v>
      </c>
      <c r="F5" s="2">
        <f t="shared" si="4"/>
        <v>3.6697247706422025</v>
      </c>
      <c r="G5" s="2">
        <f t="shared" si="4"/>
        <v>2.9090909090909092</v>
      </c>
      <c r="H5" s="2">
        <f t="shared" si="4"/>
        <v>1.3559322033898304</v>
      </c>
      <c r="I5" s="2">
        <f t="shared" si="4"/>
        <v>1.0810810810810811</v>
      </c>
      <c r="J5" s="2">
        <f t="shared" si="4"/>
        <v>0.84210526315789469</v>
      </c>
      <c r="K5" s="2">
        <f t="shared" si="4"/>
        <v>0.44692737430167595</v>
      </c>
      <c r="L5" s="2">
        <f t="shared" si="4"/>
        <v>0.35714285714285715</v>
      </c>
      <c r="M5" s="2">
        <f t="shared" si="4"/>
        <v>0.3131115459882583</v>
      </c>
      <c r="O5">
        <v>40</v>
      </c>
      <c r="P5">
        <v>1</v>
      </c>
      <c r="R5">
        <v>6</v>
      </c>
      <c r="S5">
        <f t="shared" si="2"/>
        <v>1.2</v>
      </c>
      <c r="T5">
        <f t="shared" si="3"/>
        <v>36</v>
      </c>
    </row>
    <row r="6" spans="1:20">
      <c r="A6" s="3" t="s">
        <v>9</v>
      </c>
      <c r="B6" s="2">
        <f t="shared" ref="B6:M6" si="5">IF(((B$17*B23)-($P6/2))&lt;=0,0,$O6/((B$17*B23)-($P6/2)))</f>
        <v>27.27272727272727</v>
      </c>
      <c r="C6" s="2">
        <f t="shared" si="5"/>
        <v>20</v>
      </c>
      <c r="D6" s="2">
        <f t="shared" si="5"/>
        <v>15.789473684210524</v>
      </c>
      <c r="E6" s="2">
        <f t="shared" si="5"/>
        <v>8.4507042253521139</v>
      </c>
      <c r="F6" s="2">
        <f t="shared" si="5"/>
        <v>6.1224489795918364</v>
      </c>
      <c r="G6" s="2">
        <f t="shared" si="5"/>
        <v>4.8</v>
      </c>
      <c r="H6" s="2">
        <f t="shared" si="5"/>
        <v>2.5</v>
      </c>
      <c r="I6" s="2">
        <f t="shared" si="5"/>
        <v>1.9834710743801653</v>
      </c>
      <c r="J6" s="2">
        <f t="shared" si="5"/>
        <v>1.5384615384615385</v>
      </c>
      <c r="K6" s="2">
        <f t="shared" si="5"/>
        <v>0.759493670886076</v>
      </c>
      <c r="L6" s="2">
        <f t="shared" si="5"/>
        <v>0.60606060606060608</v>
      </c>
      <c r="M6" s="2">
        <f t="shared" si="5"/>
        <v>0.53097345132743368</v>
      </c>
      <c r="O6">
        <v>60</v>
      </c>
      <c r="P6">
        <v>2</v>
      </c>
      <c r="R6">
        <v>9</v>
      </c>
      <c r="S6">
        <f t="shared" si="2"/>
        <v>1.8</v>
      </c>
      <c r="T6">
        <f t="shared" si="3"/>
        <v>54</v>
      </c>
    </row>
    <row r="7" spans="1:20">
      <c r="A7" s="3" t="s">
        <v>10</v>
      </c>
      <c r="B7" s="2">
        <f t="shared" ref="B7:M7" si="6">IF(((B$17*B24)-($P7/2))&lt;=0,0,$O7/((B$17*B24)-($P7/2)))</f>
        <v>41.666666666666671</v>
      </c>
      <c r="C7" s="2">
        <f t="shared" si="6"/>
        <v>30</v>
      </c>
      <c r="D7" s="2">
        <f t="shared" si="6"/>
        <v>23.437500000000004</v>
      </c>
      <c r="E7" s="2">
        <f t="shared" si="6"/>
        <v>12.096774193548386</v>
      </c>
      <c r="F7" s="2">
        <f t="shared" si="6"/>
        <v>8.7209302325581373</v>
      </c>
      <c r="G7" s="2">
        <f t="shared" si="6"/>
        <v>6.8181818181818183</v>
      </c>
      <c r="H7" s="2">
        <f t="shared" si="6"/>
        <v>3.9473684210526314</v>
      </c>
      <c r="I7" s="2">
        <f t="shared" si="6"/>
        <v>3.125</v>
      </c>
      <c r="J7" s="2">
        <f t="shared" si="6"/>
        <v>2.4193548387096775</v>
      </c>
      <c r="K7" s="2">
        <f t="shared" si="6"/>
        <v>1.0869565217391304</v>
      </c>
      <c r="L7" s="2">
        <f t="shared" si="6"/>
        <v>0.86705202312138729</v>
      </c>
      <c r="M7" s="2">
        <f t="shared" si="6"/>
        <v>0.759493670886076</v>
      </c>
      <c r="O7">
        <v>75</v>
      </c>
      <c r="P7">
        <v>2</v>
      </c>
      <c r="R7">
        <v>12</v>
      </c>
      <c r="S7">
        <f t="shared" si="2"/>
        <v>2.4</v>
      </c>
      <c r="T7">
        <f t="shared" si="3"/>
        <v>72</v>
      </c>
    </row>
    <row r="8" spans="1:20">
      <c r="A8" s="3" t="s">
        <v>11</v>
      </c>
      <c r="B8" s="2">
        <f t="shared" ref="B8:M8" si="7">IF(((B$17*B25)-($P8/2))&lt;=0,0,$O8/((B$17*B25)-($P8/2)))</f>
        <v>100.00000000000001</v>
      </c>
      <c r="C8" s="2">
        <f t="shared" si="7"/>
        <v>60</v>
      </c>
      <c r="D8" s="2">
        <f t="shared" si="7"/>
        <v>42.857142857142861</v>
      </c>
      <c r="E8" s="2">
        <f t="shared" si="7"/>
        <v>18.75</v>
      </c>
      <c r="F8" s="2">
        <f t="shared" si="7"/>
        <v>13.043478260869568</v>
      </c>
      <c r="G8" s="2">
        <f t="shared" si="7"/>
        <v>10</v>
      </c>
      <c r="H8" s="2">
        <f t="shared" si="7"/>
        <v>5.1428571428571432</v>
      </c>
      <c r="I8" s="2">
        <f t="shared" si="7"/>
        <v>4.0449438202247192</v>
      </c>
      <c r="J8" s="2">
        <f t="shared" si="7"/>
        <v>3.1141868512110729</v>
      </c>
      <c r="K8" s="2">
        <f t="shared" si="7"/>
        <v>1.5384615384615385</v>
      </c>
      <c r="L8" s="2">
        <f t="shared" si="7"/>
        <v>1.2244897959183674</v>
      </c>
      <c r="M8" s="2">
        <f t="shared" si="7"/>
        <v>1.0714285714285714</v>
      </c>
      <c r="O8">
        <v>90</v>
      </c>
      <c r="P8">
        <v>3</v>
      </c>
      <c r="R8">
        <v>15</v>
      </c>
      <c r="S8">
        <f t="shared" si="2"/>
        <v>3</v>
      </c>
      <c r="T8">
        <f t="shared" si="3"/>
        <v>90</v>
      </c>
    </row>
    <row r="9" spans="1:20">
      <c r="A9" s="3" t="s">
        <v>12</v>
      </c>
      <c r="B9" s="2">
        <f t="shared" ref="B9:M9" si="8">IF(((B$17*B26)-($P9/2))&lt;=0,0,$O9/((B$17*B26)-($P9/2)))</f>
        <v>0</v>
      </c>
      <c r="C9" s="2">
        <f t="shared" si="8"/>
        <v>240</v>
      </c>
      <c r="D9" s="2">
        <f t="shared" si="8"/>
        <v>120</v>
      </c>
      <c r="E9" s="2">
        <f t="shared" si="8"/>
        <v>35.294117647058826</v>
      </c>
      <c r="F9" s="2">
        <f t="shared" si="8"/>
        <v>23.07692307692308</v>
      </c>
      <c r="G9" s="2">
        <f t="shared" si="8"/>
        <v>17.142857142857142</v>
      </c>
      <c r="H9" s="2">
        <f t="shared" si="8"/>
        <v>7.5</v>
      </c>
      <c r="I9" s="2">
        <f t="shared" si="8"/>
        <v>5.8536585365853657</v>
      </c>
      <c r="J9" s="2">
        <f t="shared" si="8"/>
        <v>4.4776119402985071</v>
      </c>
      <c r="K9" s="2">
        <f t="shared" si="8"/>
        <v>2.5</v>
      </c>
      <c r="L9" s="2">
        <f t="shared" si="8"/>
        <v>1.9834710743801653</v>
      </c>
      <c r="M9" s="2">
        <f t="shared" si="8"/>
        <v>1.7328519855595668</v>
      </c>
      <c r="O9" s="5">
        <v>120</v>
      </c>
      <c r="P9">
        <v>4</v>
      </c>
      <c r="R9">
        <v>20</v>
      </c>
      <c r="S9">
        <f t="shared" si="2"/>
        <v>4</v>
      </c>
      <c r="T9">
        <f t="shared" si="3"/>
        <v>120</v>
      </c>
    </row>
    <row r="10" spans="1:20">
      <c r="A10" s="3" t="s">
        <v>13</v>
      </c>
      <c r="B10" s="2">
        <f t="shared" ref="B10:M10" si="9">IF(((B$17*B27)-($P10/2))&lt;=0,0,$O10/((B$17*B27)-($P10/2)))</f>
        <v>0</v>
      </c>
      <c r="C10" s="2">
        <f t="shared" si="9"/>
        <v>0</v>
      </c>
      <c r="D10" s="2">
        <f t="shared" si="9"/>
        <v>0</v>
      </c>
      <c r="E10" s="2">
        <f t="shared" si="9"/>
        <v>75</v>
      </c>
      <c r="F10" s="2">
        <f t="shared" si="9"/>
        <v>42.857142857142854</v>
      </c>
      <c r="G10" s="2">
        <f t="shared" si="9"/>
        <v>30</v>
      </c>
      <c r="H10" s="2">
        <f t="shared" si="9"/>
        <v>11.111111111111111</v>
      </c>
      <c r="I10" s="2">
        <f t="shared" si="9"/>
        <v>8.5714285714285712</v>
      </c>
      <c r="J10" s="2">
        <f t="shared" si="9"/>
        <v>6.4935064935064934</v>
      </c>
      <c r="K10" s="2">
        <f t="shared" si="9"/>
        <v>4</v>
      </c>
      <c r="L10" s="2">
        <f t="shared" si="9"/>
        <v>3.1578947368421053</v>
      </c>
      <c r="M10" s="2">
        <f t="shared" si="9"/>
        <v>2.7522935779816513</v>
      </c>
      <c r="O10" s="5">
        <v>150</v>
      </c>
      <c r="P10">
        <v>5</v>
      </c>
      <c r="R10">
        <v>25</v>
      </c>
      <c r="S10">
        <f t="shared" si="2"/>
        <v>5</v>
      </c>
      <c r="T10">
        <f t="shared" si="3"/>
        <v>150</v>
      </c>
    </row>
    <row r="11" spans="1:20">
      <c r="A11" s="3" t="s">
        <v>14</v>
      </c>
      <c r="B11" s="2">
        <f t="shared" ref="B11:M11" si="10">IF(((B$17*B28)-($P11/2))&lt;=0,0,$O11/((B$17*B28)-($P11/2)))</f>
        <v>0</v>
      </c>
      <c r="C11" s="2">
        <f t="shared" si="10"/>
        <v>0</v>
      </c>
      <c r="D11" s="2">
        <f t="shared" si="10"/>
        <v>0</v>
      </c>
      <c r="E11" s="2">
        <f t="shared" si="10"/>
        <v>0</v>
      </c>
      <c r="F11" s="2">
        <f t="shared" si="10"/>
        <v>316.66666666666686</v>
      </c>
      <c r="G11" s="2">
        <f t="shared" si="10"/>
        <v>126.66666666666667</v>
      </c>
      <c r="H11" s="2">
        <f t="shared" si="10"/>
        <v>17.272727272727273</v>
      </c>
      <c r="I11" s="2">
        <f t="shared" si="10"/>
        <v>13.103448275862069</v>
      </c>
      <c r="J11" s="2">
        <f t="shared" si="10"/>
        <v>9.7938144329896915</v>
      </c>
      <c r="K11" s="2">
        <f t="shared" si="10"/>
        <v>5.4285714285714288</v>
      </c>
      <c r="L11" s="2">
        <f t="shared" si="10"/>
        <v>4.2696629213483144</v>
      </c>
      <c r="M11" s="2">
        <f t="shared" si="10"/>
        <v>3.7145650048875858</v>
      </c>
      <c r="O11" s="5">
        <v>190</v>
      </c>
      <c r="P11">
        <v>6</v>
      </c>
      <c r="R11">
        <v>32</v>
      </c>
      <c r="S11">
        <f t="shared" si="2"/>
        <v>6.4</v>
      </c>
      <c r="T11">
        <f t="shared" si="3"/>
        <v>192</v>
      </c>
    </row>
    <row r="12" spans="1:20">
      <c r="A12" s="3" t="s">
        <v>15</v>
      </c>
      <c r="B12" s="2">
        <f t="shared" ref="B12:M12" si="11">IF(((B$17*B29)-($P12/2))&lt;=0,0,$O12/((B$17*B29)-($P12/2)))</f>
        <v>0</v>
      </c>
      <c r="C12" s="2">
        <f t="shared" si="11"/>
        <v>0</v>
      </c>
      <c r="D12" s="2">
        <f t="shared" si="11"/>
        <v>0</v>
      </c>
      <c r="E12" s="2">
        <f t="shared" si="11"/>
        <v>0</v>
      </c>
      <c r="F12" s="2">
        <f t="shared" si="11"/>
        <v>0</v>
      </c>
      <c r="G12" s="2">
        <f t="shared" si="11"/>
        <v>0</v>
      </c>
      <c r="H12" s="2">
        <f t="shared" si="11"/>
        <v>30</v>
      </c>
      <c r="I12" s="2">
        <f t="shared" si="11"/>
        <v>21.818181818181817</v>
      </c>
      <c r="J12" s="2">
        <f t="shared" si="11"/>
        <v>15.789473684210527</v>
      </c>
      <c r="K12" s="2">
        <f t="shared" si="11"/>
        <v>7.5</v>
      </c>
      <c r="L12" s="2">
        <f t="shared" si="11"/>
        <v>5.8536585365853657</v>
      </c>
      <c r="M12" s="2">
        <f t="shared" si="11"/>
        <v>5.07399577167019</v>
      </c>
      <c r="O12" s="5">
        <v>240</v>
      </c>
      <c r="P12">
        <v>8</v>
      </c>
      <c r="R12">
        <v>40</v>
      </c>
      <c r="S12">
        <f t="shared" si="2"/>
        <v>8</v>
      </c>
      <c r="T12">
        <f t="shared" si="3"/>
        <v>240</v>
      </c>
    </row>
    <row r="13" spans="1:20">
      <c r="A13" s="3" t="s">
        <v>16</v>
      </c>
      <c r="B13" s="2">
        <f t="shared" ref="B13:M13" si="12">IF(((B$17*B30)-($P13/2))&lt;=0,0,$O13/((B$17*B30)-($P13/2)))</f>
        <v>0</v>
      </c>
      <c r="C13" s="2">
        <f t="shared" si="12"/>
        <v>0</v>
      </c>
      <c r="D13" s="2">
        <f t="shared" si="12"/>
        <v>0</v>
      </c>
      <c r="E13" s="2">
        <f t="shared" si="12"/>
        <v>0</v>
      </c>
      <c r="F13" s="2">
        <f t="shared" si="12"/>
        <v>0</v>
      </c>
      <c r="G13" s="2">
        <f t="shared" si="12"/>
        <v>0</v>
      </c>
      <c r="H13" s="2">
        <f t="shared" si="12"/>
        <v>60</v>
      </c>
      <c r="I13" s="2">
        <f t="shared" si="12"/>
        <v>40</v>
      </c>
      <c r="J13" s="2">
        <f t="shared" si="12"/>
        <v>27.272727272727273</v>
      </c>
      <c r="K13" s="2">
        <f t="shared" si="12"/>
        <v>11.111111111111111</v>
      </c>
      <c r="L13" s="2">
        <f t="shared" si="12"/>
        <v>8.5714285714285712</v>
      </c>
      <c r="M13" s="2">
        <f t="shared" si="12"/>
        <v>7.3891625615763541</v>
      </c>
      <c r="O13">
        <v>300</v>
      </c>
      <c r="P13">
        <v>10</v>
      </c>
      <c r="R13">
        <v>50</v>
      </c>
      <c r="S13">
        <f t="shared" si="2"/>
        <v>10</v>
      </c>
      <c r="T13">
        <f t="shared" si="3"/>
        <v>300</v>
      </c>
    </row>
    <row r="14" spans="1:20">
      <c r="A14" s="3" t="s">
        <v>17</v>
      </c>
      <c r="B14" s="2">
        <f t="shared" ref="B14:M14" si="13">IF(((B$17*B31)-($P14/2))&lt;=0,0,$O14/((B$17*B31)-($P14/2)))</f>
        <v>0</v>
      </c>
      <c r="C14" s="2">
        <f t="shared" si="13"/>
        <v>0</v>
      </c>
      <c r="D14" s="2">
        <f t="shared" si="13"/>
        <v>0</v>
      </c>
      <c r="E14" s="2">
        <f t="shared" si="13"/>
        <v>0</v>
      </c>
      <c r="F14" s="2">
        <f t="shared" si="13"/>
        <v>0</v>
      </c>
      <c r="G14" s="2">
        <f t="shared" si="13"/>
        <v>0</v>
      </c>
      <c r="H14" s="2">
        <f t="shared" si="13"/>
        <v>680</v>
      </c>
      <c r="I14" s="2">
        <f t="shared" si="13"/>
        <v>170</v>
      </c>
      <c r="J14" s="2">
        <f t="shared" si="13"/>
        <v>82.926829268292693</v>
      </c>
      <c r="K14" s="2">
        <f t="shared" si="13"/>
        <v>15.111111111111111</v>
      </c>
      <c r="L14" s="2">
        <f t="shared" si="13"/>
        <v>11.525423728813559</v>
      </c>
      <c r="M14" s="2">
        <f t="shared" si="13"/>
        <v>9.8837209302325579</v>
      </c>
      <c r="O14">
        <v>340</v>
      </c>
      <c r="P14">
        <v>11</v>
      </c>
      <c r="R14">
        <v>57</v>
      </c>
      <c r="S14">
        <f t="shared" si="2"/>
        <v>11.4</v>
      </c>
      <c r="T14">
        <f t="shared" si="3"/>
        <v>342</v>
      </c>
    </row>
    <row r="15" spans="1:20">
      <c r="R15">
        <v>65</v>
      </c>
      <c r="S15">
        <f t="shared" si="2"/>
        <v>13</v>
      </c>
      <c r="T15">
        <f t="shared" si="3"/>
        <v>390</v>
      </c>
    </row>
    <row r="16" spans="1:20">
      <c r="A16" t="s">
        <v>0</v>
      </c>
      <c r="B16" t="s">
        <v>1</v>
      </c>
      <c r="C16" t="s">
        <v>1</v>
      </c>
      <c r="D16" t="s">
        <v>1</v>
      </c>
      <c r="E16" t="s">
        <v>2</v>
      </c>
      <c r="F16" t="s">
        <v>2</v>
      </c>
      <c r="G16" t="s">
        <v>2</v>
      </c>
      <c r="H16" t="s">
        <v>3</v>
      </c>
      <c r="I16" t="s">
        <v>3</v>
      </c>
      <c r="J16" t="s">
        <v>3</v>
      </c>
      <c r="K16" t="s">
        <v>4</v>
      </c>
      <c r="L16" t="s">
        <v>4</v>
      </c>
      <c r="M16" t="s">
        <v>4</v>
      </c>
      <c r="R16">
        <v>70</v>
      </c>
      <c r="S16">
        <f t="shared" si="2"/>
        <v>14</v>
      </c>
      <c r="T16">
        <f t="shared" si="3"/>
        <v>420</v>
      </c>
    </row>
    <row r="17" spans="1:20">
      <c r="A17" t="s">
        <v>44</v>
      </c>
      <c r="B17">
        <v>4</v>
      </c>
      <c r="C17">
        <v>5</v>
      </c>
      <c r="D17">
        <v>6</v>
      </c>
      <c r="E17">
        <v>9</v>
      </c>
      <c r="F17">
        <v>12</v>
      </c>
      <c r="G17">
        <v>15</v>
      </c>
      <c r="H17">
        <v>20</v>
      </c>
      <c r="I17">
        <v>25</v>
      </c>
      <c r="J17">
        <v>32</v>
      </c>
      <c r="K17">
        <v>40</v>
      </c>
      <c r="L17">
        <v>50</v>
      </c>
      <c r="M17">
        <v>57</v>
      </c>
      <c r="R17">
        <v>75</v>
      </c>
      <c r="S17">
        <f t="shared" si="2"/>
        <v>15</v>
      </c>
      <c r="T17">
        <f t="shared" si="3"/>
        <v>450</v>
      </c>
    </row>
    <row r="18" spans="1:20">
      <c r="R18">
        <v>80</v>
      </c>
      <c r="S18">
        <f t="shared" si="2"/>
        <v>16</v>
      </c>
      <c r="T18">
        <f t="shared" si="3"/>
        <v>480</v>
      </c>
    </row>
    <row r="19" spans="1:20">
      <c r="R19">
        <v>85</v>
      </c>
      <c r="S19">
        <f t="shared" si="2"/>
        <v>17</v>
      </c>
      <c r="T19">
        <f t="shared" si="3"/>
        <v>510</v>
      </c>
    </row>
    <row r="20" spans="1:20">
      <c r="A20" t="s">
        <v>31</v>
      </c>
      <c r="B20" s="4">
        <v>1</v>
      </c>
      <c r="C20" s="4">
        <v>1</v>
      </c>
      <c r="D20" s="4">
        <v>1</v>
      </c>
      <c r="E20" s="4">
        <v>1.25</v>
      </c>
      <c r="F20" s="4">
        <v>1.25</v>
      </c>
      <c r="G20" s="4">
        <v>1.25</v>
      </c>
      <c r="H20" s="4">
        <v>2</v>
      </c>
      <c r="I20" s="4">
        <v>2</v>
      </c>
      <c r="J20" s="4">
        <v>2</v>
      </c>
      <c r="K20" s="4">
        <v>2.75</v>
      </c>
      <c r="L20" s="4">
        <v>2.75</v>
      </c>
      <c r="M20" s="4">
        <v>2.75</v>
      </c>
      <c r="R20">
        <v>95</v>
      </c>
      <c r="S20">
        <f t="shared" si="2"/>
        <v>19</v>
      </c>
      <c r="T20">
        <f t="shared" si="3"/>
        <v>570</v>
      </c>
    </row>
    <row r="21" spans="1:20">
      <c r="A21" t="s">
        <v>32</v>
      </c>
      <c r="B21" s="4">
        <v>0.95</v>
      </c>
      <c r="C21" s="4">
        <v>0.95</v>
      </c>
      <c r="D21" s="4">
        <v>0.95</v>
      </c>
      <c r="E21" s="4">
        <v>1</v>
      </c>
      <c r="F21" s="4">
        <v>1</v>
      </c>
      <c r="G21" s="4">
        <v>1</v>
      </c>
      <c r="H21" s="4">
        <v>1.75</v>
      </c>
      <c r="I21" s="4">
        <v>1.75</v>
      </c>
      <c r="J21" s="4">
        <v>1.75</v>
      </c>
      <c r="K21" s="4">
        <v>2.5</v>
      </c>
      <c r="L21" s="4">
        <v>2.5</v>
      </c>
      <c r="M21" s="4">
        <v>2.5</v>
      </c>
      <c r="R21">
        <v>110</v>
      </c>
      <c r="S21">
        <f t="shared" si="2"/>
        <v>22</v>
      </c>
      <c r="T21">
        <f t="shared" si="3"/>
        <v>660</v>
      </c>
    </row>
    <row r="22" spans="1:20">
      <c r="A22" t="s">
        <v>33</v>
      </c>
      <c r="B22" s="4">
        <v>0.9</v>
      </c>
      <c r="C22" s="4">
        <v>0.9</v>
      </c>
      <c r="D22" s="4">
        <v>0.9</v>
      </c>
      <c r="E22" s="4">
        <v>0.95</v>
      </c>
      <c r="F22" s="4">
        <v>0.95</v>
      </c>
      <c r="G22" s="4">
        <v>0.95</v>
      </c>
      <c r="H22" s="4">
        <v>1.5</v>
      </c>
      <c r="I22" s="4">
        <v>1.5</v>
      </c>
      <c r="J22" s="4">
        <v>1.5</v>
      </c>
      <c r="K22" s="4">
        <v>2.25</v>
      </c>
      <c r="L22" s="4">
        <v>2.25</v>
      </c>
      <c r="M22" s="4">
        <v>2.25</v>
      </c>
      <c r="R22">
        <v>125</v>
      </c>
      <c r="S22">
        <f t="shared" si="2"/>
        <v>25</v>
      </c>
      <c r="T22">
        <f t="shared" si="3"/>
        <v>750</v>
      </c>
    </row>
    <row r="23" spans="1:20">
      <c r="A23" t="s">
        <v>34</v>
      </c>
      <c r="B23" s="4">
        <v>0.8</v>
      </c>
      <c r="C23" s="4">
        <v>0.8</v>
      </c>
      <c r="D23" s="4">
        <v>0.8</v>
      </c>
      <c r="E23" s="4">
        <v>0.9</v>
      </c>
      <c r="F23" s="4">
        <v>0.9</v>
      </c>
      <c r="G23" s="4">
        <v>0.9</v>
      </c>
      <c r="H23" s="4">
        <v>1.25</v>
      </c>
      <c r="I23" s="4">
        <v>1.25</v>
      </c>
      <c r="J23" s="4">
        <v>1.25</v>
      </c>
      <c r="K23" s="4">
        <v>2</v>
      </c>
      <c r="L23" s="4">
        <v>2</v>
      </c>
      <c r="M23" s="4">
        <v>2</v>
      </c>
      <c r="R23">
        <v>150</v>
      </c>
      <c r="S23">
        <f t="shared" si="2"/>
        <v>30</v>
      </c>
      <c r="T23">
        <f t="shared" si="3"/>
        <v>900</v>
      </c>
    </row>
    <row r="24" spans="1:20">
      <c r="A24" t="s">
        <v>35</v>
      </c>
      <c r="B24" s="4">
        <v>0.7</v>
      </c>
      <c r="C24" s="4">
        <v>0.7</v>
      </c>
      <c r="D24" s="4">
        <v>0.7</v>
      </c>
      <c r="E24" s="4">
        <v>0.8</v>
      </c>
      <c r="F24" s="4">
        <v>0.8</v>
      </c>
      <c r="G24" s="4">
        <v>0.8</v>
      </c>
      <c r="H24" s="4">
        <v>1</v>
      </c>
      <c r="I24" s="4">
        <v>1</v>
      </c>
      <c r="J24" s="4">
        <v>1</v>
      </c>
      <c r="K24" s="4">
        <v>1.75</v>
      </c>
      <c r="L24" s="4">
        <v>1.75</v>
      </c>
      <c r="M24" s="4">
        <v>1.75</v>
      </c>
      <c r="R24">
        <v>180</v>
      </c>
      <c r="S24">
        <f t="shared" si="2"/>
        <v>36</v>
      </c>
      <c r="T24">
        <f t="shared" si="3"/>
        <v>1080</v>
      </c>
    </row>
    <row r="25" spans="1:20">
      <c r="A25" t="s">
        <v>36</v>
      </c>
      <c r="B25" s="4">
        <v>0.6</v>
      </c>
      <c r="C25" s="4">
        <v>0.6</v>
      </c>
      <c r="D25" s="4">
        <v>0.6</v>
      </c>
      <c r="E25" s="4">
        <v>0.7</v>
      </c>
      <c r="F25" s="4">
        <v>0.7</v>
      </c>
      <c r="G25" s="4">
        <v>0.7</v>
      </c>
      <c r="H25" s="4">
        <v>0.95</v>
      </c>
      <c r="I25" s="4">
        <v>0.95</v>
      </c>
      <c r="J25" s="4">
        <v>0.95</v>
      </c>
      <c r="K25" s="4">
        <v>1.5</v>
      </c>
      <c r="L25" s="4">
        <v>1.5</v>
      </c>
      <c r="M25" s="4">
        <v>1.5</v>
      </c>
      <c r="R25">
        <v>220</v>
      </c>
      <c r="S25">
        <f t="shared" si="2"/>
        <v>44</v>
      </c>
      <c r="T25">
        <f t="shared" si="3"/>
        <v>1320</v>
      </c>
    </row>
    <row r="26" spans="1:20">
      <c r="A26" t="s">
        <v>37</v>
      </c>
      <c r="B26" s="4">
        <v>0.5</v>
      </c>
      <c r="C26" s="4">
        <v>0.5</v>
      </c>
      <c r="D26" s="4">
        <v>0.5</v>
      </c>
      <c r="E26" s="4">
        <v>0.6</v>
      </c>
      <c r="F26" s="4">
        <v>0.6</v>
      </c>
      <c r="G26" s="4">
        <v>0.6</v>
      </c>
      <c r="H26" s="4">
        <v>0.9</v>
      </c>
      <c r="I26" s="4">
        <v>0.9</v>
      </c>
      <c r="J26" s="4">
        <v>0.9</v>
      </c>
      <c r="K26" s="4">
        <v>1.25</v>
      </c>
      <c r="L26" s="4">
        <v>1.25</v>
      </c>
      <c r="M26" s="4">
        <v>1.25</v>
      </c>
      <c r="R26">
        <v>250</v>
      </c>
      <c r="S26">
        <f t="shared" si="2"/>
        <v>50</v>
      </c>
      <c r="T26">
        <f t="shared" si="3"/>
        <v>1500</v>
      </c>
    </row>
    <row r="27" spans="1:20">
      <c r="A27" t="s">
        <v>38</v>
      </c>
      <c r="B27" s="4">
        <v>0.3</v>
      </c>
      <c r="C27" s="4">
        <v>0.3</v>
      </c>
      <c r="D27" s="4">
        <v>0.3</v>
      </c>
      <c r="E27" s="4">
        <v>0.5</v>
      </c>
      <c r="F27" s="4">
        <v>0.5</v>
      </c>
      <c r="G27" s="4">
        <v>0.5</v>
      </c>
      <c r="H27" s="4">
        <v>0.8</v>
      </c>
      <c r="I27" s="4">
        <v>0.8</v>
      </c>
      <c r="J27" s="4">
        <v>0.8</v>
      </c>
      <c r="K27" s="4">
        <v>1</v>
      </c>
      <c r="L27" s="4">
        <v>1</v>
      </c>
      <c r="M27" s="4">
        <v>1</v>
      </c>
      <c r="R27">
        <v>300</v>
      </c>
      <c r="S27">
        <f t="shared" si="2"/>
        <v>60</v>
      </c>
      <c r="T27">
        <f t="shared" si="3"/>
        <v>1800</v>
      </c>
    </row>
    <row r="28" spans="1:20">
      <c r="A28" t="s">
        <v>39</v>
      </c>
      <c r="B28" s="4">
        <v>0.1</v>
      </c>
      <c r="C28" s="4">
        <v>0.1</v>
      </c>
      <c r="D28" s="4">
        <v>0.1</v>
      </c>
      <c r="E28" s="4">
        <v>0.3</v>
      </c>
      <c r="F28" s="4">
        <v>0.3</v>
      </c>
      <c r="G28" s="4">
        <v>0.3</v>
      </c>
      <c r="H28" s="4">
        <v>0.7</v>
      </c>
      <c r="I28" s="4">
        <v>0.7</v>
      </c>
      <c r="J28" s="4">
        <v>0.7</v>
      </c>
      <c r="K28" s="4">
        <v>0.95</v>
      </c>
      <c r="L28" s="4">
        <v>0.95</v>
      </c>
      <c r="M28" s="4">
        <v>0.95</v>
      </c>
    </row>
    <row r="29" spans="1:20">
      <c r="A29" t="s">
        <v>40</v>
      </c>
      <c r="B29" s="4">
        <v>0.1</v>
      </c>
      <c r="C29" s="4">
        <v>0.1</v>
      </c>
      <c r="D29" s="4">
        <v>0.1</v>
      </c>
      <c r="E29" s="4">
        <v>0.1</v>
      </c>
      <c r="F29" s="4">
        <v>0.1</v>
      </c>
      <c r="G29" s="4">
        <v>0.1</v>
      </c>
      <c r="H29" s="4">
        <v>0.6</v>
      </c>
      <c r="I29" s="4">
        <v>0.6</v>
      </c>
      <c r="J29" s="4">
        <v>0.6</v>
      </c>
      <c r="K29" s="4">
        <v>0.9</v>
      </c>
      <c r="L29" s="4">
        <v>0.9</v>
      </c>
      <c r="M29" s="4">
        <v>0.9</v>
      </c>
    </row>
    <row r="30" spans="1:20">
      <c r="A30" t="s">
        <v>41</v>
      </c>
      <c r="B30" s="4">
        <v>0.1</v>
      </c>
      <c r="C30" s="4">
        <v>0.1</v>
      </c>
      <c r="D30" s="4">
        <v>0.1</v>
      </c>
      <c r="E30" s="4">
        <v>0.1</v>
      </c>
      <c r="F30" s="4">
        <v>0.1</v>
      </c>
      <c r="G30" s="4">
        <v>0.1</v>
      </c>
      <c r="H30" s="4">
        <v>0.5</v>
      </c>
      <c r="I30" s="4">
        <v>0.5</v>
      </c>
      <c r="J30" s="4">
        <v>0.5</v>
      </c>
      <c r="K30" s="4">
        <v>0.8</v>
      </c>
      <c r="L30" s="4">
        <v>0.8</v>
      </c>
      <c r="M30" s="4">
        <v>0.8</v>
      </c>
    </row>
    <row r="31" spans="1:20">
      <c r="A31" t="s">
        <v>42</v>
      </c>
      <c r="B31" s="1">
        <v>0.1</v>
      </c>
      <c r="C31" s="1">
        <v>0.1</v>
      </c>
      <c r="D31" s="1">
        <v>0.1</v>
      </c>
      <c r="E31" s="4">
        <v>0.1</v>
      </c>
      <c r="F31" s="4">
        <v>0.1</v>
      </c>
      <c r="G31" s="4">
        <v>0.1</v>
      </c>
      <c r="H31" s="4">
        <v>0.3</v>
      </c>
      <c r="I31" s="4">
        <v>0.3</v>
      </c>
      <c r="J31" s="4">
        <v>0.3</v>
      </c>
      <c r="K31" s="4">
        <v>0.7</v>
      </c>
      <c r="L31" s="4">
        <v>0.7</v>
      </c>
      <c r="M31" s="4">
        <v>0.7</v>
      </c>
    </row>
    <row r="32" spans="1:20">
      <c r="E32" s="1"/>
      <c r="K32" s="4"/>
    </row>
    <row r="33" spans="2:11">
      <c r="B33" s="6"/>
      <c r="K33" s="4"/>
    </row>
    <row r="34" spans="2:11">
      <c r="K34" s="4"/>
    </row>
  </sheetData>
  <conditionalFormatting sqref="B3:M14">
    <cfRule type="cellIs" dxfId="1" priority="2" operator="lessThan">
      <formula>0</formula>
    </cfRule>
    <cfRule type="cellIs" dxfId="0" priority="1" operator="between">
      <formula>5</formula>
      <formula>25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Moromisato</dc:creator>
  <cp:lastModifiedBy>George Moromisato</cp:lastModifiedBy>
  <dcterms:created xsi:type="dcterms:W3CDTF">2006-12-24T22:06:14Z</dcterms:created>
  <dcterms:modified xsi:type="dcterms:W3CDTF">2006-12-27T02:48:35Z</dcterms:modified>
</cp:coreProperties>
</file>