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225" windowWidth="14955" windowHeight="13005" activeTab="2"/>
  </bookViews>
  <sheets>
    <sheet name="Sheet1" sheetId="3" r:id="rId1"/>
    <sheet name="Series" sheetId="2" r:id="rId2"/>
    <sheet name="Combat Tables" sheetId="4" r:id="rId3"/>
  </sheets>
  <calcPr calcId="125725"/>
</workbook>
</file>

<file path=xl/calcChain.xml><?xml version="1.0" encoding="utf-8"?>
<calcChain xmlns="http://schemas.openxmlformats.org/spreadsheetml/2006/main">
  <c r="J3" i="4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I4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J27" s="1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J5" l="1"/>
  <c r="J7"/>
  <c r="J9"/>
  <c r="J11"/>
  <c r="J13"/>
  <c r="J15"/>
  <c r="J17"/>
  <c r="J19"/>
  <c r="J21"/>
  <c r="J23"/>
  <c r="J25"/>
  <c r="J4"/>
  <c r="J6"/>
  <c r="J8"/>
  <c r="J10"/>
  <c r="J12"/>
  <c r="J14"/>
  <c r="J16"/>
  <c r="J18"/>
  <c r="J20"/>
  <c r="J22"/>
  <c r="J24"/>
  <c r="J26"/>
</calcChain>
</file>

<file path=xl/sharedStrings.xml><?xml version="1.0" encoding="utf-8"?>
<sst xmlns="http://schemas.openxmlformats.org/spreadsheetml/2006/main" count="361" uniqueCount="207">
  <si>
    <t>level</t>
  </si>
  <si>
    <t>category</t>
  </si>
  <si>
    <t>frequency</t>
  </si>
  <si>
    <t>shortName</t>
  </si>
  <si>
    <t>cost</t>
  </si>
  <si>
    <t>mass</t>
  </si>
  <si>
    <t>reference</t>
  </si>
  <si>
    <t>Weapon</t>
  </si>
  <si>
    <t>C</t>
  </si>
  <si>
    <t>laser cannon</t>
  </si>
  <si>
    <t>laser 1-4 @ 6/minute; 1MW</t>
  </si>
  <si>
    <t>Launcher</t>
  </si>
  <si>
    <t>UC</t>
  </si>
  <si>
    <t>DM600 missile rack</t>
  </si>
  <si>
    <t>blast 4-24 @ 2/minute; 0.2MW</t>
  </si>
  <si>
    <t>recoilless cannon</t>
  </si>
  <si>
    <t>impact 2-7 @ 4/minute; 1MW</t>
  </si>
  <si>
    <t>R</t>
  </si>
  <si>
    <t>light recoilless cannon</t>
  </si>
  <si>
    <t>impact 1-3 @ 6/minute; 1MW</t>
  </si>
  <si>
    <t>Bolide laser blaster</t>
  </si>
  <si>
    <t>laser 1-6 @ 6/minute; 2MW</t>
  </si>
  <si>
    <t>heavy recoilless cannon</t>
  </si>
  <si>
    <t>impact 1-11 @ 4/minute; 2MW</t>
  </si>
  <si>
    <t>dual laser cannon</t>
  </si>
  <si>
    <t>laser 1-4 (x2) @ 6/minute; 2MW</t>
  </si>
  <si>
    <t>fast-fire laser cannon</t>
  </si>
  <si>
    <t>laser 1-4 @ 12/minute; 3MW</t>
  </si>
  <si>
    <t>TK10 Trident cannon</t>
  </si>
  <si>
    <t>impact 1-3 (x3) @ 4/minute; 2MW</t>
  </si>
  <si>
    <t>mining laser</t>
  </si>
  <si>
    <t>laser 1-4 (x4) @ 2/minute; 2MW</t>
  </si>
  <si>
    <t>DK10 Arbalest cannon</t>
  </si>
  <si>
    <t>NAMI missile launcher</t>
  </si>
  <si>
    <t>missile weapon @ 2/minute; 1MW</t>
  </si>
  <si>
    <t>turbolaser cannon</t>
  </si>
  <si>
    <t>laser 3-9 @ 4/minute; 5MW</t>
  </si>
  <si>
    <t>AK15 Partisan cannon</t>
  </si>
  <si>
    <t>impact 4-11 @ 4/minute; 5MW</t>
  </si>
  <si>
    <t>dual recoilless cannon</t>
  </si>
  <si>
    <t>impact 2-7 (x2) @ 3/minute; 2MW</t>
  </si>
  <si>
    <t>Rasiermesser SmartCannon</t>
  </si>
  <si>
    <t>impact 2-12 @ 4/minute; tracking; 1MW</t>
  </si>
  <si>
    <t>blinder cannon</t>
  </si>
  <si>
    <t>ion 4-18 @ 4/minute; 5MW</t>
  </si>
  <si>
    <t>laser cannon array</t>
  </si>
  <si>
    <t>laser 1-4 (x3) @ 4/minute; 5MW</t>
  </si>
  <si>
    <t>omnidirectional laser cannon</t>
  </si>
  <si>
    <t>laser 1-4 @ 4/minute; 3MW</t>
  </si>
  <si>
    <t>particle beam weapon</t>
  </si>
  <si>
    <t>slam cannon</t>
  </si>
  <si>
    <t>blast 3-18 @ 3/minute; 10MW</t>
  </si>
  <si>
    <t>dual turbolaser cannon</t>
  </si>
  <si>
    <t>laser 3-9 (x2) @ 4/minute; 10MW</t>
  </si>
  <si>
    <t>MAG launcher</t>
  </si>
  <si>
    <t>missile weapon @ 3/minute; 2MW</t>
  </si>
  <si>
    <t>omnidirectional turbolaser cannon</t>
  </si>
  <si>
    <t>laser 3-9 @ 4/minute; 7MW</t>
  </si>
  <si>
    <t>PK25 Morning Star cannon</t>
  </si>
  <si>
    <t>impact 25 (max) @ 4/minute; 10MW</t>
  </si>
  <si>
    <t>actinide waste cannon</t>
  </si>
  <si>
    <t>blast 1-8 (x3) @ 2/minute; radiation; 6MW</t>
  </si>
  <si>
    <t>Flenser relativistic cannon</t>
  </si>
  <si>
    <t>impact 3-24 @ 4/minute; 10MW</t>
  </si>
  <si>
    <t>Penitent cannon</t>
  </si>
  <si>
    <t>dark acid 1-8 @ 1.3/minute; 20MW</t>
  </si>
  <si>
    <t>x-ray laser cannon</t>
  </si>
  <si>
    <t>laser 8-32 (x2) @ 4/minute; 10MW</t>
  </si>
  <si>
    <t>Akan 30 cannon</t>
  </si>
  <si>
    <t>blast 3-36 @ 6/minute; 4MW</t>
  </si>
  <si>
    <t>Makayev launcher</t>
  </si>
  <si>
    <t>missile weapon @ 10/minute; 2MW</t>
  </si>
  <si>
    <t>Shuriken neutron blaster</t>
  </si>
  <si>
    <t>particle beam 2-8 @ 12/minute; 30MW</t>
  </si>
  <si>
    <t>heavy slam cannon</t>
  </si>
  <si>
    <t>blast 4-24 @ 3/minute; 20MW</t>
  </si>
  <si>
    <t>lancer cannon</t>
  </si>
  <si>
    <t>particle beam 2-5 (x4) @ 4/minute; 20MW</t>
  </si>
  <si>
    <t>mark I howitzer</t>
  </si>
  <si>
    <t>blast 4-48 @ 1.7/minute; 10MW</t>
  </si>
  <si>
    <t>EMP cannon</t>
  </si>
  <si>
    <t>ion 4-24 @ 3/minute; EMP; 20MW</t>
  </si>
  <si>
    <t>omnidirectional particle cannon</t>
  </si>
  <si>
    <t>sunflare cannon</t>
  </si>
  <si>
    <t>particle beam 6-48 @ 2/minute; 20MW</t>
  </si>
  <si>
    <t>dual particle beam weapon</t>
  </si>
  <si>
    <t>mark III howitzer</t>
  </si>
  <si>
    <t>blast 5-60 @ 1.7/minute; 15MW</t>
  </si>
  <si>
    <t>TeV 9 blaster</t>
  </si>
  <si>
    <t>particle beam 5-26 @ 4/minute; 30MW</t>
  </si>
  <si>
    <t>Dragonfly missile system</t>
  </si>
  <si>
    <t>blast 4-24 (x3) @ 2/minute; 6MW</t>
  </si>
  <si>
    <t>Nandao bolt cannon</t>
  </si>
  <si>
    <t>particle beam 9-51 @ 4/minute; 6MW</t>
  </si>
  <si>
    <t>Akan 600 turret</t>
  </si>
  <si>
    <t>blast 3-36 @ 4/minute; 6MW</t>
  </si>
  <si>
    <t>dual Flenser cannon</t>
  </si>
  <si>
    <t>impact 3-24 (x2) @ 4/minute; 30MW</t>
  </si>
  <si>
    <t>plasma torch</t>
  </si>
  <si>
    <t>plasma 22 (max) @ 2/minute; 30MW</t>
  </si>
  <si>
    <t>Katana star cannon</t>
  </si>
  <si>
    <t>thermo cannon</t>
  </si>
  <si>
    <t>thermonuclear 4-48 @ 6/minute; 5MW</t>
  </si>
  <si>
    <t>Ares lightning cannon</t>
  </si>
  <si>
    <t>ion 6-26 @ 4/minute; 50MW</t>
  </si>
  <si>
    <t>dual TeV 9 blaster</t>
  </si>
  <si>
    <t>kiloton cannon</t>
  </si>
  <si>
    <t>thermonuclear 2-9 (x24) @ 3/minute; fragmentation; 10MW</t>
  </si>
  <si>
    <t>Hanzo blaster</t>
  </si>
  <si>
    <t>particle beam 3-24 @ 10/minute; 100MW</t>
  </si>
  <si>
    <t>ion disruptor</t>
  </si>
  <si>
    <t>ion 5-30 @ 3/minute; 80MW</t>
  </si>
  <si>
    <t>omnidirectional TeV 9 blaster</t>
  </si>
  <si>
    <t>particle beam 5-26 @ 4/minute; 40MW</t>
  </si>
  <si>
    <t>Ares micronuke cannon</t>
  </si>
  <si>
    <t>thermonuclear 1-12 @ 1.5/minute; area weapon; fragmentation; 20MW</t>
  </si>
  <si>
    <t>Ares launcher</t>
  </si>
  <si>
    <t>missile weapon @ 1.5/minute; 20MW</t>
  </si>
  <si>
    <t>ion flame cannon</t>
  </si>
  <si>
    <t>ion 1-6 (x7) @ 4/minute; 150MW</t>
  </si>
  <si>
    <t>Rasiermesser launcher</t>
  </si>
  <si>
    <t>missile weapon @ 4/minute; 5MW</t>
  </si>
  <si>
    <t>heavy ion blaster</t>
  </si>
  <si>
    <t>omnidirectional thermo cannon</t>
  </si>
  <si>
    <t>thermonuclear 4-48 @ 4/minute; 8MW</t>
  </si>
  <si>
    <t>Ares archcannon</t>
  </si>
  <si>
    <t>positron beam 4-32 @ 4/minute; 200MW</t>
  </si>
  <si>
    <t>omnidirectional ion blaster</t>
  </si>
  <si>
    <t>VR</t>
  </si>
  <si>
    <t>Gaian demolition cannon</t>
  </si>
  <si>
    <t>thermonuclear 12-144 @ 1/minute; 350MW</t>
  </si>
  <si>
    <t>NR</t>
  </si>
  <si>
    <t>Qianlong archcannon</t>
  </si>
  <si>
    <t>anti-matter 3-36 @ 4/minute; 10MW</t>
  </si>
  <si>
    <t>plasma cannon</t>
  </si>
  <si>
    <t>plasma 6-72 @ 3/minute; 300MW</t>
  </si>
  <si>
    <t>Kytryn launcher</t>
  </si>
  <si>
    <t>plasma 3-36 (x18) @ 1.5/minute; fragmentation; 20MW</t>
  </si>
  <si>
    <t>Kytryn Plasma Thrower</t>
  </si>
  <si>
    <t>plasma 3-36 (x5) @ 3/minute; 600MW</t>
  </si>
  <si>
    <t>Quantumsphere disintegrator</t>
  </si>
  <si>
    <t>anti-matter 6-48 @ 2/minute; tracking; 800MW</t>
  </si>
  <si>
    <t>Level</t>
  </si>
  <si>
    <t>Energy Weapon</t>
  </si>
  <si>
    <t>Matter Weapon</t>
  </si>
  <si>
    <t>Omni Weapon</t>
  </si>
  <si>
    <t>Ammo Weapon</t>
  </si>
  <si>
    <t>none</t>
  </si>
  <si>
    <t>dual laser</t>
  </si>
  <si>
    <t>heavy recoilless</t>
  </si>
  <si>
    <t>NAMI Launcher</t>
  </si>
  <si>
    <t>turbolaser</t>
  </si>
  <si>
    <t>particle beam</t>
  </si>
  <si>
    <t>Shuriken blaster</t>
  </si>
  <si>
    <t>dual particle beam</t>
  </si>
  <si>
    <t>???</t>
  </si>
  <si>
    <t>dual recoilless</t>
  </si>
  <si>
    <t>omni laser</t>
  </si>
  <si>
    <t>omni turbolaser</t>
  </si>
  <si>
    <t>omni particle</t>
  </si>
  <si>
    <t>omni TeV9</t>
  </si>
  <si>
    <t>omni ion blaster</t>
  </si>
  <si>
    <t>Akan 600</t>
  </si>
  <si>
    <t>??? (positron)</t>
  </si>
  <si>
    <t>??? (blast)</t>
  </si>
  <si>
    <t>??? (thermo)</t>
  </si>
  <si>
    <t>??? (plasma)</t>
  </si>
  <si>
    <t>??? (omni ion)</t>
  </si>
  <si>
    <t>MAG Launcher</t>
  </si>
  <si>
    <t>Makayev Launcher</t>
  </si>
  <si>
    <t>Rasiermesser</t>
  </si>
  <si>
    <t>Akan 30</t>
  </si>
  <si>
    <t>SmartCannon</t>
  </si>
  <si>
    <t>Dragonfly</t>
  </si>
  <si>
    <t>omni thermo cannon</t>
  </si>
  <si>
    <t>ion blaster</t>
  </si>
  <si>
    <t>powerPerShot</t>
  </si>
  <si>
    <t>impact 1-6 (x3) @ 2/minute; 4MW</t>
  </si>
  <si>
    <t>particle beam 2-9 @ 6/minute; 15MW</t>
  </si>
  <si>
    <t>particle beam 2-9 @ 4/minute; 20MW</t>
  </si>
  <si>
    <t>particle beam 2-9 (x2) @ 6/minute; 30MW</t>
  </si>
  <si>
    <t>ion 3-23 @ 5/minute; 60MW</t>
  </si>
  <si>
    <t>particle beam 5-26 (x2) @ 4/minute; 60MW</t>
  </si>
  <si>
    <t>ion 5-30 @ 6/minute; 150MW</t>
  </si>
  <si>
    <t>ion 7-42 @ 6/minute; 250MW</t>
  </si>
  <si>
    <t>ion 5-30 @ 4/minute; 120MW</t>
  </si>
  <si>
    <t>tritium cannon</t>
  </si>
  <si>
    <t>fusionfire howitzer</t>
  </si>
  <si>
    <t>advanced tritium cannon</t>
  </si>
  <si>
    <t>NAMI Mine Launcher</t>
  </si>
  <si>
    <t>concussion cannon</t>
  </si>
  <si>
    <t>thermo, ammo, fragmentation</t>
  </si>
  <si>
    <t>thermo, ammo, particle area explosion</t>
  </si>
  <si>
    <t>positron archcannon</t>
  </si>
  <si>
    <t>positron, splashes on hit</t>
  </si>
  <si>
    <t>omni multiple targets</t>
  </si>
  <si>
    <t>plasma, ammo</t>
  </si>
  <si>
    <t>Level Inc</t>
  </si>
  <si>
    <t>Original</t>
  </si>
  <si>
    <t>Weapons</t>
  </si>
  <si>
    <t>Shields</t>
  </si>
  <si>
    <t>Ratio</t>
  </si>
  <si>
    <t>Armor</t>
  </si>
  <si>
    <t>Damage HP</t>
  </si>
  <si>
    <t>Shields HP</t>
  </si>
  <si>
    <t>Armor HP</t>
  </si>
  <si>
    <t>Regen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</si>
</sst>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9" formatCode="_(* #,##0.0_);_(* \(#,##0.0\);_(* &quot;-&quot;??_);_(@_)"/>
    <numFmt numFmtId="170" formatCode="_(* #,##0_);_(* \(#,##0\);_(* &quot;-&quot;??_);_(@_)"/>
  </numFmts>
  <fonts count="5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43" fontId="0" fillId="0" borderId="0" xfId="1" applyFont="1"/>
    <xf numFmtId="170" fontId="0" fillId="0" borderId="0" xfId="1" applyNumberFormat="1" applyFont="1"/>
    <xf numFmtId="9" fontId="0" fillId="0" borderId="0" xfId="2" applyFont="1"/>
    <xf numFmtId="9" fontId="3" fillId="0" borderId="0" xfId="2" applyFont="1"/>
    <xf numFmtId="0" fontId="3" fillId="0" borderId="0" xfId="0" applyFont="1"/>
    <xf numFmtId="0" fontId="3" fillId="0" borderId="0" xfId="1" applyNumberFormat="1" applyFont="1" applyAlignment="1"/>
    <xf numFmtId="0" fontId="3" fillId="0" borderId="0" xfId="1" applyNumberFormat="1" applyFont="1" applyBorder="1" applyAlignment="1">
      <alignment vertical="top" wrapText="1"/>
    </xf>
    <xf numFmtId="0" fontId="0" fillId="0" borderId="0" xfId="1" applyNumberFormat="1" applyFont="1" applyAlignment="1"/>
    <xf numFmtId="0" fontId="4" fillId="0" borderId="0" xfId="1" applyNumberFormat="1" applyFont="1" applyAlignment="1"/>
    <xf numFmtId="0" fontId="4" fillId="0" borderId="0" xfId="0" applyNumberFormat="1" applyFont="1" applyBorder="1" applyAlignment="1"/>
    <xf numFmtId="0" fontId="3" fillId="0" borderId="0" xfId="0" applyNumberFormat="1" applyFont="1" applyBorder="1" applyAlignment="1"/>
    <xf numFmtId="0" fontId="3" fillId="0" borderId="0" xfId="0" applyNumberFormat="1" applyFont="1" applyBorder="1" applyAlignment="1">
      <alignment vertical="top" wrapText="1"/>
    </xf>
    <xf numFmtId="170" fontId="4" fillId="0" borderId="0" xfId="1" applyNumberFormat="1" applyFont="1" applyBorder="1" applyAlignment="1"/>
    <xf numFmtId="170" fontId="3" fillId="0" borderId="0" xfId="1" applyNumberFormat="1" applyFont="1" applyBorder="1" applyAlignment="1"/>
    <xf numFmtId="170" fontId="3" fillId="0" borderId="0" xfId="1" applyNumberFormat="1" applyFont="1" applyBorder="1" applyAlignment="1">
      <alignment vertical="top" wrapText="1"/>
    </xf>
    <xf numFmtId="43" fontId="3" fillId="0" borderId="0" xfId="1" applyFont="1"/>
    <xf numFmtId="170" fontId="3" fillId="0" borderId="0" xfId="1" applyNumberFormat="1" applyFont="1"/>
    <xf numFmtId="170" fontId="0" fillId="4" borderId="0" xfId="1" applyNumberFormat="1" applyFont="1" applyFill="1"/>
    <xf numFmtId="169" fontId="0" fillId="4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0"/>
  <sheetViews>
    <sheetView topLeftCell="A23" workbookViewId="0">
      <selection activeCell="D56" sqref="D56"/>
    </sheetView>
  </sheetViews>
  <sheetFormatPr defaultRowHeight="12.75"/>
  <cols>
    <col min="4" max="4" width="29.28515625" bestFit="1" customWidth="1"/>
    <col min="7" max="7" width="60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176</v>
      </c>
    </row>
    <row r="2" spans="1:8">
      <c r="A2">
        <v>1</v>
      </c>
      <c r="B2" t="s">
        <v>7</v>
      </c>
      <c r="C2" t="s">
        <v>8</v>
      </c>
      <c r="D2" t="s">
        <v>9</v>
      </c>
      <c r="E2">
        <v>250</v>
      </c>
      <c r="F2">
        <v>1000</v>
      </c>
      <c r="G2" t="s">
        <v>10</v>
      </c>
      <c r="H2">
        <v>167</v>
      </c>
    </row>
    <row r="3" spans="1:8">
      <c r="A3">
        <v>1</v>
      </c>
      <c r="B3" t="s">
        <v>11</v>
      </c>
      <c r="C3" t="s">
        <v>12</v>
      </c>
      <c r="D3" t="s">
        <v>13</v>
      </c>
      <c r="E3">
        <v>360</v>
      </c>
      <c r="F3">
        <v>800</v>
      </c>
      <c r="G3" t="s">
        <v>14</v>
      </c>
      <c r="H3">
        <v>100</v>
      </c>
    </row>
    <row r="4" spans="1:8">
      <c r="A4">
        <v>1</v>
      </c>
      <c r="B4" t="s">
        <v>7</v>
      </c>
      <c r="C4" t="s">
        <v>12</v>
      </c>
      <c r="D4" t="s">
        <v>15</v>
      </c>
      <c r="E4">
        <v>300</v>
      </c>
      <c r="F4">
        <v>2500</v>
      </c>
      <c r="G4" t="s">
        <v>16</v>
      </c>
      <c r="H4">
        <v>267</v>
      </c>
    </row>
    <row r="5" spans="1:8">
      <c r="A5">
        <v>1</v>
      </c>
      <c r="B5" t="s">
        <v>7</v>
      </c>
      <c r="C5" t="s">
        <v>17</v>
      </c>
      <c r="D5" t="s">
        <v>18</v>
      </c>
      <c r="E5">
        <v>400</v>
      </c>
      <c r="F5">
        <v>2000</v>
      </c>
      <c r="G5" t="s">
        <v>19</v>
      </c>
      <c r="H5">
        <v>167</v>
      </c>
    </row>
    <row r="6" spans="1:8" s="3" customFormat="1">
      <c r="A6" s="3">
        <v>2</v>
      </c>
      <c r="B6" s="3" t="s">
        <v>7</v>
      </c>
      <c r="C6" s="3" t="s">
        <v>8</v>
      </c>
      <c r="D6" s="3" t="s">
        <v>20</v>
      </c>
      <c r="E6" s="3">
        <v>500</v>
      </c>
      <c r="F6" s="3">
        <v>1500</v>
      </c>
      <c r="G6" s="3" t="s">
        <v>21</v>
      </c>
      <c r="H6" s="3">
        <v>333</v>
      </c>
    </row>
    <row r="7" spans="1:8" s="3" customFormat="1">
      <c r="A7" s="3">
        <v>2</v>
      </c>
      <c r="B7" s="3" t="s">
        <v>7</v>
      </c>
      <c r="C7" s="3" t="s">
        <v>8</v>
      </c>
      <c r="D7" s="3" t="s">
        <v>22</v>
      </c>
      <c r="E7" s="3">
        <v>550</v>
      </c>
      <c r="F7" s="3">
        <v>3000</v>
      </c>
      <c r="G7" s="3" t="s">
        <v>23</v>
      </c>
      <c r="H7" s="3">
        <v>533</v>
      </c>
    </row>
    <row r="8" spans="1:8" s="3" customFormat="1">
      <c r="A8" s="3">
        <v>2</v>
      </c>
      <c r="B8" s="3" t="s">
        <v>7</v>
      </c>
      <c r="C8" s="3" t="s">
        <v>12</v>
      </c>
      <c r="D8" s="3" t="s">
        <v>24</v>
      </c>
      <c r="E8" s="3">
        <v>750</v>
      </c>
      <c r="F8" s="3">
        <v>2000</v>
      </c>
      <c r="G8" s="3" t="s">
        <v>25</v>
      </c>
      <c r="H8" s="3">
        <v>333</v>
      </c>
    </row>
    <row r="9" spans="1:8" s="3" customFormat="1">
      <c r="A9" s="3">
        <v>2</v>
      </c>
      <c r="B9" s="3" t="s">
        <v>7</v>
      </c>
      <c r="C9" s="3" t="s">
        <v>12</v>
      </c>
      <c r="D9" s="3" t="s">
        <v>26</v>
      </c>
      <c r="E9" s="3">
        <v>550</v>
      </c>
      <c r="F9" s="3">
        <v>1250</v>
      </c>
      <c r="G9" s="3" t="s">
        <v>27</v>
      </c>
      <c r="H9" s="3">
        <v>300</v>
      </c>
    </row>
    <row r="10" spans="1:8" s="3" customFormat="1">
      <c r="A10" s="3">
        <v>2</v>
      </c>
      <c r="B10" s="3" t="s">
        <v>7</v>
      </c>
      <c r="C10" s="3" t="s">
        <v>12</v>
      </c>
      <c r="D10" s="3" t="s">
        <v>28</v>
      </c>
      <c r="E10" s="3">
        <v>650</v>
      </c>
      <c r="F10" s="3">
        <v>3500</v>
      </c>
      <c r="G10" s="3" t="s">
        <v>29</v>
      </c>
      <c r="H10" s="3">
        <v>533</v>
      </c>
    </row>
    <row r="11" spans="1:8" s="3" customFormat="1">
      <c r="A11" s="3">
        <v>2</v>
      </c>
      <c r="B11" s="3" t="s">
        <v>7</v>
      </c>
      <c r="C11" s="3" t="s">
        <v>17</v>
      </c>
      <c r="D11" s="3" t="s">
        <v>30</v>
      </c>
      <c r="E11" s="3">
        <v>550</v>
      </c>
      <c r="F11" s="3">
        <v>2000</v>
      </c>
      <c r="G11" s="3" t="s">
        <v>31</v>
      </c>
      <c r="H11" s="3">
        <v>1000</v>
      </c>
    </row>
    <row r="12" spans="1:8">
      <c r="A12">
        <v>3</v>
      </c>
      <c r="B12" t="s">
        <v>7</v>
      </c>
      <c r="C12" t="s">
        <v>8</v>
      </c>
      <c r="D12" t="s">
        <v>32</v>
      </c>
      <c r="E12">
        <v>1250</v>
      </c>
      <c r="F12">
        <v>2000</v>
      </c>
      <c r="G12" t="s">
        <v>177</v>
      </c>
      <c r="H12">
        <v>2000</v>
      </c>
    </row>
    <row r="13" spans="1:8">
      <c r="A13">
        <v>3</v>
      </c>
      <c r="B13" t="s">
        <v>11</v>
      </c>
      <c r="C13" t="s">
        <v>8</v>
      </c>
      <c r="D13" t="s">
        <v>33</v>
      </c>
      <c r="E13">
        <v>1000</v>
      </c>
      <c r="F13">
        <v>1000</v>
      </c>
      <c r="G13" t="s">
        <v>34</v>
      </c>
    </row>
    <row r="14" spans="1:8">
      <c r="A14">
        <v>3</v>
      </c>
      <c r="B14" t="s">
        <v>7</v>
      </c>
      <c r="C14" t="s">
        <v>8</v>
      </c>
      <c r="D14" t="s">
        <v>35</v>
      </c>
      <c r="E14">
        <v>1500</v>
      </c>
      <c r="F14">
        <v>1500</v>
      </c>
      <c r="G14" t="s">
        <v>36</v>
      </c>
      <c r="H14">
        <v>1333</v>
      </c>
    </row>
    <row r="15" spans="1:8">
      <c r="A15">
        <v>3</v>
      </c>
      <c r="B15" t="s">
        <v>7</v>
      </c>
      <c r="C15" t="s">
        <v>12</v>
      </c>
      <c r="D15" t="s">
        <v>37</v>
      </c>
      <c r="E15">
        <v>1500</v>
      </c>
      <c r="F15">
        <v>3000</v>
      </c>
      <c r="G15" t="s">
        <v>38</v>
      </c>
      <c r="H15">
        <v>1333</v>
      </c>
    </row>
    <row r="16" spans="1:8">
      <c r="A16">
        <v>3</v>
      </c>
      <c r="B16" t="s">
        <v>7</v>
      </c>
      <c r="C16" t="s">
        <v>12</v>
      </c>
      <c r="D16" t="s">
        <v>39</v>
      </c>
      <c r="E16">
        <v>1500</v>
      </c>
      <c r="F16">
        <v>5000</v>
      </c>
      <c r="G16" t="s">
        <v>40</v>
      </c>
      <c r="H16">
        <v>667</v>
      </c>
    </row>
    <row r="17" spans="1:8">
      <c r="A17">
        <v>3</v>
      </c>
      <c r="B17" t="s">
        <v>7</v>
      </c>
      <c r="C17" t="s">
        <v>12</v>
      </c>
      <c r="D17" t="s">
        <v>41</v>
      </c>
      <c r="E17">
        <v>1300</v>
      </c>
      <c r="F17">
        <v>3000</v>
      </c>
      <c r="G17" t="s">
        <v>42</v>
      </c>
      <c r="H17">
        <v>267</v>
      </c>
    </row>
    <row r="18" spans="1:8">
      <c r="A18">
        <v>3</v>
      </c>
      <c r="B18" t="s">
        <v>7</v>
      </c>
      <c r="C18" t="s">
        <v>17</v>
      </c>
      <c r="D18" t="s">
        <v>43</v>
      </c>
      <c r="E18">
        <v>1350</v>
      </c>
      <c r="F18">
        <v>2000</v>
      </c>
      <c r="G18" t="s">
        <v>44</v>
      </c>
      <c r="H18">
        <v>1333</v>
      </c>
    </row>
    <row r="19" spans="1:8">
      <c r="A19">
        <v>3</v>
      </c>
      <c r="B19" t="s">
        <v>7</v>
      </c>
      <c r="C19" t="s">
        <v>17</v>
      </c>
      <c r="D19" t="s">
        <v>45</v>
      </c>
      <c r="E19">
        <v>1400</v>
      </c>
      <c r="F19">
        <v>3000</v>
      </c>
      <c r="G19" t="s">
        <v>46</v>
      </c>
      <c r="H19">
        <v>1333</v>
      </c>
    </row>
    <row r="20" spans="1:8">
      <c r="A20">
        <v>3</v>
      </c>
      <c r="B20" t="s">
        <v>7</v>
      </c>
      <c r="C20" t="s">
        <v>17</v>
      </c>
      <c r="D20" t="s">
        <v>47</v>
      </c>
      <c r="E20">
        <v>1700</v>
      </c>
      <c r="F20">
        <v>1000</v>
      </c>
      <c r="G20" t="s">
        <v>48</v>
      </c>
      <c r="H20">
        <v>800</v>
      </c>
    </row>
    <row r="21" spans="1:8" s="3" customFormat="1">
      <c r="A21" s="3">
        <v>4</v>
      </c>
      <c r="B21" s="3" t="s">
        <v>7</v>
      </c>
      <c r="C21" s="3" t="s">
        <v>8</v>
      </c>
      <c r="D21" s="3" t="s">
        <v>49</v>
      </c>
      <c r="E21" s="3">
        <v>3200</v>
      </c>
      <c r="F21" s="3">
        <v>1500</v>
      </c>
      <c r="G21" s="3" t="s">
        <v>178</v>
      </c>
      <c r="H21" s="3">
        <v>2500</v>
      </c>
    </row>
    <row r="22" spans="1:8" s="3" customFormat="1">
      <c r="A22" s="3">
        <v>4</v>
      </c>
      <c r="B22" s="3" t="s">
        <v>7</v>
      </c>
      <c r="C22" s="3" t="s">
        <v>8</v>
      </c>
      <c r="D22" s="3" t="s">
        <v>50</v>
      </c>
      <c r="E22" s="3">
        <v>3200</v>
      </c>
      <c r="F22" s="3">
        <v>3000</v>
      </c>
      <c r="G22" s="3" t="s">
        <v>51</v>
      </c>
      <c r="H22" s="3">
        <v>3333</v>
      </c>
    </row>
    <row r="23" spans="1:8" s="3" customFormat="1">
      <c r="A23" s="3">
        <v>4</v>
      </c>
      <c r="B23" s="3" t="s">
        <v>7</v>
      </c>
      <c r="C23" s="3" t="s">
        <v>12</v>
      </c>
      <c r="D23" s="3" t="s">
        <v>52</v>
      </c>
      <c r="E23" s="3">
        <v>3500</v>
      </c>
      <c r="F23" s="3">
        <v>3000</v>
      </c>
      <c r="G23" s="3" t="s">
        <v>53</v>
      </c>
      <c r="H23" s="3">
        <v>2667</v>
      </c>
    </row>
    <row r="24" spans="1:8" s="3" customFormat="1">
      <c r="A24" s="3">
        <v>4</v>
      </c>
      <c r="B24" s="3" t="s">
        <v>11</v>
      </c>
      <c r="C24" s="3" t="s">
        <v>12</v>
      </c>
      <c r="D24" s="3" t="s">
        <v>54</v>
      </c>
      <c r="E24" s="3">
        <v>2750</v>
      </c>
      <c r="F24" s="3">
        <v>1000</v>
      </c>
      <c r="G24" s="3" t="s">
        <v>55</v>
      </c>
    </row>
    <row r="25" spans="1:8" s="3" customFormat="1">
      <c r="A25" s="3">
        <v>4</v>
      </c>
      <c r="B25" s="3" t="s">
        <v>7</v>
      </c>
      <c r="C25" s="3" t="s">
        <v>12</v>
      </c>
      <c r="D25" s="3" t="s">
        <v>56</v>
      </c>
      <c r="E25" s="3">
        <v>3500</v>
      </c>
      <c r="F25" s="3">
        <v>2000</v>
      </c>
      <c r="G25" s="3" t="s">
        <v>57</v>
      </c>
      <c r="H25" s="3">
        <v>1867</v>
      </c>
    </row>
    <row r="26" spans="1:8" s="3" customFormat="1">
      <c r="A26" s="3">
        <v>4</v>
      </c>
      <c r="B26" s="3" t="s">
        <v>7</v>
      </c>
      <c r="C26" s="3" t="s">
        <v>12</v>
      </c>
      <c r="D26" s="3" t="s">
        <v>58</v>
      </c>
      <c r="E26" s="3">
        <v>3400</v>
      </c>
      <c r="F26" s="3">
        <v>4000</v>
      </c>
      <c r="G26" s="3" t="s">
        <v>59</v>
      </c>
      <c r="H26" s="3">
        <v>2667</v>
      </c>
    </row>
    <row r="27" spans="1:8" s="3" customFormat="1">
      <c r="A27" s="3">
        <v>4</v>
      </c>
      <c r="B27" s="3" t="s">
        <v>7</v>
      </c>
      <c r="C27" s="3" t="s">
        <v>17</v>
      </c>
      <c r="D27" s="3" t="s">
        <v>60</v>
      </c>
      <c r="E27" s="3">
        <v>3500</v>
      </c>
      <c r="F27" s="3">
        <v>6000</v>
      </c>
      <c r="G27" s="3" t="s">
        <v>61</v>
      </c>
      <c r="H27" s="3">
        <v>3000</v>
      </c>
    </row>
    <row r="28" spans="1:8" s="3" customFormat="1">
      <c r="A28" s="3">
        <v>4</v>
      </c>
      <c r="B28" s="3" t="s">
        <v>7</v>
      </c>
      <c r="C28" s="3" t="s">
        <v>17</v>
      </c>
      <c r="D28" s="3" t="s">
        <v>62</v>
      </c>
      <c r="E28" s="3">
        <v>3500</v>
      </c>
      <c r="F28" s="3">
        <v>3000</v>
      </c>
      <c r="G28" s="3" t="s">
        <v>63</v>
      </c>
      <c r="H28" s="3">
        <v>2667</v>
      </c>
    </row>
    <row r="29" spans="1:8" s="3" customFormat="1">
      <c r="A29" s="3">
        <v>4</v>
      </c>
      <c r="B29" s="3" t="s">
        <v>7</v>
      </c>
      <c r="C29" s="3" t="s">
        <v>17</v>
      </c>
      <c r="D29" s="3" t="s">
        <v>64</v>
      </c>
      <c r="E29" s="3">
        <v>4000</v>
      </c>
      <c r="F29" s="3">
        <v>2000</v>
      </c>
      <c r="G29" s="3" t="s">
        <v>65</v>
      </c>
      <c r="H29" s="3">
        <v>15333</v>
      </c>
    </row>
    <row r="30" spans="1:8" s="3" customFormat="1">
      <c r="A30" s="3">
        <v>4</v>
      </c>
      <c r="B30" s="3" t="s">
        <v>7</v>
      </c>
      <c r="C30" s="3" t="s">
        <v>17</v>
      </c>
      <c r="D30" s="3" t="s">
        <v>66</v>
      </c>
      <c r="E30" s="3">
        <v>5000</v>
      </c>
      <c r="F30" s="3">
        <v>1500</v>
      </c>
      <c r="G30" s="3" t="s">
        <v>67</v>
      </c>
      <c r="H30" s="3">
        <v>2667</v>
      </c>
    </row>
    <row r="31" spans="1:8">
      <c r="A31">
        <v>5</v>
      </c>
      <c r="B31" t="s">
        <v>7</v>
      </c>
      <c r="C31" t="s">
        <v>8</v>
      </c>
      <c r="D31" t="s">
        <v>68</v>
      </c>
      <c r="E31">
        <v>7000</v>
      </c>
      <c r="F31">
        <v>3000</v>
      </c>
      <c r="G31" t="s">
        <v>69</v>
      </c>
      <c r="H31">
        <v>667</v>
      </c>
    </row>
    <row r="32" spans="1:8">
      <c r="A32">
        <v>5</v>
      </c>
      <c r="B32" t="s">
        <v>11</v>
      </c>
      <c r="C32" t="s">
        <v>8</v>
      </c>
      <c r="D32" t="s">
        <v>70</v>
      </c>
      <c r="E32">
        <v>1000</v>
      </c>
      <c r="F32">
        <v>1000</v>
      </c>
      <c r="G32" t="s">
        <v>71</v>
      </c>
    </row>
    <row r="33" spans="1:8">
      <c r="A33">
        <v>5</v>
      </c>
      <c r="B33" t="s">
        <v>7</v>
      </c>
      <c r="C33" t="s">
        <v>8</v>
      </c>
      <c r="D33" t="s">
        <v>72</v>
      </c>
      <c r="E33">
        <v>8000</v>
      </c>
      <c r="F33">
        <v>2000</v>
      </c>
      <c r="G33" t="s">
        <v>73</v>
      </c>
      <c r="H33">
        <v>3000</v>
      </c>
    </row>
    <row r="34" spans="1:8">
      <c r="A34">
        <v>5</v>
      </c>
      <c r="B34" t="s">
        <v>7</v>
      </c>
      <c r="C34" t="s">
        <v>12</v>
      </c>
      <c r="D34" t="s">
        <v>74</v>
      </c>
      <c r="E34">
        <v>8000</v>
      </c>
      <c r="F34">
        <v>4500</v>
      </c>
      <c r="G34" t="s">
        <v>75</v>
      </c>
      <c r="H34">
        <v>6667</v>
      </c>
    </row>
    <row r="35" spans="1:8">
      <c r="A35">
        <v>5</v>
      </c>
      <c r="B35" t="s">
        <v>7</v>
      </c>
      <c r="C35" t="s">
        <v>12</v>
      </c>
      <c r="D35" t="s">
        <v>76</v>
      </c>
      <c r="E35">
        <v>7000</v>
      </c>
      <c r="F35">
        <v>3000</v>
      </c>
      <c r="G35" t="s">
        <v>77</v>
      </c>
      <c r="H35">
        <v>5333</v>
      </c>
    </row>
    <row r="36" spans="1:8">
      <c r="A36">
        <v>5</v>
      </c>
      <c r="B36" t="s">
        <v>7</v>
      </c>
      <c r="C36" t="s">
        <v>12</v>
      </c>
      <c r="D36" t="s">
        <v>78</v>
      </c>
      <c r="E36">
        <v>6500</v>
      </c>
      <c r="F36">
        <v>4500</v>
      </c>
      <c r="G36" t="s">
        <v>79</v>
      </c>
      <c r="H36">
        <v>6000</v>
      </c>
    </row>
    <row r="37" spans="1:8">
      <c r="A37">
        <v>5</v>
      </c>
      <c r="B37" t="s">
        <v>7</v>
      </c>
      <c r="C37" t="s">
        <v>17</v>
      </c>
      <c r="D37" t="s">
        <v>80</v>
      </c>
      <c r="E37">
        <v>6000</v>
      </c>
      <c r="F37">
        <v>2000</v>
      </c>
      <c r="G37" t="s">
        <v>81</v>
      </c>
      <c r="H37">
        <v>6667</v>
      </c>
    </row>
    <row r="38" spans="1:8">
      <c r="A38">
        <v>5</v>
      </c>
      <c r="B38" t="s">
        <v>7</v>
      </c>
      <c r="C38" t="s">
        <v>17</v>
      </c>
      <c r="D38" t="s">
        <v>82</v>
      </c>
      <c r="E38">
        <v>10000</v>
      </c>
      <c r="F38">
        <v>2000</v>
      </c>
      <c r="G38" t="s">
        <v>179</v>
      </c>
      <c r="H38">
        <v>5333</v>
      </c>
    </row>
    <row r="39" spans="1:8">
      <c r="A39">
        <v>5</v>
      </c>
      <c r="B39" t="s">
        <v>7</v>
      </c>
      <c r="C39" t="s">
        <v>17</v>
      </c>
      <c r="D39" t="s">
        <v>83</v>
      </c>
      <c r="E39">
        <v>8500</v>
      </c>
      <c r="F39">
        <v>6000</v>
      </c>
      <c r="G39" t="s">
        <v>84</v>
      </c>
      <c r="H39">
        <v>10000</v>
      </c>
    </row>
    <row r="40" spans="1:8" s="3" customFormat="1">
      <c r="A40" s="3">
        <v>6</v>
      </c>
      <c r="B40" s="3" t="s">
        <v>7</v>
      </c>
      <c r="C40" s="3" t="s">
        <v>8</v>
      </c>
      <c r="D40" s="3" t="s">
        <v>85</v>
      </c>
      <c r="E40" s="3">
        <v>13000</v>
      </c>
      <c r="F40" s="3">
        <v>3000</v>
      </c>
      <c r="G40" s="3" t="s">
        <v>180</v>
      </c>
      <c r="H40" s="3">
        <v>5000</v>
      </c>
    </row>
    <row r="41" spans="1:8" s="3" customFormat="1">
      <c r="A41" s="3">
        <v>6</v>
      </c>
      <c r="B41" s="3" t="s">
        <v>7</v>
      </c>
      <c r="C41" s="3" t="s">
        <v>8</v>
      </c>
      <c r="D41" s="3" t="s">
        <v>86</v>
      </c>
      <c r="E41" s="3">
        <v>15000</v>
      </c>
      <c r="F41" s="3">
        <v>5000</v>
      </c>
      <c r="G41" s="3" t="s">
        <v>87</v>
      </c>
      <c r="H41" s="3">
        <v>9000</v>
      </c>
    </row>
    <row r="42" spans="1:8" s="3" customFormat="1">
      <c r="A42" s="3">
        <v>6</v>
      </c>
      <c r="B42" s="3" t="s">
        <v>7</v>
      </c>
      <c r="C42" s="3" t="s">
        <v>8</v>
      </c>
      <c r="D42" s="3" t="s">
        <v>88</v>
      </c>
      <c r="E42" s="3">
        <v>14000</v>
      </c>
      <c r="F42" s="3">
        <v>4000</v>
      </c>
      <c r="G42" s="3" t="s">
        <v>89</v>
      </c>
      <c r="H42" s="3">
        <v>8000</v>
      </c>
    </row>
    <row r="43" spans="1:8" s="3" customFormat="1">
      <c r="A43" s="3">
        <v>6</v>
      </c>
      <c r="B43" s="3" t="s">
        <v>7</v>
      </c>
      <c r="C43" s="3" t="s">
        <v>12</v>
      </c>
      <c r="D43" s="3" t="s">
        <v>90</v>
      </c>
      <c r="E43" s="3">
        <v>15000</v>
      </c>
      <c r="F43" s="3">
        <v>1200</v>
      </c>
      <c r="G43" s="3" t="s">
        <v>91</v>
      </c>
      <c r="H43" s="3">
        <v>3000</v>
      </c>
    </row>
    <row r="44" spans="1:8" s="3" customFormat="1">
      <c r="A44" s="3">
        <v>6</v>
      </c>
      <c r="B44" s="3" t="s">
        <v>7</v>
      </c>
      <c r="C44" s="3" t="s">
        <v>12</v>
      </c>
      <c r="D44" s="3" t="s">
        <v>92</v>
      </c>
      <c r="E44" s="3">
        <v>16000</v>
      </c>
      <c r="F44" s="3">
        <v>2000</v>
      </c>
      <c r="G44" s="3" t="s">
        <v>93</v>
      </c>
      <c r="H44" s="3">
        <v>1600</v>
      </c>
    </row>
    <row r="45" spans="1:8" s="3" customFormat="1">
      <c r="A45" s="3">
        <v>6</v>
      </c>
      <c r="B45" s="3" t="s">
        <v>7</v>
      </c>
      <c r="C45" s="3" t="s">
        <v>17</v>
      </c>
      <c r="D45" s="3" t="s">
        <v>94</v>
      </c>
      <c r="E45" s="3">
        <v>19000</v>
      </c>
      <c r="F45" s="3">
        <v>5000</v>
      </c>
      <c r="G45" s="3" t="s">
        <v>95</v>
      </c>
      <c r="H45" s="3">
        <v>1600</v>
      </c>
    </row>
    <row r="46" spans="1:8" s="3" customFormat="1">
      <c r="A46" s="3">
        <v>6</v>
      </c>
      <c r="B46" s="3" t="s">
        <v>7</v>
      </c>
      <c r="C46" s="3" t="s">
        <v>17</v>
      </c>
      <c r="D46" s="3" t="s">
        <v>96</v>
      </c>
      <c r="E46" s="3">
        <v>14000</v>
      </c>
      <c r="F46" s="3">
        <v>6000</v>
      </c>
      <c r="G46" s="3" t="s">
        <v>97</v>
      </c>
      <c r="H46" s="3">
        <v>8000</v>
      </c>
    </row>
    <row r="47" spans="1:8" s="3" customFormat="1">
      <c r="A47" s="3">
        <v>6</v>
      </c>
      <c r="B47" s="3" t="s">
        <v>7</v>
      </c>
      <c r="C47" s="3" t="s">
        <v>17</v>
      </c>
      <c r="D47" s="3" t="s">
        <v>98</v>
      </c>
      <c r="E47" s="3">
        <v>18000</v>
      </c>
      <c r="F47" s="3">
        <v>4000</v>
      </c>
      <c r="G47" s="3" t="s">
        <v>99</v>
      </c>
      <c r="H47" s="3">
        <v>15000</v>
      </c>
    </row>
    <row r="48" spans="1:8">
      <c r="A48">
        <v>7</v>
      </c>
      <c r="B48" t="s">
        <v>7</v>
      </c>
      <c r="C48" t="s">
        <v>8</v>
      </c>
      <c r="D48" t="s">
        <v>100</v>
      </c>
      <c r="E48">
        <v>40000</v>
      </c>
      <c r="F48">
        <v>5000</v>
      </c>
      <c r="G48" t="s">
        <v>181</v>
      </c>
      <c r="H48">
        <v>12000</v>
      </c>
    </row>
    <row r="49" spans="1:8">
      <c r="A49">
        <v>7</v>
      </c>
      <c r="B49" t="s">
        <v>7</v>
      </c>
      <c r="C49" t="s">
        <v>8</v>
      </c>
      <c r="D49" t="s">
        <v>101</v>
      </c>
      <c r="E49">
        <v>40000</v>
      </c>
      <c r="F49">
        <v>5000</v>
      </c>
      <c r="G49" t="s">
        <v>102</v>
      </c>
      <c r="H49">
        <v>833</v>
      </c>
    </row>
    <row r="50" spans="1:8">
      <c r="A50">
        <v>7</v>
      </c>
      <c r="B50" t="s">
        <v>7</v>
      </c>
      <c r="C50" t="s">
        <v>12</v>
      </c>
      <c r="D50" t="s">
        <v>103</v>
      </c>
      <c r="E50">
        <v>45000</v>
      </c>
      <c r="F50">
        <v>3000</v>
      </c>
      <c r="G50" t="s">
        <v>104</v>
      </c>
      <c r="H50">
        <v>13333</v>
      </c>
    </row>
    <row r="51" spans="1:8">
      <c r="A51">
        <v>7</v>
      </c>
      <c r="B51" t="s">
        <v>7</v>
      </c>
      <c r="C51" t="s">
        <v>12</v>
      </c>
      <c r="D51" t="s">
        <v>105</v>
      </c>
      <c r="E51">
        <v>30000</v>
      </c>
      <c r="F51">
        <v>9000</v>
      </c>
      <c r="G51" t="s">
        <v>182</v>
      </c>
      <c r="H51">
        <v>16000</v>
      </c>
    </row>
    <row r="52" spans="1:8">
      <c r="A52">
        <v>7</v>
      </c>
      <c r="B52" t="s">
        <v>7</v>
      </c>
      <c r="C52" t="s">
        <v>12</v>
      </c>
      <c r="D52" t="s">
        <v>106</v>
      </c>
      <c r="E52">
        <v>40000</v>
      </c>
      <c r="F52">
        <v>4000</v>
      </c>
      <c r="G52" t="s">
        <v>107</v>
      </c>
      <c r="H52">
        <v>3333</v>
      </c>
    </row>
    <row r="53" spans="1:8">
      <c r="A53">
        <v>7</v>
      </c>
      <c r="B53" t="s">
        <v>7</v>
      </c>
      <c r="C53" t="s">
        <v>17</v>
      </c>
      <c r="D53" t="s">
        <v>108</v>
      </c>
      <c r="E53">
        <v>50000</v>
      </c>
      <c r="F53">
        <v>4000</v>
      </c>
      <c r="G53" t="s">
        <v>109</v>
      </c>
      <c r="H53">
        <v>10000</v>
      </c>
    </row>
    <row r="54" spans="1:8">
      <c r="A54">
        <v>7</v>
      </c>
      <c r="B54" t="s">
        <v>7</v>
      </c>
      <c r="C54" t="s">
        <v>17</v>
      </c>
      <c r="D54" t="s">
        <v>110</v>
      </c>
      <c r="E54">
        <v>40000</v>
      </c>
      <c r="F54">
        <v>3000</v>
      </c>
      <c r="G54" t="s">
        <v>111</v>
      </c>
      <c r="H54">
        <v>26667</v>
      </c>
    </row>
    <row r="55" spans="1:8">
      <c r="A55">
        <v>7</v>
      </c>
      <c r="B55" t="s">
        <v>7</v>
      </c>
      <c r="C55" t="s">
        <v>17</v>
      </c>
      <c r="D55" t="s">
        <v>112</v>
      </c>
      <c r="E55">
        <v>32000</v>
      </c>
      <c r="F55">
        <v>5000</v>
      </c>
      <c r="G55" t="s">
        <v>113</v>
      </c>
      <c r="H55">
        <v>10667</v>
      </c>
    </row>
    <row r="56" spans="1:8" s="3" customFormat="1">
      <c r="A56" s="3">
        <v>8</v>
      </c>
      <c r="B56" s="3" t="s">
        <v>7</v>
      </c>
      <c r="C56" s="3" t="s">
        <v>8</v>
      </c>
      <c r="D56" s="3" t="s">
        <v>114</v>
      </c>
      <c r="E56" s="3">
        <v>65000</v>
      </c>
      <c r="F56" s="3">
        <v>5000</v>
      </c>
      <c r="G56" s="3" t="s">
        <v>115</v>
      </c>
      <c r="H56" s="3">
        <v>13333</v>
      </c>
    </row>
    <row r="57" spans="1:8" s="3" customFormat="1">
      <c r="A57" s="3">
        <v>8</v>
      </c>
      <c r="B57" s="3" t="s">
        <v>7</v>
      </c>
      <c r="C57" s="3" t="s">
        <v>8</v>
      </c>
      <c r="D57" s="3" t="s">
        <v>175</v>
      </c>
      <c r="E57" s="3">
        <v>95000</v>
      </c>
      <c r="F57" s="3">
        <v>4000</v>
      </c>
      <c r="G57" s="3" t="s">
        <v>183</v>
      </c>
      <c r="H57" s="3">
        <v>25000</v>
      </c>
    </row>
    <row r="58" spans="1:8" s="3" customFormat="1">
      <c r="A58" s="3">
        <v>8</v>
      </c>
      <c r="B58" s="3" t="s">
        <v>11</v>
      </c>
      <c r="C58" s="3" t="s">
        <v>12</v>
      </c>
      <c r="D58" s="3" t="s">
        <v>116</v>
      </c>
      <c r="E58" s="3">
        <v>85000</v>
      </c>
      <c r="F58" s="3">
        <v>4000</v>
      </c>
      <c r="G58" s="3" t="s">
        <v>117</v>
      </c>
    </row>
    <row r="59" spans="1:8" s="3" customFormat="1">
      <c r="A59" s="3">
        <v>8</v>
      </c>
      <c r="B59" s="3" t="s">
        <v>7</v>
      </c>
      <c r="C59" s="3" t="s">
        <v>12</v>
      </c>
      <c r="D59" s="3" t="s">
        <v>118</v>
      </c>
      <c r="E59" s="3">
        <v>90000</v>
      </c>
      <c r="F59" s="3">
        <v>3000</v>
      </c>
      <c r="G59" s="3" t="s">
        <v>119</v>
      </c>
      <c r="H59" s="3">
        <v>40000</v>
      </c>
    </row>
    <row r="60" spans="1:8" s="3" customFormat="1">
      <c r="A60" s="3">
        <v>8</v>
      </c>
      <c r="B60" s="3" t="s">
        <v>11</v>
      </c>
      <c r="C60" s="3" t="s">
        <v>12</v>
      </c>
      <c r="D60" s="3" t="s">
        <v>120</v>
      </c>
      <c r="E60" s="3">
        <v>70000</v>
      </c>
      <c r="F60" s="3">
        <v>3000</v>
      </c>
      <c r="G60" s="3" t="s">
        <v>121</v>
      </c>
    </row>
    <row r="61" spans="1:8" s="3" customFormat="1">
      <c r="A61" s="3">
        <v>8</v>
      </c>
      <c r="B61" s="3" t="s">
        <v>7</v>
      </c>
      <c r="C61" s="3" t="s">
        <v>17</v>
      </c>
      <c r="D61" s="3" t="s">
        <v>123</v>
      </c>
      <c r="E61" s="3">
        <v>90000</v>
      </c>
      <c r="F61" s="3">
        <v>6000</v>
      </c>
      <c r="G61" s="3" t="s">
        <v>124</v>
      </c>
      <c r="H61" s="3">
        <v>2133</v>
      </c>
    </row>
    <row r="62" spans="1:8">
      <c r="A62">
        <v>9</v>
      </c>
      <c r="B62" t="s">
        <v>7</v>
      </c>
      <c r="C62" t="s">
        <v>12</v>
      </c>
      <c r="D62" t="s">
        <v>125</v>
      </c>
      <c r="E62">
        <v>200000</v>
      </c>
      <c r="F62">
        <v>1500</v>
      </c>
      <c r="G62" t="s">
        <v>126</v>
      </c>
      <c r="H62">
        <v>53333</v>
      </c>
    </row>
    <row r="63" spans="1:8">
      <c r="A63">
        <v>9</v>
      </c>
      <c r="B63" t="s">
        <v>7</v>
      </c>
      <c r="C63" t="s">
        <v>12</v>
      </c>
      <c r="D63" t="s">
        <v>122</v>
      </c>
      <c r="E63">
        <v>190000</v>
      </c>
      <c r="F63">
        <v>4500</v>
      </c>
      <c r="G63" t="s">
        <v>184</v>
      </c>
      <c r="H63">
        <v>41667</v>
      </c>
    </row>
    <row r="64" spans="1:8">
      <c r="A64">
        <v>9</v>
      </c>
      <c r="B64" t="s">
        <v>7</v>
      </c>
      <c r="C64" t="s">
        <v>17</v>
      </c>
      <c r="D64" t="s">
        <v>127</v>
      </c>
      <c r="E64">
        <v>180000</v>
      </c>
      <c r="F64">
        <v>5000</v>
      </c>
      <c r="G64" t="s">
        <v>185</v>
      </c>
      <c r="H64">
        <v>32000</v>
      </c>
    </row>
    <row r="65" spans="1:8">
      <c r="A65">
        <v>9</v>
      </c>
      <c r="B65" t="s">
        <v>7</v>
      </c>
      <c r="C65" t="s">
        <v>128</v>
      </c>
      <c r="D65" t="s">
        <v>129</v>
      </c>
      <c r="E65">
        <v>150000</v>
      </c>
      <c r="F65">
        <v>20000</v>
      </c>
      <c r="G65" t="s">
        <v>130</v>
      </c>
      <c r="H65">
        <v>350000</v>
      </c>
    </row>
    <row r="66" spans="1:8">
      <c r="A66">
        <v>9</v>
      </c>
      <c r="B66" t="s">
        <v>7</v>
      </c>
      <c r="C66" t="s">
        <v>131</v>
      </c>
      <c r="D66" t="s">
        <v>132</v>
      </c>
      <c r="E66">
        <v>190000</v>
      </c>
      <c r="F66">
        <v>2500</v>
      </c>
      <c r="G66" t="s">
        <v>133</v>
      </c>
      <c r="H66">
        <v>2667</v>
      </c>
    </row>
    <row r="67" spans="1:8" s="3" customFormat="1">
      <c r="A67" s="3">
        <v>10</v>
      </c>
      <c r="B67" s="3" t="s">
        <v>7</v>
      </c>
      <c r="C67" s="3" t="s">
        <v>8</v>
      </c>
      <c r="D67" s="3" t="s">
        <v>134</v>
      </c>
      <c r="E67" s="3">
        <v>400000</v>
      </c>
      <c r="F67" s="3">
        <v>2000</v>
      </c>
      <c r="G67" s="3" t="s">
        <v>135</v>
      </c>
      <c r="H67" s="3">
        <v>100000</v>
      </c>
    </row>
    <row r="68" spans="1:8" s="3" customFormat="1">
      <c r="A68" s="3">
        <v>10</v>
      </c>
      <c r="B68" s="3" t="s">
        <v>11</v>
      </c>
      <c r="C68" s="3" t="s">
        <v>12</v>
      </c>
      <c r="D68" s="3" t="s">
        <v>136</v>
      </c>
      <c r="E68" s="3">
        <v>350000</v>
      </c>
      <c r="F68" s="3">
        <v>5000</v>
      </c>
      <c r="G68" s="3" t="s">
        <v>137</v>
      </c>
      <c r="H68" s="3">
        <v>13333</v>
      </c>
    </row>
    <row r="69" spans="1:8">
      <c r="A69">
        <v>12</v>
      </c>
      <c r="B69" t="s">
        <v>7</v>
      </c>
      <c r="C69" t="s">
        <v>17</v>
      </c>
      <c r="D69" t="s">
        <v>138</v>
      </c>
      <c r="E69">
        <v>1000000</v>
      </c>
      <c r="F69">
        <v>50000</v>
      </c>
      <c r="G69" t="s">
        <v>139</v>
      </c>
      <c r="H69">
        <v>200000</v>
      </c>
    </row>
    <row r="70" spans="1:8" s="3" customFormat="1">
      <c r="A70" s="3">
        <v>13</v>
      </c>
      <c r="B70" s="3" t="s">
        <v>7</v>
      </c>
      <c r="C70" s="3" t="s">
        <v>128</v>
      </c>
      <c r="D70" s="3" t="s">
        <v>140</v>
      </c>
      <c r="E70" s="3">
        <v>4000000</v>
      </c>
      <c r="F70" s="3">
        <v>15000</v>
      </c>
      <c r="G70" s="3" t="s">
        <v>141</v>
      </c>
      <c r="H70" s="3">
        <v>400000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21" sqref="C21"/>
    </sheetView>
  </sheetViews>
  <sheetFormatPr defaultRowHeight="12.75"/>
  <cols>
    <col min="2" max="6" width="17.7109375" customWidth="1"/>
  </cols>
  <sheetData>
    <row r="1" spans="1:6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11</v>
      </c>
    </row>
    <row r="2" spans="1:6">
      <c r="A2">
        <v>1</v>
      </c>
      <c r="B2" t="s">
        <v>9</v>
      </c>
      <c r="C2" t="s">
        <v>15</v>
      </c>
      <c r="D2" t="s">
        <v>147</v>
      </c>
      <c r="E2" t="s">
        <v>147</v>
      </c>
      <c r="F2" t="s">
        <v>147</v>
      </c>
    </row>
    <row r="3" spans="1:6">
      <c r="A3">
        <v>2</v>
      </c>
      <c r="B3" t="s">
        <v>148</v>
      </c>
      <c r="C3" t="s">
        <v>149</v>
      </c>
      <c r="D3" t="s">
        <v>147</v>
      </c>
      <c r="E3" t="s">
        <v>147</v>
      </c>
      <c r="F3" t="s">
        <v>147</v>
      </c>
    </row>
    <row r="4" spans="1:6">
      <c r="A4">
        <v>3</v>
      </c>
      <c r="B4" t="s">
        <v>151</v>
      </c>
      <c r="C4" t="s">
        <v>156</v>
      </c>
      <c r="D4" t="s">
        <v>157</v>
      </c>
      <c r="E4" t="s">
        <v>172</v>
      </c>
      <c r="F4" t="s">
        <v>150</v>
      </c>
    </row>
    <row r="5" spans="1:6">
      <c r="A5">
        <v>4</v>
      </c>
      <c r="B5" t="s">
        <v>152</v>
      </c>
      <c r="C5" t="s">
        <v>50</v>
      </c>
      <c r="D5" t="s">
        <v>158</v>
      </c>
      <c r="E5" s="2" t="s">
        <v>164</v>
      </c>
      <c r="F5" t="s">
        <v>168</v>
      </c>
    </row>
    <row r="6" spans="1:6">
      <c r="A6">
        <v>5</v>
      </c>
      <c r="B6" t="s">
        <v>153</v>
      </c>
      <c r="C6" t="s">
        <v>74</v>
      </c>
      <c r="D6" t="s">
        <v>159</v>
      </c>
      <c r="E6" t="s">
        <v>171</v>
      </c>
      <c r="F6" t="s">
        <v>169</v>
      </c>
    </row>
    <row r="7" spans="1:6">
      <c r="A7">
        <v>6</v>
      </c>
      <c r="B7" t="s">
        <v>154</v>
      </c>
      <c r="C7" s="1" t="s">
        <v>86</v>
      </c>
      <c r="D7" s="1" t="s">
        <v>162</v>
      </c>
      <c r="E7" t="s">
        <v>173</v>
      </c>
      <c r="F7" t="s">
        <v>155</v>
      </c>
    </row>
    <row r="8" spans="1:6">
      <c r="A8">
        <v>7</v>
      </c>
      <c r="B8" t="s">
        <v>100</v>
      </c>
      <c r="C8" s="1" t="s">
        <v>186</v>
      </c>
      <c r="D8" t="s">
        <v>160</v>
      </c>
      <c r="E8" t="s">
        <v>101</v>
      </c>
      <c r="F8" t="s">
        <v>189</v>
      </c>
    </row>
    <row r="9" spans="1:6">
      <c r="A9">
        <v>8</v>
      </c>
      <c r="B9" s="1" t="s">
        <v>175</v>
      </c>
      <c r="C9" s="1" t="s">
        <v>187</v>
      </c>
      <c r="D9" s="1" t="s">
        <v>174</v>
      </c>
      <c r="E9" s="2" t="s">
        <v>165</v>
      </c>
      <c r="F9" t="s">
        <v>170</v>
      </c>
    </row>
    <row r="10" spans="1:6">
      <c r="A10">
        <v>9</v>
      </c>
      <c r="B10" s="1" t="s">
        <v>122</v>
      </c>
      <c r="C10" s="1" t="s">
        <v>188</v>
      </c>
      <c r="D10" t="s">
        <v>161</v>
      </c>
      <c r="E10" s="2" t="s">
        <v>165</v>
      </c>
      <c r="F10" t="s">
        <v>155</v>
      </c>
    </row>
    <row r="11" spans="1:6">
      <c r="A11">
        <v>10</v>
      </c>
      <c r="B11" s="2" t="s">
        <v>163</v>
      </c>
      <c r="C11" t="s">
        <v>134</v>
      </c>
      <c r="D11" s="2" t="s">
        <v>167</v>
      </c>
      <c r="E11" s="2" t="s">
        <v>166</v>
      </c>
      <c r="F11" t="s">
        <v>136</v>
      </c>
    </row>
    <row r="16" spans="1:6">
      <c r="A16">
        <v>8</v>
      </c>
      <c r="C16" t="s">
        <v>191</v>
      </c>
    </row>
    <row r="17" spans="1:3">
      <c r="A17">
        <v>9</v>
      </c>
      <c r="B17" t="s">
        <v>190</v>
      </c>
      <c r="C17" t="s">
        <v>192</v>
      </c>
    </row>
    <row r="18" spans="1:3">
      <c r="A18">
        <v>10</v>
      </c>
      <c r="B18" t="s">
        <v>193</v>
      </c>
      <c r="C18" t="s">
        <v>194</v>
      </c>
    </row>
    <row r="19" spans="1:3">
      <c r="A19">
        <v>10</v>
      </c>
      <c r="C19" t="s">
        <v>195</v>
      </c>
    </row>
    <row r="20" spans="1:3">
      <c r="A20">
        <v>10</v>
      </c>
      <c r="C20" t="s">
        <v>196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2"/>
  <sheetViews>
    <sheetView tabSelected="1" workbookViewId="0">
      <selection activeCell="Q8" sqref="Q8"/>
    </sheetView>
  </sheetViews>
  <sheetFormatPr defaultRowHeight="12.75"/>
  <cols>
    <col min="2" max="2" width="9.140625" style="11"/>
    <col min="3" max="3" width="9.140625" style="6"/>
    <col min="4" max="4" width="12.140625" style="5" customWidth="1"/>
    <col min="6" max="6" width="9.140625" style="14"/>
    <col min="7" max="7" width="9.140625" style="6"/>
    <col min="8" max="8" width="9.140625" style="4"/>
    <col min="9" max="9" width="12.140625" style="5" customWidth="1"/>
    <col min="10" max="10" width="9.140625" style="5" customWidth="1"/>
    <col min="12" max="12" width="9.140625" style="17" customWidth="1"/>
    <col min="13" max="13" width="9.140625" style="6"/>
    <col min="14" max="14" width="9.140625" style="4"/>
    <col min="15" max="15" width="12.140625" style="5" customWidth="1"/>
  </cols>
  <sheetData>
    <row r="1" spans="1:15">
      <c r="B1" s="12" t="s">
        <v>199</v>
      </c>
      <c r="F1" s="13" t="s">
        <v>200</v>
      </c>
      <c r="L1" s="16" t="s">
        <v>202</v>
      </c>
    </row>
    <row r="2" spans="1:15">
      <c r="A2" s="8" t="s">
        <v>142</v>
      </c>
      <c r="B2" s="9" t="s">
        <v>198</v>
      </c>
      <c r="C2" s="7"/>
      <c r="D2" s="20" t="s">
        <v>203</v>
      </c>
      <c r="E2" s="8"/>
      <c r="F2" s="14" t="s">
        <v>198</v>
      </c>
      <c r="H2" s="19" t="s">
        <v>201</v>
      </c>
      <c r="I2" s="20" t="s">
        <v>204</v>
      </c>
      <c r="J2" s="20" t="s">
        <v>206</v>
      </c>
      <c r="L2" s="17" t="s">
        <v>198</v>
      </c>
      <c r="N2" s="19" t="s">
        <v>201</v>
      </c>
      <c r="O2" s="20" t="s">
        <v>205</v>
      </c>
    </row>
    <row r="3" spans="1:15">
      <c r="A3">
        <v>1</v>
      </c>
      <c r="B3" s="10">
        <v>4</v>
      </c>
      <c r="D3" s="21">
        <v>4</v>
      </c>
      <c r="F3" s="15">
        <v>25</v>
      </c>
      <c r="H3" s="4">
        <f>F3/B3</f>
        <v>6.25</v>
      </c>
      <c r="I3" s="21">
        <v>25</v>
      </c>
      <c r="J3" s="22">
        <f>I3/30</f>
        <v>0.83333333333333337</v>
      </c>
      <c r="L3" s="18">
        <v>8</v>
      </c>
      <c r="N3" s="4">
        <f>L3/B3</f>
        <v>2</v>
      </c>
      <c r="O3" s="21">
        <v>8</v>
      </c>
    </row>
    <row r="4" spans="1:15">
      <c r="A4">
        <v>2</v>
      </c>
      <c r="B4" s="10">
        <v>5</v>
      </c>
      <c r="C4" s="6">
        <f>(B4-B3)/B3</f>
        <v>0.25</v>
      </c>
      <c r="D4" s="21">
        <f>ROUND(D3*$C$31, 0)</f>
        <v>5</v>
      </c>
      <c r="F4" s="15">
        <v>30</v>
      </c>
      <c r="G4" s="6">
        <f>(F4-F3)/F3</f>
        <v>0.2</v>
      </c>
      <c r="H4" s="4">
        <f t="shared" ref="H4:H27" si="0">F4/B4</f>
        <v>6</v>
      </c>
      <c r="I4" s="21">
        <f>ROUND(I3*$C$31, 0)</f>
        <v>31</v>
      </c>
      <c r="J4" s="22">
        <f t="shared" ref="J4:J27" si="1">I4/30</f>
        <v>1.0333333333333334</v>
      </c>
      <c r="L4" s="18">
        <v>15</v>
      </c>
      <c r="M4" s="6">
        <f>(L4-L3)/L3</f>
        <v>0.875</v>
      </c>
      <c r="N4" s="4">
        <f>L4/B4</f>
        <v>3</v>
      </c>
      <c r="O4" s="21">
        <f t="shared" ref="O4:O27" si="2">ROUND(O3*$C$31, 0)</f>
        <v>10</v>
      </c>
    </row>
    <row r="5" spans="1:15">
      <c r="A5">
        <v>3</v>
      </c>
      <c r="B5" s="10">
        <v>6</v>
      </c>
      <c r="C5" s="6">
        <f t="shared" ref="C5:C27" si="3">(B5-B4)/B4</f>
        <v>0.2</v>
      </c>
      <c r="D5" s="21">
        <f t="shared" ref="D5:D27" si="4">ROUND(D4*$C$31, 0)</f>
        <v>6</v>
      </c>
      <c r="F5" s="15">
        <v>40</v>
      </c>
      <c r="G5" s="6">
        <f t="shared" ref="G5:G27" si="5">(F5-F4)/F4</f>
        <v>0.33333333333333331</v>
      </c>
      <c r="H5" s="4">
        <f t="shared" si="0"/>
        <v>6.666666666666667</v>
      </c>
      <c r="I5" s="21">
        <f t="shared" ref="I5:I27" si="6">ROUND(I4*$C$31, 0)</f>
        <v>39</v>
      </c>
      <c r="J5" s="22">
        <f t="shared" si="1"/>
        <v>1.3</v>
      </c>
      <c r="L5" s="18">
        <v>20</v>
      </c>
      <c r="M5" s="6">
        <f t="shared" ref="M5:M27" si="7">(L5-L4)/L4</f>
        <v>0.33333333333333331</v>
      </c>
      <c r="N5" s="4">
        <f>L5/B5</f>
        <v>3.3333333333333335</v>
      </c>
      <c r="O5" s="21">
        <f t="shared" si="2"/>
        <v>13</v>
      </c>
    </row>
    <row r="6" spans="1:15">
      <c r="A6">
        <v>4</v>
      </c>
      <c r="B6" s="10">
        <v>9</v>
      </c>
      <c r="C6" s="6">
        <f t="shared" si="3"/>
        <v>0.5</v>
      </c>
      <c r="D6" s="21">
        <f t="shared" si="4"/>
        <v>8</v>
      </c>
      <c r="F6" s="15">
        <v>60</v>
      </c>
      <c r="G6" s="6">
        <f t="shared" si="5"/>
        <v>0.5</v>
      </c>
      <c r="H6" s="4">
        <f t="shared" si="0"/>
        <v>6.666666666666667</v>
      </c>
      <c r="I6" s="21">
        <f t="shared" si="6"/>
        <v>49</v>
      </c>
      <c r="J6" s="22">
        <f t="shared" si="1"/>
        <v>1.6333333333333333</v>
      </c>
      <c r="L6" s="18">
        <v>30</v>
      </c>
      <c r="M6" s="6">
        <f t="shared" si="7"/>
        <v>0.5</v>
      </c>
      <c r="N6" s="4">
        <f>L6/B6</f>
        <v>3.3333333333333335</v>
      </c>
      <c r="O6" s="21">
        <f t="shared" si="2"/>
        <v>16</v>
      </c>
    </row>
    <row r="7" spans="1:15">
      <c r="A7">
        <v>5</v>
      </c>
      <c r="B7" s="10">
        <v>12</v>
      </c>
      <c r="C7" s="6">
        <f t="shared" si="3"/>
        <v>0.33333333333333331</v>
      </c>
      <c r="D7" s="21">
        <f t="shared" si="4"/>
        <v>10</v>
      </c>
      <c r="F7" s="15">
        <v>75</v>
      </c>
      <c r="G7" s="6">
        <f t="shared" si="5"/>
        <v>0.25</v>
      </c>
      <c r="H7" s="4">
        <f t="shared" si="0"/>
        <v>6.25</v>
      </c>
      <c r="I7" s="21">
        <f t="shared" si="6"/>
        <v>61</v>
      </c>
      <c r="J7" s="22">
        <f t="shared" si="1"/>
        <v>2.0333333333333332</v>
      </c>
      <c r="L7" s="18">
        <v>45</v>
      </c>
      <c r="M7" s="6">
        <f t="shared" si="7"/>
        <v>0.5</v>
      </c>
      <c r="N7" s="4">
        <f>L7/B7</f>
        <v>3.75</v>
      </c>
      <c r="O7" s="21">
        <f t="shared" si="2"/>
        <v>20</v>
      </c>
    </row>
    <row r="8" spans="1:15">
      <c r="A8">
        <v>6</v>
      </c>
      <c r="B8" s="10">
        <v>15</v>
      </c>
      <c r="C8" s="6">
        <f t="shared" si="3"/>
        <v>0.25</v>
      </c>
      <c r="D8" s="21">
        <f t="shared" si="4"/>
        <v>13</v>
      </c>
      <c r="F8" s="15">
        <v>90</v>
      </c>
      <c r="G8" s="6">
        <f t="shared" si="5"/>
        <v>0.2</v>
      </c>
      <c r="H8" s="4">
        <f t="shared" si="0"/>
        <v>6</v>
      </c>
      <c r="I8" s="21">
        <f t="shared" si="6"/>
        <v>76</v>
      </c>
      <c r="J8" s="22">
        <f t="shared" si="1"/>
        <v>2.5333333333333332</v>
      </c>
      <c r="L8" s="18">
        <v>50</v>
      </c>
      <c r="M8" s="6">
        <f t="shared" si="7"/>
        <v>0.1111111111111111</v>
      </c>
      <c r="N8" s="4">
        <f>L8/B8</f>
        <v>3.3333333333333335</v>
      </c>
      <c r="O8" s="21">
        <f t="shared" si="2"/>
        <v>25</v>
      </c>
    </row>
    <row r="9" spans="1:15">
      <c r="A9">
        <v>7</v>
      </c>
      <c r="B9" s="10">
        <v>20</v>
      </c>
      <c r="C9" s="6">
        <f t="shared" si="3"/>
        <v>0.33333333333333331</v>
      </c>
      <c r="D9" s="21">
        <f t="shared" si="4"/>
        <v>16</v>
      </c>
      <c r="F9" s="15">
        <v>120</v>
      </c>
      <c r="G9" s="6">
        <f t="shared" si="5"/>
        <v>0.33333333333333331</v>
      </c>
      <c r="H9" s="4">
        <f t="shared" si="0"/>
        <v>6</v>
      </c>
      <c r="I9" s="21">
        <f t="shared" si="6"/>
        <v>95</v>
      </c>
      <c r="J9" s="22">
        <f t="shared" si="1"/>
        <v>3.1666666666666665</v>
      </c>
      <c r="L9" s="18">
        <v>60</v>
      </c>
      <c r="M9" s="6">
        <f t="shared" si="7"/>
        <v>0.2</v>
      </c>
      <c r="N9" s="4">
        <f>L9/B9</f>
        <v>3</v>
      </c>
      <c r="O9" s="21">
        <f t="shared" si="2"/>
        <v>31</v>
      </c>
    </row>
    <row r="10" spans="1:15">
      <c r="A10">
        <v>8</v>
      </c>
      <c r="B10" s="10">
        <v>25</v>
      </c>
      <c r="C10" s="6">
        <f t="shared" si="3"/>
        <v>0.25</v>
      </c>
      <c r="D10" s="21">
        <f t="shared" si="4"/>
        <v>20</v>
      </c>
      <c r="F10" s="15">
        <v>150</v>
      </c>
      <c r="G10" s="6">
        <f t="shared" si="5"/>
        <v>0.25</v>
      </c>
      <c r="H10" s="4">
        <f t="shared" si="0"/>
        <v>6</v>
      </c>
      <c r="I10" s="21">
        <f t="shared" si="6"/>
        <v>119</v>
      </c>
      <c r="J10" s="22">
        <f t="shared" si="1"/>
        <v>3.9666666666666668</v>
      </c>
      <c r="L10" s="18">
        <v>75</v>
      </c>
      <c r="M10" s="6">
        <f t="shared" si="7"/>
        <v>0.25</v>
      </c>
      <c r="N10" s="4">
        <f>L10/B10</f>
        <v>3</v>
      </c>
      <c r="O10" s="21">
        <f t="shared" si="2"/>
        <v>39</v>
      </c>
    </row>
    <row r="11" spans="1:15">
      <c r="A11">
        <v>9</v>
      </c>
      <c r="B11" s="10">
        <v>32</v>
      </c>
      <c r="C11" s="6">
        <f t="shared" si="3"/>
        <v>0.28000000000000003</v>
      </c>
      <c r="D11" s="21">
        <f t="shared" si="4"/>
        <v>25</v>
      </c>
      <c r="F11" s="15">
        <v>190</v>
      </c>
      <c r="G11" s="6">
        <f t="shared" si="5"/>
        <v>0.26666666666666666</v>
      </c>
      <c r="H11" s="4">
        <f t="shared" si="0"/>
        <v>5.9375</v>
      </c>
      <c r="I11" s="21">
        <f t="shared" si="6"/>
        <v>149</v>
      </c>
      <c r="J11" s="22">
        <f t="shared" si="1"/>
        <v>4.9666666666666668</v>
      </c>
      <c r="L11" s="18">
        <v>80</v>
      </c>
      <c r="M11" s="6">
        <f t="shared" si="7"/>
        <v>6.6666666666666666E-2</v>
      </c>
      <c r="N11" s="4">
        <f>L11/B11</f>
        <v>2.5</v>
      </c>
      <c r="O11" s="21">
        <f t="shared" si="2"/>
        <v>49</v>
      </c>
    </row>
    <row r="12" spans="1:15">
      <c r="A12">
        <v>10</v>
      </c>
      <c r="B12" s="10">
        <v>40</v>
      </c>
      <c r="C12" s="6">
        <f t="shared" si="3"/>
        <v>0.25</v>
      </c>
      <c r="D12" s="21">
        <f t="shared" si="4"/>
        <v>31</v>
      </c>
      <c r="F12" s="15">
        <v>240</v>
      </c>
      <c r="G12" s="6">
        <f t="shared" si="5"/>
        <v>0.26315789473684209</v>
      </c>
      <c r="H12" s="4">
        <f t="shared" si="0"/>
        <v>6</v>
      </c>
      <c r="I12" s="21">
        <f t="shared" si="6"/>
        <v>186</v>
      </c>
      <c r="J12" s="22">
        <f t="shared" si="1"/>
        <v>6.2</v>
      </c>
      <c r="L12" s="18">
        <v>90</v>
      </c>
      <c r="M12" s="6">
        <f t="shared" si="7"/>
        <v>0.125</v>
      </c>
      <c r="N12" s="4">
        <f>L12/B12</f>
        <v>2.25</v>
      </c>
      <c r="O12" s="21">
        <f t="shared" si="2"/>
        <v>61</v>
      </c>
    </row>
    <row r="13" spans="1:15">
      <c r="A13">
        <v>11</v>
      </c>
      <c r="B13" s="10">
        <v>50</v>
      </c>
      <c r="C13" s="6">
        <f t="shared" si="3"/>
        <v>0.25</v>
      </c>
      <c r="D13" s="21">
        <f t="shared" si="4"/>
        <v>39</v>
      </c>
      <c r="F13" s="15">
        <v>300</v>
      </c>
      <c r="G13" s="6">
        <f t="shared" si="5"/>
        <v>0.25</v>
      </c>
      <c r="H13" s="4">
        <f t="shared" si="0"/>
        <v>6</v>
      </c>
      <c r="I13" s="21">
        <f t="shared" si="6"/>
        <v>233</v>
      </c>
      <c r="J13" s="22">
        <f t="shared" si="1"/>
        <v>7.7666666666666666</v>
      </c>
      <c r="L13" s="18">
        <v>100</v>
      </c>
      <c r="M13" s="6">
        <f t="shared" si="7"/>
        <v>0.1111111111111111</v>
      </c>
      <c r="N13" s="4">
        <f>L13/B13</f>
        <v>2</v>
      </c>
      <c r="O13" s="21">
        <f t="shared" si="2"/>
        <v>76</v>
      </c>
    </row>
    <row r="14" spans="1:15">
      <c r="A14">
        <v>12</v>
      </c>
      <c r="B14" s="10">
        <v>57</v>
      </c>
      <c r="C14" s="6">
        <f t="shared" si="3"/>
        <v>0.14000000000000001</v>
      </c>
      <c r="D14" s="21">
        <f t="shared" si="4"/>
        <v>49</v>
      </c>
      <c r="F14" s="15">
        <v>340</v>
      </c>
      <c r="G14" s="6">
        <f t="shared" si="5"/>
        <v>0.13333333333333333</v>
      </c>
      <c r="H14" s="4">
        <f t="shared" si="0"/>
        <v>5.9649122807017543</v>
      </c>
      <c r="I14" s="21">
        <f t="shared" si="6"/>
        <v>291</v>
      </c>
      <c r="J14" s="22">
        <f t="shared" si="1"/>
        <v>9.6999999999999993</v>
      </c>
      <c r="L14" s="18">
        <v>110</v>
      </c>
      <c r="M14" s="6">
        <f t="shared" si="7"/>
        <v>0.1</v>
      </c>
      <c r="N14" s="4">
        <f>L14/B14</f>
        <v>1.9298245614035088</v>
      </c>
      <c r="O14" s="21">
        <f t="shared" si="2"/>
        <v>95</v>
      </c>
    </row>
    <row r="15" spans="1:15">
      <c r="A15">
        <v>13</v>
      </c>
      <c r="B15" s="10">
        <v>65</v>
      </c>
      <c r="C15" s="6">
        <f t="shared" si="3"/>
        <v>0.14035087719298245</v>
      </c>
      <c r="D15" s="21">
        <f t="shared" si="4"/>
        <v>61</v>
      </c>
      <c r="F15" s="15">
        <v>390</v>
      </c>
      <c r="G15" s="6">
        <f t="shared" si="5"/>
        <v>0.14705882352941177</v>
      </c>
      <c r="H15" s="4">
        <f t="shared" si="0"/>
        <v>6</v>
      </c>
      <c r="I15" s="21">
        <f t="shared" si="6"/>
        <v>364</v>
      </c>
      <c r="J15" s="22">
        <f t="shared" si="1"/>
        <v>12.133333333333333</v>
      </c>
      <c r="L15" s="18">
        <v>120</v>
      </c>
      <c r="M15" s="6">
        <f t="shared" si="7"/>
        <v>9.0909090909090912E-2</v>
      </c>
      <c r="N15" s="4">
        <f>L15/B15</f>
        <v>1.8461538461538463</v>
      </c>
      <c r="O15" s="21">
        <f t="shared" si="2"/>
        <v>119</v>
      </c>
    </row>
    <row r="16" spans="1:15">
      <c r="A16">
        <v>14</v>
      </c>
      <c r="B16" s="10">
        <v>70</v>
      </c>
      <c r="C16" s="6">
        <f t="shared" si="3"/>
        <v>7.6923076923076927E-2</v>
      </c>
      <c r="D16" s="21">
        <f t="shared" si="4"/>
        <v>76</v>
      </c>
      <c r="F16" s="15">
        <v>420</v>
      </c>
      <c r="G16" s="6">
        <f t="shared" si="5"/>
        <v>7.6923076923076927E-2</v>
      </c>
      <c r="H16" s="4">
        <f t="shared" si="0"/>
        <v>6</v>
      </c>
      <c r="I16" s="21">
        <f t="shared" si="6"/>
        <v>455</v>
      </c>
      <c r="J16" s="22">
        <f t="shared" si="1"/>
        <v>15.166666666666666</v>
      </c>
      <c r="L16" s="18">
        <v>135</v>
      </c>
      <c r="M16" s="6">
        <f t="shared" si="7"/>
        <v>0.125</v>
      </c>
      <c r="N16" s="4">
        <f>L16/B16</f>
        <v>1.9285714285714286</v>
      </c>
      <c r="O16" s="21">
        <f t="shared" si="2"/>
        <v>149</v>
      </c>
    </row>
    <row r="17" spans="1:15">
      <c r="A17">
        <v>15</v>
      </c>
      <c r="B17" s="10">
        <v>75</v>
      </c>
      <c r="C17" s="6">
        <f t="shared" si="3"/>
        <v>7.1428571428571425E-2</v>
      </c>
      <c r="D17" s="21">
        <f t="shared" si="4"/>
        <v>95</v>
      </c>
      <c r="F17" s="15">
        <v>450</v>
      </c>
      <c r="G17" s="6">
        <f t="shared" si="5"/>
        <v>7.1428571428571425E-2</v>
      </c>
      <c r="H17" s="4">
        <f t="shared" si="0"/>
        <v>6</v>
      </c>
      <c r="I17" s="21">
        <f t="shared" si="6"/>
        <v>569</v>
      </c>
      <c r="J17" s="22">
        <f t="shared" si="1"/>
        <v>18.966666666666665</v>
      </c>
      <c r="L17" s="18">
        <v>150</v>
      </c>
      <c r="M17" s="6">
        <f t="shared" si="7"/>
        <v>0.1111111111111111</v>
      </c>
      <c r="N17" s="4">
        <f>L17/B17</f>
        <v>2</v>
      </c>
      <c r="O17" s="21">
        <f t="shared" si="2"/>
        <v>186</v>
      </c>
    </row>
    <row r="18" spans="1:15">
      <c r="A18">
        <v>16</v>
      </c>
      <c r="B18" s="10">
        <v>80</v>
      </c>
      <c r="C18" s="6">
        <f t="shared" si="3"/>
        <v>6.6666666666666666E-2</v>
      </c>
      <c r="D18" s="21">
        <f t="shared" si="4"/>
        <v>119</v>
      </c>
      <c r="F18" s="15">
        <v>480</v>
      </c>
      <c r="G18" s="6">
        <f t="shared" si="5"/>
        <v>6.6666666666666666E-2</v>
      </c>
      <c r="H18" s="4">
        <f t="shared" si="0"/>
        <v>6</v>
      </c>
      <c r="I18" s="21">
        <f t="shared" si="6"/>
        <v>711</v>
      </c>
      <c r="J18" s="22">
        <f t="shared" si="1"/>
        <v>23.7</v>
      </c>
      <c r="L18" s="18">
        <v>180</v>
      </c>
      <c r="M18" s="6">
        <f t="shared" si="7"/>
        <v>0.2</v>
      </c>
      <c r="N18" s="4">
        <f>L18/B18</f>
        <v>2.25</v>
      </c>
      <c r="O18" s="21">
        <f t="shared" si="2"/>
        <v>233</v>
      </c>
    </row>
    <row r="19" spans="1:15">
      <c r="A19">
        <v>17</v>
      </c>
      <c r="B19" s="10">
        <v>85</v>
      </c>
      <c r="C19" s="6">
        <f t="shared" si="3"/>
        <v>6.25E-2</v>
      </c>
      <c r="D19" s="21">
        <f t="shared" si="4"/>
        <v>149</v>
      </c>
      <c r="F19" s="15">
        <v>510</v>
      </c>
      <c r="G19" s="6">
        <f t="shared" si="5"/>
        <v>6.25E-2</v>
      </c>
      <c r="H19" s="4">
        <f t="shared" si="0"/>
        <v>6</v>
      </c>
      <c r="I19" s="21">
        <f t="shared" si="6"/>
        <v>889</v>
      </c>
      <c r="J19" s="22">
        <f t="shared" si="1"/>
        <v>29.633333333333333</v>
      </c>
      <c r="L19" s="18">
        <v>210</v>
      </c>
      <c r="M19" s="6">
        <f t="shared" si="7"/>
        <v>0.16666666666666666</v>
      </c>
      <c r="N19" s="4">
        <f>L19/B19</f>
        <v>2.4705882352941178</v>
      </c>
      <c r="O19" s="21">
        <f t="shared" si="2"/>
        <v>291</v>
      </c>
    </row>
    <row r="20" spans="1:15">
      <c r="A20">
        <v>18</v>
      </c>
      <c r="B20" s="10">
        <v>95</v>
      </c>
      <c r="C20" s="6">
        <f t="shared" si="3"/>
        <v>0.11764705882352941</v>
      </c>
      <c r="D20" s="21">
        <f t="shared" si="4"/>
        <v>186</v>
      </c>
      <c r="F20" s="15">
        <v>570</v>
      </c>
      <c r="G20" s="6">
        <f t="shared" si="5"/>
        <v>0.11764705882352941</v>
      </c>
      <c r="H20" s="4">
        <f t="shared" si="0"/>
        <v>6</v>
      </c>
      <c r="I20" s="21">
        <f t="shared" si="6"/>
        <v>1111</v>
      </c>
      <c r="J20" s="22">
        <f t="shared" si="1"/>
        <v>37.033333333333331</v>
      </c>
      <c r="L20" s="18">
        <v>250</v>
      </c>
      <c r="M20" s="6">
        <f t="shared" si="7"/>
        <v>0.19047619047619047</v>
      </c>
      <c r="N20" s="4">
        <f>L20/B20</f>
        <v>2.6315789473684212</v>
      </c>
      <c r="O20" s="21">
        <f t="shared" si="2"/>
        <v>364</v>
      </c>
    </row>
    <row r="21" spans="1:15">
      <c r="A21">
        <v>19</v>
      </c>
      <c r="B21" s="10">
        <v>110</v>
      </c>
      <c r="C21" s="6">
        <f t="shared" si="3"/>
        <v>0.15789473684210525</v>
      </c>
      <c r="D21" s="21">
        <f t="shared" si="4"/>
        <v>233</v>
      </c>
      <c r="F21" s="15">
        <v>660</v>
      </c>
      <c r="G21" s="6">
        <f t="shared" si="5"/>
        <v>0.15789473684210525</v>
      </c>
      <c r="H21" s="4">
        <f t="shared" si="0"/>
        <v>6</v>
      </c>
      <c r="I21" s="21">
        <f t="shared" si="6"/>
        <v>1389</v>
      </c>
      <c r="J21" s="22">
        <f t="shared" si="1"/>
        <v>46.3</v>
      </c>
      <c r="L21" s="18">
        <v>290</v>
      </c>
      <c r="M21" s="6">
        <f t="shared" si="7"/>
        <v>0.16</v>
      </c>
      <c r="N21" s="4">
        <f>L21/B21</f>
        <v>2.6363636363636362</v>
      </c>
      <c r="O21" s="21">
        <f t="shared" si="2"/>
        <v>455</v>
      </c>
    </row>
    <row r="22" spans="1:15">
      <c r="A22">
        <v>20</v>
      </c>
      <c r="B22" s="10">
        <v>125</v>
      </c>
      <c r="C22" s="6">
        <f t="shared" si="3"/>
        <v>0.13636363636363635</v>
      </c>
      <c r="D22" s="21">
        <f t="shared" si="4"/>
        <v>291</v>
      </c>
      <c r="F22" s="15">
        <v>750</v>
      </c>
      <c r="G22" s="6">
        <f t="shared" si="5"/>
        <v>0.13636363636363635</v>
      </c>
      <c r="H22" s="4">
        <f t="shared" si="0"/>
        <v>6</v>
      </c>
      <c r="I22" s="21">
        <f t="shared" si="6"/>
        <v>1736</v>
      </c>
      <c r="J22" s="22">
        <f t="shared" si="1"/>
        <v>57.866666666666667</v>
      </c>
      <c r="L22" s="18">
        <v>340</v>
      </c>
      <c r="M22" s="6">
        <f t="shared" si="7"/>
        <v>0.17241379310344829</v>
      </c>
      <c r="N22" s="4">
        <f>L22/B22</f>
        <v>2.72</v>
      </c>
      <c r="O22" s="21">
        <f t="shared" si="2"/>
        <v>569</v>
      </c>
    </row>
    <row r="23" spans="1:15">
      <c r="A23">
        <v>21</v>
      </c>
      <c r="B23" s="10">
        <v>150</v>
      </c>
      <c r="C23" s="6">
        <f t="shared" si="3"/>
        <v>0.2</v>
      </c>
      <c r="D23" s="21">
        <f t="shared" si="4"/>
        <v>364</v>
      </c>
      <c r="F23" s="15">
        <v>900</v>
      </c>
      <c r="G23" s="6">
        <f t="shared" si="5"/>
        <v>0.2</v>
      </c>
      <c r="H23" s="4">
        <f t="shared" si="0"/>
        <v>6</v>
      </c>
      <c r="I23" s="21">
        <f t="shared" si="6"/>
        <v>2170</v>
      </c>
      <c r="J23" s="22">
        <f t="shared" si="1"/>
        <v>72.333333333333329</v>
      </c>
      <c r="L23" s="18">
        <v>400</v>
      </c>
      <c r="M23" s="6">
        <f t="shared" si="7"/>
        <v>0.17647058823529413</v>
      </c>
      <c r="N23" s="4">
        <f>L23/B23</f>
        <v>2.6666666666666665</v>
      </c>
      <c r="O23" s="21">
        <f t="shared" si="2"/>
        <v>711</v>
      </c>
    </row>
    <row r="24" spans="1:15">
      <c r="A24">
        <v>22</v>
      </c>
      <c r="B24" s="10">
        <v>180</v>
      </c>
      <c r="C24" s="6">
        <f t="shared" si="3"/>
        <v>0.2</v>
      </c>
      <c r="D24" s="21">
        <f t="shared" si="4"/>
        <v>455</v>
      </c>
      <c r="F24" s="15">
        <v>1100</v>
      </c>
      <c r="G24" s="6">
        <f t="shared" si="5"/>
        <v>0.22222222222222221</v>
      </c>
      <c r="H24" s="4">
        <f t="shared" si="0"/>
        <v>6.1111111111111107</v>
      </c>
      <c r="I24" s="21">
        <f t="shared" si="6"/>
        <v>2713</v>
      </c>
      <c r="J24" s="22">
        <f t="shared" si="1"/>
        <v>90.433333333333337</v>
      </c>
      <c r="L24" s="18">
        <v>470</v>
      </c>
      <c r="M24" s="6">
        <f t="shared" si="7"/>
        <v>0.17499999999999999</v>
      </c>
      <c r="N24" s="4">
        <f>L24/B24</f>
        <v>2.6111111111111112</v>
      </c>
      <c r="O24" s="21">
        <f t="shared" si="2"/>
        <v>889</v>
      </c>
    </row>
    <row r="25" spans="1:15">
      <c r="A25">
        <v>23</v>
      </c>
      <c r="B25" s="10">
        <v>220</v>
      </c>
      <c r="C25" s="6">
        <f t="shared" si="3"/>
        <v>0.22222222222222221</v>
      </c>
      <c r="D25" s="21">
        <f t="shared" si="4"/>
        <v>569</v>
      </c>
      <c r="F25" s="15">
        <v>1300</v>
      </c>
      <c r="G25" s="6">
        <f t="shared" si="5"/>
        <v>0.18181818181818182</v>
      </c>
      <c r="H25" s="4">
        <f t="shared" si="0"/>
        <v>5.9090909090909092</v>
      </c>
      <c r="I25" s="21">
        <f t="shared" si="6"/>
        <v>3391</v>
      </c>
      <c r="J25" s="22">
        <f t="shared" si="1"/>
        <v>113.03333333333333</v>
      </c>
      <c r="L25" s="18">
        <v>550</v>
      </c>
      <c r="M25" s="6">
        <f t="shared" si="7"/>
        <v>0.1702127659574468</v>
      </c>
      <c r="N25" s="4">
        <f>L25/B25</f>
        <v>2.5</v>
      </c>
      <c r="O25" s="21">
        <f t="shared" si="2"/>
        <v>1111</v>
      </c>
    </row>
    <row r="26" spans="1:15">
      <c r="A26">
        <v>24</v>
      </c>
      <c r="B26" s="10">
        <v>250</v>
      </c>
      <c r="C26" s="6">
        <f t="shared" si="3"/>
        <v>0.13636363636363635</v>
      </c>
      <c r="D26" s="21">
        <f t="shared" si="4"/>
        <v>711</v>
      </c>
      <c r="F26" s="15">
        <v>1500</v>
      </c>
      <c r="G26" s="6">
        <f t="shared" si="5"/>
        <v>0.15384615384615385</v>
      </c>
      <c r="H26" s="4">
        <f t="shared" si="0"/>
        <v>6</v>
      </c>
      <c r="I26" s="21">
        <f t="shared" si="6"/>
        <v>4239</v>
      </c>
      <c r="J26" s="22">
        <f t="shared" si="1"/>
        <v>141.30000000000001</v>
      </c>
      <c r="L26" s="18">
        <v>640</v>
      </c>
      <c r="M26" s="6">
        <f t="shared" si="7"/>
        <v>0.16363636363636364</v>
      </c>
      <c r="N26" s="4">
        <f>L26/B26</f>
        <v>2.56</v>
      </c>
      <c r="O26" s="21">
        <f t="shared" si="2"/>
        <v>1389</v>
      </c>
    </row>
    <row r="27" spans="1:15">
      <c r="A27">
        <v>25</v>
      </c>
      <c r="B27" s="10">
        <v>300</v>
      </c>
      <c r="C27" s="6">
        <f t="shared" si="3"/>
        <v>0.2</v>
      </c>
      <c r="D27" s="21">
        <f t="shared" si="4"/>
        <v>889</v>
      </c>
      <c r="F27" s="15">
        <v>1800</v>
      </c>
      <c r="G27" s="6">
        <f t="shared" si="5"/>
        <v>0.2</v>
      </c>
      <c r="H27" s="4">
        <f t="shared" si="0"/>
        <v>6</v>
      </c>
      <c r="I27" s="21">
        <f t="shared" si="6"/>
        <v>5299</v>
      </c>
      <c r="J27" s="22">
        <f t="shared" si="1"/>
        <v>176.63333333333333</v>
      </c>
      <c r="L27" s="18">
        <v>1280</v>
      </c>
      <c r="M27" s="6">
        <f t="shared" si="7"/>
        <v>1</v>
      </c>
      <c r="N27" s="4">
        <f>L27/B27</f>
        <v>4.2666666666666666</v>
      </c>
      <c r="O27" s="21">
        <f t="shared" si="2"/>
        <v>1736</v>
      </c>
    </row>
    <row r="31" spans="1:15">
      <c r="B31" s="9" t="s">
        <v>197</v>
      </c>
      <c r="C31" s="6">
        <v>1.25</v>
      </c>
    </row>
    <row r="32" spans="1:15">
      <c r="B32" s="9"/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Series</vt:lpstr>
      <vt:lpstr>Combat 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Moromisato</cp:lastModifiedBy>
  <dcterms:created xsi:type="dcterms:W3CDTF">2005-12-14T02:18:46Z</dcterms:created>
  <dcterms:modified xsi:type="dcterms:W3CDTF">2008-02-16T06:53:09Z</dcterms:modified>
</cp:coreProperties>
</file>