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7-9六宫标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9" name="ID_7970F00FEAED4C29A28C8A21F110BEF6" descr="7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6495" y="150451820"/>
          <a:ext cx="5501005" cy="5505450"/>
        </a:xfrm>
        <a:prstGeom prst="rect">
          <a:avLst/>
        </a:prstGeom>
      </xdr:spPr>
    </xdr:pic>
  </etc:cellImage>
  <etc:cellImage>
    <xdr:pic>
      <xdr:nvPicPr>
        <xdr:cNvPr id="110" name="ID_5535469895D441C9B1D27BEF2C65E874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48425" y="1863725"/>
          <a:ext cx="5505450" cy="5505450"/>
        </a:xfrm>
        <a:prstGeom prst="rect">
          <a:avLst/>
        </a:prstGeom>
      </xdr:spPr>
    </xdr:pic>
  </etc:cellImage>
  <etc:cellImage>
    <xdr:pic>
      <xdr:nvPicPr>
        <xdr:cNvPr id="97" name="ID_CD69ED8A6CD549BCA995DBA32E577E5C" descr="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46495" y="125686820"/>
          <a:ext cx="5501005" cy="5505450"/>
        </a:xfrm>
        <a:prstGeom prst="rect">
          <a:avLst/>
        </a:prstGeom>
      </xdr:spPr>
    </xdr:pic>
  </etc:cellImage>
  <etc:cellImage>
    <xdr:pic>
      <xdr:nvPicPr>
        <xdr:cNvPr id="262" name="ID_5E394CDBBD4E46DF9F2FE460DC24F25E" descr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46495" y="1863725"/>
          <a:ext cx="5501005" cy="5505450"/>
        </a:xfrm>
        <a:prstGeom prst="rect">
          <a:avLst/>
        </a:prstGeom>
      </xdr:spPr>
    </xdr:pic>
  </etc:cellImage>
  <etc:cellImage>
    <xdr:pic>
      <xdr:nvPicPr>
        <xdr:cNvPr id="114" name="ID_91AAED269CF34D33A7510B53192022DB" descr="8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46495" y="154261820"/>
          <a:ext cx="5501005" cy="5505450"/>
        </a:xfrm>
        <a:prstGeom prst="rect">
          <a:avLst/>
        </a:prstGeom>
      </xdr:spPr>
    </xdr:pic>
  </etc:cellImage>
  <etc:cellImage>
    <xdr:pic>
      <xdr:nvPicPr>
        <xdr:cNvPr id="33" name="ID_689493391E5D46359A13E0C38C8475CB" descr="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48425" y="3768725"/>
          <a:ext cx="5505450" cy="5505450"/>
        </a:xfrm>
        <a:prstGeom prst="rect">
          <a:avLst/>
        </a:prstGeom>
      </xdr:spPr>
    </xdr:pic>
  </etc:cellImage>
  <etc:cellImage>
    <xdr:pic>
      <xdr:nvPicPr>
        <xdr:cNvPr id="135" name="ID_76C312177EC245509DC5FB5D0CC596C6" descr="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48425" y="7578725"/>
          <a:ext cx="5505450" cy="5505450"/>
        </a:xfrm>
        <a:prstGeom prst="rect">
          <a:avLst/>
        </a:prstGeom>
      </xdr:spPr>
    </xdr:pic>
  </etc:cellImage>
  <etc:cellImage>
    <xdr:pic>
      <xdr:nvPicPr>
        <xdr:cNvPr id="266" name="ID_C98C726B6DFB45ED966182F08BFB89E4" descr="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246495" y="9483725"/>
          <a:ext cx="5501005" cy="5505450"/>
        </a:xfrm>
        <a:prstGeom prst="rect">
          <a:avLst/>
        </a:prstGeom>
      </xdr:spPr>
    </xdr:pic>
  </etc:cellImage>
  <etc:cellImage>
    <xdr:pic>
      <xdr:nvPicPr>
        <xdr:cNvPr id="143" name="ID_068A44B8D96F43399A86B7189DC9F2A1" descr="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48425" y="5673725"/>
          <a:ext cx="5505450" cy="5505450"/>
        </a:xfrm>
        <a:prstGeom prst="rect">
          <a:avLst/>
        </a:prstGeom>
      </xdr:spPr>
    </xdr:pic>
  </etc:cellImage>
  <etc:cellImage>
    <xdr:pic>
      <xdr:nvPicPr>
        <xdr:cNvPr id="22" name="ID_482C76D51A7D467B863FDDEF117CF3CE" descr="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48425" y="5673725"/>
          <a:ext cx="5505450" cy="5505450"/>
        </a:xfrm>
        <a:prstGeom prst="rect">
          <a:avLst/>
        </a:prstGeom>
      </xdr:spPr>
    </xdr:pic>
  </etc:cellImage>
  <etc:cellImage>
    <xdr:pic>
      <xdr:nvPicPr>
        <xdr:cNvPr id="98" name="ID_6985CFEA3FA84711B47CAEEB93AAECA4" descr="6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46495" y="129496820"/>
          <a:ext cx="5501005" cy="5505450"/>
        </a:xfrm>
        <a:prstGeom prst="rect">
          <a:avLst/>
        </a:prstGeom>
      </xdr:spPr>
    </xdr:pic>
  </etc:cellImage>
  <etc:cellImage>
    <xdr:pic>
      <xdr:nvPicPr>
        <xdr:cNvPr id="113" name="ID_5BBF25182E3A4AAB957B823E89B1EC18" descr="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448425" y="9483725"/>
          <a:ext cx="5505450" cy="5505450"/>
        </a:xfrm>
        <a:prstGeom prst="rect">
          <a:avLst/>
        </a:prstGeom>
      </xdr:spPr>
    </xdr:pic>
  </etc:cellImage>
  <etc:cellImage>
    <xdr:pic>
      <xdr:nvPicPr>
        <xdr:cNvPr id="90" name="ID_E232C5CC2F0A4AB5A6C0E6BD296B5F15" descr="6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46495" y="127591820"/>
          <a:ext cx="5501005" cy="5505450"/>
        </a:xfrm>
        <a:prstGeom prst="rect">
          <a:avLst/>
        </a:prstGeom>
      </xdr:spPr>
    </xdr:pic>
  </etc:cellImage>
  <etc:cellImage>
    <xdr:pic>
      <xdr:nvPicPr>
        <xdr:cNvPr id="111" name="ID_FD7A04866F6C472B85E6CEC958FE7A62" descr="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448425" y="11388725"/>
          <a:ext cx="5505450" cy="5505450"/>
        </a:xfrm>
        <a:prstGeom prst="rect">
          <a:avLst/>
        </a:prstGeom>
      </xdr:spPr>
    </xdr:pic>
  </etc:cellImage>
  <etc:cellImage>
    <xdr:pic>
      <xdr:nvPicPr>
        <xdr:cNvPr id="92" name="ID_E258F4DE7AB7426897357BCA746CCEC2" descr="6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46495" y="118066820"/>
          <a:ext cx="5501005" cy="5505450"/>
        </a:xfrm>
        <a:prstGeom prst="rect">
          <a:avLst/>
        </a:prstGeom>
      </xdr:spPr>
    </xdr:pic>
  </etc:cellImage>
  <etc:cellImage>
    <xdr:pic>
      <xdr:nvPicPr>
        <xdr:cNvPr id="158" name="ID_831EBF2EADDC4B0EB013EEC8CD1CD983" descr="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48425" y="28533725"/>
          <a:ext cx="5505450" cy="5505450"/>
        </a:xfrm>
        <a:prstGeom prst="rect">
          <a:avLst/>
        </a:prstGeom>
      </xdr:spPr>
    </xdr:pic>
  </etc:cellImage>
  <etc:cellImage>
    <xdr:pic>
      <xdr:nvPicPr>
        <xdr:cNvPr id="139" name="ID_E313BD5CC1D146209635D5604840E978" descr="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48425" y="13293725"/>
          <a:ext cx="5505450" cy="5505450"/>
        </a:xfrm>
        <a:prstGeom prst="rect">
          <a:avLst/>
        </a:prstGeom>
      </xdr:spPr>
    </xdr:pic>
  </etc:cellImage>
  <etc:cellImage>
    <xdr:pic>
      <xdr:nvPicPr>
        <xdr:cNvPr id="268" name="ID_BCBC04E87B9145A1A1C81F8CF3237020" descr="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246495" y="15198725"/>
          <a:ext cx="5501005" cy="5505450"/>
        </a:xfrm>
        <a:prstGeom prst="rect">
          <a:avLst/>
        </a:prstGeom>
      </xdr:spPr>
    </xdr:pic>
  </etc:cellImage>
  <etc:cellImage>
    <xdr:pic>
      <xdr:nvPicPr>
        <xdr:cNvPr id="138" name="ID_3EE614A43AE94EE5BC416CB3E9BF1548" descr="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448425" y="15198725"/>
          <a:ext cx="5505450" cy="5505450"/>
        </a:xfrm>
        <a:prstGeom prst="rect">
          <a:avLst/>
        </a:prstGeom>
      </xdr:spPr>
    </xdr:pic>
  </etc:cellImage>
  <etc:cellImage>
    <xdr:pic>
      <xdr:nvPicPr>
        <xdr:cNvPr id="147" name="ID_48F8FA67ADF24E00932C76EE2A98FA53" descr="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48425" y="11388725"/>
          <a:ext cx="5505450" cy="5505450"/>
        </a:xfrm>
        <a:prstGeom prst="rect">
          <a:avLst/>
        </a:prstGeom>
      </xdr:spPr>
    </xdr:pic>
  </etc:cellImage>
  <etc:cellImage>
    <xdr:pic>
      <xdr:nvPicPr>
        <xdr:cNvPr id="157" name="ID_FB9EB50F06114A78A965FAAC3FAB5C21" descr="1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448425" y="26628725"/>
          <a:ext cx="5505450" cy="5505450"/>
        </a:xfrm>
        <a:prstGeom prst="rect">
          <a:avLst/>
        </a:prstGeom>
      </xdr:spPr>
    </xdr:pic>
  </etc:cellImage>
  <etc:cellImage>
    <xdr:pic>
      <xdr:nvPicPr>
        <xdr:cNvPr id="140" name="ID_7C06397CFA9141C28CFA89F8F1953A16" descr="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448425" y="17103725"/>
          <a:ext cx="5505450" cy="5505450"/>
        </a:xfrm>
        <a:prstGeom prst="rect">
          <a:avLst/>
        </a:prstGeom>
      </xdr:spPr>
    </xdr:pic>
  </etc:cellImage>
  <etc:cellImage>
    <xdr:pic>
      <xdr:nvPicPr>
        <xdr:cNvPr id="93" name="ID_F8BD2B8ACDAA4F968393F532F2B331C0" descr="6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246495" y="119971820"/>
          <a:ext cx="5501005" cy="5505450"/>
        </a:xfrm>
        <a:prstGeom prst="rect">
          <a:avLst/>
        </a:prstGeom>
      </xdr:spPr>
    </xdr:pic>
  </etc:cellImage>
  <etc:cellImage>
    <xdr:pic>
      <xdr:nvPicPr>
        <xdr:cNvPr id="105" name="ID_EA698310E15046AD9BB360BD9E979339" descr="7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246495" y="142831820"/>
          <a:ext cx="5501005" cy="5505450"/>
        </a:xfrm>
        <a:prstGeom prst="rect">
          <a:avLst/>
        </a:prstGeom>
      </xdr:spPr>
    </xdr:pic>
  </etc:cellImage>
  <etc:cellImage>
    <xdr:pic>
      <xdr:nvPicPr>
        <xdr:cNvPr id="141" name="ID_8F1C571282A24B028663AD638668475C" descr="1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448425" y="19008725"/>
          <a:ext cx="5505450" cy="5505450"/>
        </a:xfrm>
        <a:prstGeom prst="rect">
          <a:avLst/>
        </a:prstGeom>
      </xdr:spPr>
    </xdr:pic>
  </etc:cellImage>
  <etc:cellImage>
    <xdr:pic>
      <xdr:nvPicPr>
        <xdr:cNvPr id="108" name="ID_4CE0C4D832664977921C2C7C4C9DD1F2" descr="7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246495" y="148546820"/>
          <a:ext cx="5501005" cy="5505450"/>
        </a:xfrm>
        <a:prstGeom prst="rect">
          <a:avLst/>
        </a:prstGeom>
      </xdr:spPr>
    </xdr:pic>
  </etc:cellImage>
  <etc:cellImage>
    <xdr:pic>
      <xdr:nvPicPr>
        <xdr:cNvPr id="146" name="ID_4CFF207788914D8ABFA91A835D5D832E" descr="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448425" y="1863725"/>
          <a:ext cx="5505450" cy="5505450"/>
        </a:xfrm>
        <a:prstGeom prst="rect">
          <a:avLst/>
        </a:prstGeom>
      </xdr:spPr>
    </xdr:pic>
  </etc:cellImage>
  <etc:cellImage>
    <xdr:pic>
      <xdr:nvPicPr>
        <xdr:cNvPr id="263" name="ID_4CF08AD182CE4AA6A6EA0F444144A695" descr="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246495" y="5673725"/>
          <a:ext cx="5501005" cy="5505450"/>
        </a:xfrm>
        <a:prstGeom prst="rect">
          <a:avLst/>
        </a:prstGeom>
      </xdr:spPr>
    </xdr:pic>
  </etc:cellImage>
  <etc:cellImage>
    <xdr:pic>
      <xdr:nvPicPr>
        <xdr:cNvPr id="145" name="ID_9E55CE60132E4B3EA2F7EB9934C96553" descr="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448425" y="3768725"/>
          <a:ext cx="5505450" cy="5505450"/>
        </a:xfrm>
        <a:prstGeom prst="rect">
          <a:avLst/>
        </a:prstGeom>
      </xdr:spPr>
    </xdr:pic>
  </etc:cellImage>
  <etc:cellImage>
    <xdr:pic>
      <xdr:nvPicPr>
        <xdr:cNvPr id="155" name="ID_26FB18332A264782B1D8EB98B1C5BC67" descr="1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448425" y="22818725"/>
          <a:ext cx="5505450" cy="5505450"/>
        </a:xfrm>
        <a:prstGeom prst="rect">
          <a:avLst/>
        </a:prstGeom>
      </xdr:spPr>
    </xdr:pic>
  </etc:cellImage>
  <etc:cellImage>
    <xdr:pic>
      <xdr:nvPicPr>
        <xdr:cNvPr id="149" name="ID_2397267024124509B78E8A024FA0D876" descr="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448425" y="7578725"/>
          <a:ext cx="5505450" cy="5505450"/>
        </a:xfrm>
        <a:prstGeom prst="rect">
          <a:avLst/>
        </a:prstGeom>
      </xdr:spPr>
    </xdr:pic>
  </etc:cellImage>
  <etc:cellImage>
    <xdr:pic>
      <xdr:nvPicPr>
        <xdr:cNvPr id="148" name="ID_2046DE5DA29F4A1EABE9E357E7EE10E7" descr="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448425" y="9483725"/>
          <a:ext cx="5505450" cy="5505450"/>
        </a:xfrm>
        <a:prstGeom prst="rect">
          <a:avLst/>
        </a:prstGeom>
      </xdr:spPr>
    </xdr:pic>
  </etc:cellImage>
  <etc:cellImage>
    <xdr:pic>
      <xdr:nvPicPr>
        <xdr:cNvPr id="629" name="ID_6949A1011C0345F0A7D016DE48FB98DC" descr="5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246495" y="112351820"/>
          <a:ext cx="5501005" cy="5505450"/>
        </a:xfrm>
        <a:prstGeom prst="rect">
          <a:avLst/>
        </a:prstGeom>
      </xdr:spPr>
    </xdr:pic>
  </etc:cellImage>
  <etc:cellImage>
    <xdr:pic>
      <xdr:nvPicPr>
        <xdr:cNvPr id="645" name="ID_F77BBA2B2D984941B92CA44C344E3535" descr="51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246495" y="97111820"/>
          <a:ext cx="5501005" cy="5505450"/>
        </a:xfrm>
        <a:prstGeom prst="rect">
          <a:avLst/>
        </a:prstGeom>
      </xdr:spPr>
    </xdr:pic>
  </etc:cellImage>
  <etc:cellImage>
    <xdr:pic>
      <xdr:nvPicPr>
        <xdr:cNvPr id="121" name="ID_17BE841423AB444CAD03A7DE184FA75D" descr="8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246495" y="167596820"/>
          <a:ext cx="5501005" cy="5505450"/>
        </a:xfrm>
        <a:prstGeom prst="rect">
          <a:avLst/>
        </a:prstGeom>
      </xdr:spPr>
    </xdr:pic>
  </etc:cellImage>
  <etc:cellImage>
    <xdr:pic>
      <xdr:nvPicPr>
        <xdr:cNvPr id="151" name="ID_3E1137DF02D04728A9BF8177DB31F265" descr="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448425" y="13293725"/>
          <a:ext cx="5505450" cy="5505450"/>
        </a:xfrm>
        <a:prstGeom prst="rect">
          <a:avLst/>
        </a:prstGeom>
      </xdr:spPr>
    </xdr:pic>
  </etc:cellImage>
  <etc:cellImage>
    <xdr:pic>
      <xdr:nvPicPr>
        <xdr:cNvPr id="153" name="ID_4FEE4CFBAEA94913977928D5D8C4A1DD" descr="10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448425" y="19008725"/>
          <a:ext cx="5505450" cy="5505450"/>
        </a:xfrm>
        <a:prstGeom prst="rect">
          <a:avLst/>
        </a:prstGeom>
      </xdr:spPr>
    </xdr:pic>
  </etc:cellImage>
  <etc:cellImage>
    <xdr:pic>
      <xdr:nvPicPr>
        <xdr:cNvPr id="150" name="ID_A7EA49C919DB4A72B38CC60B01D97F9E" descr="8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448425" y="15198725"/>
          <a:ext cx="5505450" cy="5505450"/>
        </a:xfrm>
        <a:prstGeom prst="rect">
          <a:avLst/>
        </a:prstGeom>
      </xdr:spPr>
    </xdr:pic>
  </etc:cellImage>
  <etc:cellImage>
    <xdr:pic>
      <xdr:nvPicPr>
        <xdr:cNvPr id="270" name="ID_5AC3DCEDC65647328845A18FBD83151B" descr="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246495" y="17103725"/>
          <a:ext cx="5501005" cy="5505450"/>
        </a:xfrm>
        <a:prstGeom prst="rect">
          <a:avLst/>
        </a:prstGeom>
      </xdr:spPr>
    </xdr:pic>
  </etc:cellImage>
  <etc:cellImage>
    <xdr:pic>
      <xdr:nvPicPr>
        <xdr:cNvPr id="152" name="ID_8CA5AE004847408080BE2ED435EE200A" descr="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448425" y="17103725"/>
          <a:ext cx="5505450" cy="5505450"/>
        </a:xfrm>
        <a:prstGeom prst="rect">
          <a:avLst/>
        </a:prstGeom>
      </xdr:spPr>
    </xdr:pic>
  </etc:cellImage>
  <etc:cellImage>
    <xdr:pic>
      <xdr:nvPicPr>
        <xdr:cNvPr id="154" name="ID_AF1E46AE44A046E2B07D587EA43F5B20" descr="1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448425" y="20913725"/>
          <a:ext cx="5505450" cy="5505450"/>
        </a:xfrm>
        <a:prstGeom prst="rect">
          <a:avLst/>
        </a:prstGeom>
      </xdr:spPr>
    </xdr:pic>
  </etc:cellImage>
  <etc:cellImage>
    <xdr:pic>
      <xdr:nvPicPr>
        <xdr:cNvPr id="156" name="ID_3FAC19D414284441A048CBF023B0FEFC" descr="1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448425" y="24723725"/>
          <a:ext cx="5505450" cy="5505450"/>
        </a:xfrm>
        <a:prstGeom prst="rect">
          <a:avLst/>
        </a:prstGeom>
      </xdr:spPr>
    </xdr:pic>
  </etc:cellImage>
  <etc:cellImage>
    <xdr:pic>
      <xdr:nvPicPr>
        <xdr:cNvPr id="264" name="ID_1087EB6FC3224154A39C5C48D7C32737" descr="2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246495" y="3768725"/>
          <a:ext cx="5501005" cy="5505450"/>
        </a:xfrm>
        <a:prstGeom prst="rect">
          <a:avLst/>
        </a:prstGeom>
      </xdr:spPr>
    </xdr:pic>
  </etc:cellImage>
  <etc:cellImage>
    <xdr:pic>
      <xdr:nvPicPr>
        <xdr:cNvPr id="159" name="ID_524F5C319DA448879C43BAF83FA97932" descr="16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448425" y="30438725"/>
          <a:ext cx="5505450" cy="5505450"/>
        </a:xfrm>
        <a:prstGeom prst="rect">
          <a:avLst/>
        </a:prstGeom>
      </xdr:spPr>
    </xdr:pic>
  </etc:cellImage>
  <etc:cellImage>
    <xdr:pic>
      <xdr:nvPicPr>
        <xdr:cNvPr id="160" name="ID_8901484FB60C408588F14D62BDB32082" descr="17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448425" y="32343725"/>
          <a:ext cx="5505450" cy="5505450"/>
        </a:xfrm>
        <a:prstGeom prst="rect">
          <a:avLst/>
        </a:prstGeom>
      </xdr:spPr>
    </xdr:pic>
  </etc:cellImage>
  <etc:cellImage>
    <xdr:pic>
      <xdr:nvPicPr>
        <xdr:cNvPr id="161" name="ID_BA2558B190D7417BBA74D5E10B733433" descr="18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448425" y="34248725"/>
          <a:ext cx="5505450" cy="5505450"/>
        </a:xfrm>
        <a:prstGeom prst="rect">
          <a:avLst/>
        </a:prstGeom>
      </xdr:spPr>
    </xdr:pic>
  </etc:cellImage>
  <etc:cellImage>
    <xdr:pic>
      <xdr:nvPicPr>
        <xdr:cNvPr id="142" name="ID_91AF464C9E81480DB9E20C4C244013F3" descr="19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6448425" y="36153725"/>
          <a:ext cx="5505450" cy="5505450"/>
        </a:xfrm>
        <a:prstGeom prst="rect">
          <a:avLst/>
        </a:prstGeom>
      </xdr:spPr>
    </xdr:pic>
  </etc:cellImage>
  <etc:cellImage>
    <xdr:pic>
      <xdr:nvPicPr>
        <xdr:cNvPr id="101" name="ID_EFDFB59C94F045468CDE585272FC590F" descr="71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6246495" y="135211820"/>
          <a:ext cx="5501005" cy="5505450"/>
        </a:xfrm>
        <a:prstGeom prst="rect">
          <a:avLst/>
        </a:prstGeom>
      </xdr:spPr>
    </xdr:pic>
  </etc:cellImage>
  <etc:cellImage>
    <xdr:pic>
      <xdr:nvPicPr>
        <xdr:cNvPr id="144" name="ID_A5316580147041189EE69BB2999754FF" descr="20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6448425" y="38058725"/>
          <a:ext cx="5505450" cy="5505450"/>
        </a:xfrm>
        <a:prstGeom prst="rect">
          <a:avLst/>
        </a:prstGeom>
      </xdr:spPr>
    </xdr:pic>
  </etc:cellImage>
  <etc:cellImage>
    <xdr:pic>
      <xdr:nvPicPr>
        <xdr:cNvPr id="115" name="ID_F38DA114D8F74762993541A88D8029A8" descr="82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246495" y="156166820"/>
          <a:ext cx="5501005" cy="5505450"/>
        </a:xfrm>
        <a:prstGeom prst="rect">
          <a:avLst/>
        </a:prstGeom>
      </xdr:spPr>
    </xdr:pic>
  </etc:cellImage>
  <etc:cellImage>
    <xdr:pic>
      <xdr:nvPicPr>
        <xdr:cNvPr id="265" name="ID_726E7301B4C649509476A1A9D079ED14" descr="4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246495" y="7578725"/>
          <a:ext cx="5501005" cy="5505450"/>
        </a:xfrm>
        <a:prstGeom prst="rect">
          <a:avLst/>
        </a:prstGeom>
      </xdr:spPr>
    </xdr:pic>
  </etc:cellImage>
  <etc:cellImage>
    <xdr:pic>
      <xdr:nvPicPr>
        <xdr:cNvPr id="269" name="ID_9910F37CB5374910924ECD22EDC580C0" descr="6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6246495" y="11388725"/>
          <a:ext cx="5501005" cy="5505450"/>
        </a:xfrm>
        <a:prstGeom prst="rect">
          <a:avLst/>
        </a:prstGeom>
      </xdr:spPr>
    </xdr:pic>
  </etc:cellImage>
  <etc:cellImage>
    <xdr:pic>
      <xdr:nvPicPr>
        <xdr:cNvPr id="648" name="ID_3A1376320BEC4C9F942D631B22A74A8B" descr="55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246495" y="104731820"/>
          <a:ext cx="5501005" cy="5505450"/>
        </a:xfrm>
        <a:prstGeom prst="rect">
          <a:avLst/>
        </a:prstGeom>
      </xdr:spPr>
    </xdr:pic>
  </etc:cellImage>
  <etc:cellImage>
    <xdr:pic>
      <xdr:nvPicPr>
        <xdr:cNvPr id="267" name="ID_BAC0162C6EAC4B1B8BEA55D95930F841" descr="7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246495" y="13293725"/>
          <a:ext cx="5501005" cy="5505450"/>
        </a:xfrm>
        <a:prstGeom prst="rect">
          <a:avLst/>
        </a:prstGeom>
      </xdr:spPr>
    </xdr:pic>
  </etc:cellImage>
  <etc:cellImage>
    <xdr:pic>
      <xdr:nvPicPr>
        <xdr:cNvPr id="271" name="ID_8F83C61962794B6A82C072328DB6C3FE" descr="10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246495" y="19008725"/>
          <a:ext cx="5501005" cy="5505450"/>
        </a:xfrm>
        <a:prstGeom prst="rect">
          <a:avLst/>
        </a:prstGeom>
      </xdr:spPr>
    </xdr:pic>
  </etc:cellImage>
  <etc:cellImage>
    <xdr:pic>
      <xdr:nvPicPr>
        <xdr:cNvPr id="646" name="ID_B48C0EF850504546A3654CC8AF3B2987" descr="52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246495" y="99016820"/>
          <a:ext cx="5501005" cy="5505450"/>
        </a:xfrm>
        <a:prstGeom prst="rect">
          <a:avLst/>
        </a:prstGeom>
      </xdr:spPr>
    </xdr:pic>
  </etc:cellImage>
  <etc:cellImage>
    <xdr:pic>
      <xdr:nvPicPr>
        <xdr:cNvPr id="623" name="ID_AA231041E92748AC9C924E864C991C1D" descr="5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246495" y="100921820"/>
          <a:ext cx="5501005" cy="5505450"/>
        </a:xfrm>
        <a:prstGeom prst="rect">
          <a:avLst/>
        </a:prstGeom>
      </xdr:spPr>
    </xdr:pic>
  </etc:cellImage>
  <etc:cellImage>
    <xdr:pic>
      <xdr:nvPicPr>
        <xdr:cNvPr id="95" name="ID_14550EF050974D3B88A71FFAC1774630" descr="64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246495" y="121876820"/>
          <a:ext cx="5501005" cy="5505450"/>
        </a:xfrm>
        <a:prstGeom prst="rect">
          <a:avLst/>
        </a:prstGeom>
      </xdr:spPr>
    </xdr:pic>
  </etc:cellImage>
  <etc:cellImage>
    <xdr:pic>
      <xdr:nvPicPr>
        <xdr:cNvPr id="647" name="ID_5C92BBF881B545CF868EAD023BDE145A" descr="5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6495" y="102826820"/>
          <a:ext cx="5501005" cy="5505450"/>
        </a:xfrm>
        <a:prstGeom prst="rect">
          <a:avLst/>
        </a:prstGeom>
      </xdr:spPr>
    </xdr:pic>
  </etc:cellImage>
  <etc:cellImage>
    <xdr:pic>
      <xdr:nvPicPr>
        <xdr:cNvPr id="649" name="ID_E03CD2C2517745EA94EF7A5275F1AEA4" descr="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46495" y="106636820"/>
          <a:ext cx="5501005" cy="5505450"/>
        </a:xfrm>
        <a:prstGeom prst="rect">
          <a:avLst/>
        </a:prstGeom>
      </xdr:spPr>
    </xdr:pic>
  </etc:cellImage>
  <etc:cellImage>
    <xdr:pic>
      <xdr:nvPicPr>
        <xdr:cNvPr id="626" name="ID_704ECBC27C65409486422863770CF2AF" descr="57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246495" y="108541820"/>
          <a:ext cx="5501005" cy="5505450"/>
        </a:xfrm>
        <a:prstGeom prst="rect">
          <a:avLst/>
        </a:prstGeom>
      </xdr:spPr>
    </xdr:pic>
  </etc:cellImage>
  <etc:cellImage>
    <xdr:pic>
      <xdr:nvPicPr>
        <xdr:cNvPr id="100" name="ID_1687E2455FE44E9989B5B5E32A8967B1" descr="70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6246495" y="133306820"/>
          <a:ext cx="5501005" cy="5505450"/>
        </a:xfrm>
        <a:prstGeom prst="rect">
          <a:avLst/>
        </a:prstGeom>
      </xdr:spPr>
    </xdr:pic>
  </etc:cellImage>
  <etc:cellImage>
    <xdr:pic>
      <xdr:nvPicPr>
        <xdr:cNvPr id="650" name="ID_61ADD46EE9044783857C3A0B774EBA9F" descr="5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246495" y="110446820"/>
          <a:ext cx="5501005" cy="5505450"/>
        </a:xfrm>
        <a:prstGeom prst="rect">
          <a:avLst/>
        </a:prstGeom>
      </xdr:spPr>
    </xdr:pic>
  </etc:cellImage>
  <etc:cellImage>
    <xdr:pic>
      <xdr:nvPicPr>
        <xdr:cNvPr id="651" name="ID_C3116637DBA54B4B862E65E9A124B2CF" descr="60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246495" y="114256820"/>
          <a:ext cx="5501005" cy="5505450"/>
        </a:xfrm>
        <a:prstGeom prst="rect">
          <a:avLst/>
        </a:prstGeom>
      </xdr:spPr>
    </xdr:pic>
  </etc:cellImage>
  <etc:cellImage>
    <xdr:pic>
      <xdr:nvPicPr>
        <xdr:cNvPr id="94" name="ID_0276AB4B6E974CEBAD1B45EECF8D276F" descr="61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6246495" y="116161820"/>
          <a:ext cx="5501005" cy="5505450"/>
        </a:xfrm>
        <a:prstGeom prst="rect">
          <a:avLst/>
        </a:prstGeom>
      </xdr:spPr>
    </xdr:pic>
  </etc:cellImage>
  <etc:cellImage>
    <xdr:pic>
      <xdr:nvPicPr>
        <xdr:cNvPr id="96" name="ID_BAA0B2102EB649AB93ECB3682A870B1A" descr="65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246495" y="123781820"/>
          <a:ext cx="5501005" cy="5505450"/>
        </a:xfrm>
        <a:prstGeom prst="rect">
          <a:avLst/>
        </a:prstGeom>
      </xdr:spPr>
    </xdr:pic>
  </etc:cellImage>
  <etc:cellImage>
    <xdr:pic>
      <xdr:nvPicPr>
        <xdr:cNvPr id="99" name="ID_596FF665B28345E1AB24CBE6FCB1F292" descr="69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6246495" y="131401820"/>
          <a:ext cx="5501005" cy="5505450"/>
        </a:xfrm>
        <a:prstGeom prst="rect">
          <a:avLst/>
        </a:prstGeom>
      </xdr:spPr>
    </xdr:pic>
  </etc:cellImage>
  <etc:cellImage>
    <xdr:pic>
      <xdr:nvPicPr>
        <xdr:cNvPr id="102" name="ID_AEBD8AD1A0364944AB1D8B5E571191D1" descr="72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6246495" y="137116820"/>
          <a:ext cx="5501005" cy="5505450"/>
        </a:xfrm>
        <a:prstGeom prst="rect">
          <a:avLst/>
        </a:prstGeom>
      </xdr:spPr>
    </xdr:pic>
  </etc:cellImage>
  <etc:cellImage>
    <xdr:pic>
      <xdr:nvPicPr>
        <xdr:cNvPr id="103" name="ID_D633A2A5B6434DD79914466A634296C6" descr="73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6246495" y="139021820"/>
          <a:ext cx="5501005" cy="5505450"/>
        </a:xfrm>
        <a:prstGeom prst="rect">
          <a:avLst/>
        </a:prstGeom>
      </xdr:spPr>
    </xdr:pic>
  </etc:cellImage>
  <etc:cellImage>
    <xdr:pic>
      <xdr:nvPicPr>
        <xdr:cNvPr id="104" name="ID_AFCD34A1FCD647B2818728B5074531D7" descr="74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6246495" y="140926820"/>
          <a:ext cx="5501005" cy="5505450"/>
        </a:xfrm>
        <a:prstGeom prst="rect">
          <a:avLst/>
        </a:prstGeom>
      </xdr:spPr>
    </xdr:pic>
  </etc:cellImage>
  <etc:cellImage>
    <xdr:pic>
      <xdr:nvPicPr>
        <xdr:cNvPr id="106" name="ID_9221BAF2E13D42D6AA55135E8D8FD3CC" descr="7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246495" y="144736820"/>
          <a:ext cx="5501005" cy="5505450"/>
        </a:xfrm>
        <a:prstGeom prst="rect">
          <a:avLst/>
        </a:prstGeom>
      </xdr:spPr>
    </xdr:pic>
  </etc:cellImage>
  <etc:cellImage>
    <xdr:pic>
      <xdr:nvPicPr>
        <xdr:cNvPr id="107" name="ID_3BFB403B2E9C4BA594868B4D1754BEAC" descr="77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246495" y="146641820"/>
          <a:ext cx="5501005" cy="5505450"/>
        </a:xfrm>
        <a:prstGeom prst="rect">
          <a:avLst/>
        </a:prstGeom>
      </xdr:spPr>
    </xdr:pic>
  </etc:cellImage>
  <etc:cellImage>
    <xdr:pic>
      <xdr:nvPicPr>
        <xdr:cNvPr id="112" name="ID_A5727A1CA57F423AA87F58DEBCF9840F" descr="80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246495" y="152356820"/>
          <a:ext cx="5501005" cy="5505450"/>
        </a:xfrm>
        <a:prstGeom prst="rect">
          <a:avLst/>
        </a:prstGeom>
      </xdr:spPr>
    </xdr:pic>
  </etc:cellImage>
  <etc:cellImage>
    <xdr:pic>
      <xdr:nvPicPr>
        <xdr:cNvPr id="116" name="ID_B322E4C251F94831A4DEE3180F32E117" descr="83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246495" y="158071820"/>
          <a:ext cx="5501005" cy="5505450"/>
        </a:xfrm>
        <a:prstGeom prst="rect">
          <a:avLst/>
        </a:prstGeom>
      </xdr:spPr>
    </xdr:pic>
  </etc:cellImage>
  <etc:cellImage>
    <xdr:pic>
      <xdr:nvPicPr>
        <xdr:cNvPr id="117" name="ID_F8C0A9AF7F694B199B14EBE8E1076621" descr="8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246495" y="159976820"/>
          <a:ext cx="5501005" cy="5505450"/>
        </a:xfrm>
        <a:prstGeom prst="rect">
          <a:avLst/>
        </a:prstGeom>
      </xdr:spPr>
    </xdr:pic>
  </etc:cellImage>
  <etc:cellImage>
    <xdr:pic>
      <xdr:nvPicPr>
        <xdr:cNvPr id="118" name="ID_049C5A6782F44614886C39E6AB95F950" descr="85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246495" y="161881820"/>
          <a:ext cx="5501005" cy="5505450"/>
        </a:xfrm>
        <a:prstGeom prst="rect">
          <a:avLst/>
        </a:prstGeom>
      </xdr:spPr>
    </xdr:pic>
  </etc:cellImage>
  <etc:cellImage>
    <xdr:pic>
      <xdr:nvPicPr>
        <xdr:cNvPr id="119" name="ID_9B91FEBAAFD440CF902F237A7DA751C8" descr="86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6246495" y="163786820"/>
          <a:ext cx="5501005" cy="5505450"/>
        </a:xfrm>
        <a:prstGeom prst="rect">
          <a:avLst/>
        </a:prstGeom>
      </xdr:spPr>
    </xdr:pic>
  </etc:cellImage>
  <etc:cellImage>
    <xdr:pic>
      <xdr:nvPicPr>
        <xdr:cNvPr id="120" name="ID_2F1F26810E024E8AA1DABF19715F0F49" descr="8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46495" y="165691820"/>
          <a:ext cx="5501005" cy="5505450"/>
        </a:xfrm>
        <a:prstGeom prst="rect">
          <a:avLst/>
        </a:prstGeom>
      </xdr:spPr>
    </xdr:pic>
  </etc:cellImage>
  <etc:cellImage>
    <xdr:pic>
      <xdr:nvPicPr>
        <xdr:cNvPr id="122" name="ID_B63085CBFE74445DB245C99A332EFDFA" descr="89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246495" y="169501820"/>
          <a:ext cx="5501005" cy="5553075"/>
        </a:xfrm>
        <a:prstGeom prst="rect">
          <a:avLst/>
        </a:prstGeom>
      </xdr:spPr>
    </xdr:pic>
  </etc:cellImage>
  <etc:cellImage>
    <xdr:pic>
      <xdr:nvPicPr>
        <xdr:cNvPr id="91" name="ID_C628EE6BFF1D4CA08F2FEB4E1B600DE9" descr="90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246495" y="171406820"/>
          <a:ext cx="5501005" cy="56070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<sst xmlns="http://schemas.openxmlformats.org/spreadsheetml/2006/main" count="250" uniqueCount="77">
  <si>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</si>
  <si>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</si>
  <si>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</si>
  <si>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</si>
  <si>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</si>
  <si>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</si>
  <si>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</si>
  <si>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</si>
  <si>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</si>
  <si>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r>
      <rPr>
        <sz val="12"/>
        <color theme="1"/>
        <rFont val="宋体"/>
        <charset val="134"/>
      </rPr>
      <t>将数字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Calibri"/>
        <charset val="134"/>
      </rPr>
      <t>1-6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宋体"/>
        <charset val="134"/>
      </rPr>
      <t>填入空格内，使每行、每列及</t>
    </r>
    <r>
      <rPr>
        <sz val="12"/>
        <color theme="1"/>
        <rFont val="宋体"/>
        <charset val="134"/>
      </rPr>
      <t>每宫内数字均不重复。</t>
    </r>
  </si>
  <si>
    <t/>
  </si>
  <si>
    <t>六宫标准数独</t>
  </si>
  <si>
    <t>[3,,1,2,4,6],
[4,2,6,5,,],
[5,,3,,1,2],
[2,1,4,,,],
[1,,,6,5,3],
[6,3,5,,2,4]</t>
  </si>
  <si>
    <t>[5,2,,1,6,],
[1,4,6,,3,2],
[6,5,,4,,3],
[2,,,6,5,],
[3,,,2,4,6],
[4,,2,,1,5]</t>
  </si>
  <si>
    <t>[3,2,,,1,6],
[6,,,4,2,],
[4,,,1,6,5],
[1,5,6,,3,4],
[2,,3,6,5,],
[5,6,,3,4,]</t>
  </si>
  <si>
    <t>[3,4,,6,,2],
[1,,6,5,3,],
[,3,,4,2,5],
[2,5,4,1,6,],
[,6,2,3,,1],
[,1,,2,,]</t>
  </si>
  <si>
    <t xml:space="preserve">[4,3,2,1,6,],
[,,6,3,,4],
[3,2,,6,5,1],
[1,6,5,,4,],
[,4,3,5,,6],
[,,1,4,,2]
</t>
  </si>
  <si>
    <t>[2,,,1,3,],
[,3,,4,,],
[3,6,2,5,,1],
[,4,5,,6,3],
[4,1,3,6,5,],
[5,2,,,,4]</t>
  </si>
  <si>
    <t xml:space="preserve">
[3,6,4,5,1,],
[,5,2,4,6,],
[5,,1,,3,6],
[6,2,,,,4],
[4,1,6,3,2,5],
[2,,,6,,1]</t>
  </si>
  <si>
    <t xml:space="preserve">[,,,,4,2],
[4,1,2,3,5,6],
[1,,,5,2,],
[,2,5,4,6,1],
[6,5,,,3,4],
[,4,3,6,1,]
</t>
  </si>
  <si>
    <t xml:space="preserve">[3,2,,6,5,4],
[5,6,,,1,],
[1,5,3,,2,6],
[,4,6,,3,1],
[6,,5,3,,2],
[,3,,1,6,5]
</t>
  </si>
  <si>
    <t>[5,3,,,4,1],
[4,2,1,5,3,],
[3,,,,1,],
[,1,,3,,],
[6,5,3,,2,4],
[1,4,,6,,3]</t>
  </si>
  <si>
    <t>[5,2,6,3,4,1],
[,3,,5,,2],
[6,1,3,,2,],
[2,4,5,6,1,],
[,,2,1,,4],
[,5,,2,,]</t>
  </si>
  <si>
    <t>[4,2,,1,5,],
[,1,5,4,3,],
[,,6,5,2,3],
[5,3,,6,1,4],
[,5,,,6,],
[3,6,,2,,5]</t>
  </si>
  <si>
    <t xml:space="preserve">[1,3,5,2,6,4],
[6,4,,,,1],
[4,2,1,6,,3],
[,5,6,4,1,],
[5,,,3,2,],
[2,,3,1,,5]
</t>
  </si>
  <si>
    <t>[2,6,1,3,5,],
[4,3,,,1,],
[6,4,3,5,,],
[,1,,4,,3],
[,5,4,2,3,6],
[,2,6,1,4,5]</t>
  </si>
  <si>
    <t>[4,2,3,5,,6],
[1,6,5,,,],
[2,,1,6,3,],
[5,3,6,4,2,],
[,,4,2,5,3],
[,,2,1,6,4]</t>
  </si>
  <si>
    <t>[2,,,1,,4],
[6,4,,3,5,],
[4,1,6,,3,5],
[5,2,,4,1,6],
[1,5,,6,2,3],
[3,6,2,,,]</t>
  </si>
  <si>
    <t>[1,,,6,,3],
[3,5,,,4,2],
[5,6,1,,2,],
[4,2,3,5,,],
[6,,4,2,,5],
[2,3,5,4,6,1]</t>
  </si>
  <si>
    <t>[,5,4,,3,1],
[1,2,,,4,6],
[5,3,,6,2,4],
[2,4,,3,,5],
[4,6,,1,5,3],
[,1,5,,6,]</t>
  </si>
  <si>
    <t>[6,2,,1,,5],
[5,,3,,4,],
[,3,2,,6,1],
[1,5,,3,2,4],
[3,,,4,1,2],
[,4,1,6,5,3]</t>
  </si>
  <si>
    <t>[1,,,4,,2],
[5,2,,6,3,],
[6,1,,,4,3],
[,4,2,,6,5],
[2,6,3,5,1,4],
[,5,1,,2,6]</t>
  </si>
  <si>
    <t>[4,5,,3,6,],
[6,3,,,5,2],
[,,4,,1,3],
[1,2,3,5,4,6],
[,1,5,,2,],
[2,4,6,1,3,5]</t>
  </si>
  <si>
    <t>[2,,5,,3,1],
[,3,6,5,4,],
[3,2,4,,5,],
[,6,,4,,3],
[6,5,2,,1,4],
[4,,,2,6,5]</t>
  </si>
  <si>
    <t>[,1,5,4,,6],
[4,6,2,,5,],
[2,3,,1,4,5],
[5,,1,6,3,],
[,5,4,2,1,3],
[1,,3,,6,]</t>
  </si>
  <si>
    <t>[3,2,,1,,4],
[1,6,4,,5,],
[,5,1,6,,3],
[6,,3,5,2,],
[,3,,2,1,5],
[5,,2,,3,6]</t>
  </si>
  <si>
    <t>[4,5,,3,2,1],
[3,2,1,6,,5],
[2,6,4,,,3],
[1,,5,2,6,4],
[,1,,4,3,],
[6,4,3,,5,]</t>
  </si>
  <si>
    <t xml:space="preserve">[6,4,1,,5,],
[2,5,3,6,,1],
[1,3,2,,6,],
[,6,,2,1,3],
[3,,5,4,,6],
[,2,,1,3,5]
</t>
  </si>
  <si>
    <t>[2,,4,,,1],
[,5,6,4,2,3],
[6,1,,5,3,4],
[5,4,3,,1,6],
[4,2,1,3,6,],
[3,,,1,,2]</t>
  </si>
  <si>
    <t>[,5,1,,3,6],
[,4,,2,1,5],
[4,6,2,3,5,],
[1,,,6,,4],
[5,2,,1,4,3],
[3,1,4,5,,]</t>
  </si>
  <si>
    <t>[6,,,2,,4],
[3,4,2,6,,1],
[5,,4,,1,],
[1,3,6,4,2,5],
[,6,,5,4,3],
[4,5,3,1,,2]</t>
  </si>
  <si>
    <t xml:space="preserve">[1,2,,3,,5],
[,4,,6,1,2],
[6,3,4,5,,],
[,,1,4,6,3],
[4,1,3,,5,],
[5,,2,,3,4]
</t>
  </si>
  <si>
    <t>[,5,3,4,6,1],
[4,,6,2,,5],
[,3,1,5,4,],
[5,2,,6,1,3],
[3,4,5,,2,6],
[1,,2,3,,]</t>
  </si>
  <si>
    <t>[5,,1,2,,4],
[,4,,5,,3],
[3,,2,1,4,],
[,6,,,5,2],
[6,,3,4,2,],
[4,,5,,3,1]</t>
  </si>
  <si>
    <t>[,3,,1,4,5],
[5,,4,2,6,],
[3,6,,4,,1],
[,2,1,3,5,6],
[6,,3,5,,2],
[,5,2,6,,4]</t>
  </si>
  <si>
    <t>[5,4,,1,3,],
[,3,1,2,,5],
[4,,6,,2,3],
[2,5,,6,,4],
[3,,5,,6,],
[,6,4,3,,2]</t>
  </si>
  <si>
    <t>[5,,3,,2,],
[,2,1,5,3,4],
[4,,2,3,,5],
[,5,,4,1,],
[1,,5,2,,3],
[,3,4,,5,]</t>
  </si>
  <si>
    <t>[4,,2,6,,5],
[,6,1,3,4,],
[,,,1,,6],
[,1,3,2,,4],
[1,4,6,5,2,3],
[3,,5,,6,]</t>
  </si>
  <si>
    <t>[6,5,2,4,,1],
[,,3,,2,],
[3,,1,6,,4],
[,6,5,2,,3],
[,,6,1,4,2],
[2,,4,3,,5]</t>
  </si>
  <si>
    <t>[6,,1,3,2,4],
[4,2,3,6,,5],
[,1,6,,5,3],
[3,4,5,2,,1],
[1,,2,,4,6],
[5,6,,1,3,]</t>
  </si>
  <si>
    <t>[,3,6,4,,2],
[4,,,,3,5],
[6,,1,2,4,],
[,2,4,,6,1],
[,6,5,3,,4],
[2,,3,1,5,6]</t>
  </si>
  <si>
    <t>[,,3,4,,1],
[6,1,4,,2,],
[,3,,6,4,2],
[,2,6,3,,5],
[,6,,,3,4],
[3,,2,1,,6]</t>
  </si>
  <si>
    <t>[,1,,6,3,5],
[6,5,3,,2,4],
[3,,2,5,4,],
[,4,1,3,,2],
[4,3,,2,1,6],
[1,2,6,,5,]</t>
  </si>
  <si>
    <t>[1,6,,2,,5],
[,5,3,4,,1],
[3,2,5,,1,],
[,4,,3,5,2],
[5,,2,1,4,],
[4,,6,,2,3]</t>
  </si>
  <si>
    <t>[1,5,,3,,6],
[,6,2,4,1,],
[5,2,3,,,4],
[6,,,5,3,2],
[,1,6,2,5,],
[2,,5,,4,1]</t>
  </si>
  <si>
    <t>[4,1,,3,,6],
[,2,6,,1,5],
[1,6,4,5,,],
[,,2,1,6,4],
[2,5,,6,4,],
[6,,1,,5,3]</t>
  </si>
  <si>
    <t>[4,,6,,1,],
[2,,3,6,4,5],
[6,3,1,5,2,],
[,2,4,3,6,1],
[1,6,5,4,,2],
[,4,,1,,6]</t>
  </si>
  <si>
    <t>[1,5,,4,3,6],
[,4,3,2,,5],
[3,6,1,,,4],
[5,,,3,6,1],
[4,,6,1,5,],
[2,1,5,,4,3]</t>
  </si>
  <si>
    <t>[,4,,1,,5],
[,5,1,6,2,],
[4,,6,5,1,2],
[1,2,5,3,,6],
[,6,3,4,5,],
[5,,4,,6,]</t>
  </si>
  <si>
    <t>[2,5,,6,,1],
[3,,,5,2,4],
[,6,1,,4,3],
[4,3,,1,5,],
[1,4,5,,,2],
[6,,3,,1,5]</t>
  </si>
  <si>
    <t>[,6,,4,2,5],
[,2,4,1,,6],
[4,3,5,,6,],
[,1,,3,5,4],
[1,,2,6,4,],
[6,4,3,,1,]</t>
  </si>
  <si>
    <t>[6,,3,,5,1],
[5,,,3,4,6],
[,3,2,5,6,],
[,5,6,1,3,],
[3,1,4,,,5],
[2,6,,4,,3]</t>
  </si>
  <si>
    <t>[,,6,5,4,1],
[4,1,5,,,6],
[,2,,4,6,3],
[6,4,3,,5,],
[3,,,2,1,5],
[1,5,2,6,,]</t>
  </si>
  <si>
    <t>[5,,3,1,4,6],
[4,1,6,,,2],
[,6,,2,1,],
[,4,2,,5,],
[2,,,3,6,1],
[6,3,1,4,,5]</t>
  </si>
  <si>
    <t>[6,5,1,,,3],
[,,4,5,6,1],
[4,3,5,,2,],
[,1,,4,3,5],
[1,6,2,3,,],
[5,,,6,1,2]</t>
  </si>
  <si>
    <t>[,,3,,6,4],
[4,2,6,5,,1],
[,4,,3,5,2],
[2,3,5,,1,],
[5,,4,6,2,3],
[3,6,,1,,]</t>
  </si>
  <si>
    <t>[3,,,6,5,1],
[6,1,5,,3,],
[,,6,5,4,3],
[4,5,3,1,,],
[,3,,2,6,4],
[2,6,4,,,5]</t>
  </si>
  <si>
    <t>[2,,4,,1,],
[5,3,,2,6,4],
[,4,5,,2,1],
[1,2,,4,5,],
[4,5,6,,3,2],
[,1,,6,,5]</t>
  </si>
  <si>
    <t>[5,4,2,,6,1],
[3,,,5,2,],
[,6,,2,1,5],
[1,2,5,,4,],
[,3,4,,,6],
[6,5,,4,3,2]</t>
  </si>
  <si>
    <t>[1,,,4,2,6],
[6,4,2,,1,3],
[3,6,,1,5,],
[,1,5,,3,4],
[4,2,,3,6,5],
[5,3,6,,,1]</t>
  </si>
  <si>
    <t>[5,,3,,1,4],
[1,,2,3,6,5],
[2,5,4,,3,],
[,3,,5,4,2],
[3,2,6,4,,1],
[4,1,,6,,3]</t>
  </si>
  <si>
    <t>[1,,4,5,2,],
[,5,,6,4,1],
[6,2,3,,,4],
[5,,,3,6,2],
[4,3,5,,1,],
[,1,6,4,,5]</t>
  </si>
  <si>
    <t>[,5,,1,3,4],
[3,1,4,2,,6],
[5,2,6,,1,],
[,3,,6,2,5],
[2,,3,5,4,1],
[1,4,5,,6,]</t>
  </si>
  <si>
    <t>[1,,4,5,3,6],
[6,5,3,,,2],
[3,1,,4,6,],
[,4,6,,2,1],
[2,,,6,5,4],
[4,6,5,2,,3]</t>
  </si>
  <si>
    <t>[,2,,5,3,6],
[,5,3,4,2,1],
[2,,1,6,,4],
[5,,6,2,,3],
[3,6,5,1,4,],
[4,1,2,,6,]</t>
  </si>
  <si>
    <t>[4,5,3,,6,2],
[2,6,1,,3,],
[,,6,5,,4],
[5,,2,3,,],
[,3,,2,5,1],
[1,2,,6,4,3]</t>
  </si>
  <si>
    <t>[5,6,3,,4,],
[,1,,6,3,5],
[,,6,1,2,4],
[1,2,4,5,,],
[6,3,1,,5,],
[,4,,3,1,6]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</si>
</sst>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justify" vertical="center"/>
    </xf>
    <xf numFmtId="49" fontId="0" fillId="0" borderId="0" xfId="0" applyNumberFormat="1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5" Type="http://schemas.openxmlformats.org/officeDocument/2006/relationships/image" Target="media/image65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9" defaultRowHeight="13.5"/>
  <cols>
    <col min="1" max="1" width="50" style="1" customWidth="1"/>
    <col min="2" max="3" width="20" style="1" customWidth="1"/>
    <col min="4" max="5" width="15" style="1" customWidth="1"/>
    <col min="6" max="6" width="10" style="1" customWidth="1"/>
    <col min="7" max="9" width="15" style="1" customWidth="1"/>
    <col min="10" max="16384" width="9" style="1"/>
  </cols>
  <sheetData>
    <row r="1" ht="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78" customHeight="1" spans="1:9">
      <c r="A2" s="3" t="s">
        <v>9</v>
      </c>
      <c r="B2" s="4" t="s">
        <v>10</v>
      </c>
      <c r="D2" s="5" t="s">
        <v>11</v>
      </c>
      <c r="E2" s="5">
        <v>5</v>
      </c>
      <c r="F2" s="6" t="str">
        <f>_xlfn.DISPIMG("ID_5535469895D441C9B1D27BEF2C65E874",1)</f>
        <v>=DISPIMG("ID_5535469895D441C9B1D27BEF2C65E874",1)</v>
      </c>
      <c r="G2" s="5">
        <v>6</v>
      </c>
      <c r="H2" s="5">
        <v>6</v>
      </c>
      <c r="I2" s="7" t="s">
        <v>12</v>
      </c>
    </row>
    <row r="3" ht="78" customHeight="1" spans="1:9">
      <c r="A3" s="3" t="s">
        <v>9</v>
      </c>
      <c r="D3" s="5" t="s">
        <v>11</v>
      </c>
      <c r="E3" s="5">
        <v>5</v>
      </c>
      <c r="F3" s="6" t="str">
        <f>_xlfn.DISPIMG("ID_689493391E5D46359A13E0C38C8475CB",1)</f>
        <v>=DISPIMG("ID_689493391E5D46359A13E0C38C8475CB",1)</v>
      </c>
      <c r="G3" s="5">
        <v>6</v>
      </c>
      <c r="H3" s="5">
        <v>6</v>
      </c>
      <c r="I3" s="7" t="s">
        <v>13</v>
      </c>
    </row>
    <row r="4" ht="81" spans="1:9">
      <c r="A4" s="3" t="s">
        <v>9</v>
      </c>
      <c r="D4" s="5" t="s">
        <v>11</v>
      </c>
      <c r="E4" s="5">
        <v>5</v>
      </c>
      <c r="F4" s="6" t="str">
        <f>_xlfn.DISPIMG("ID_482C76D51A7D467B863FDDEF117CF3CE",1)</f>
        <v>=DISPIMG("ID_482C76D51A7D467B863FDDEF117CF3CE",1)</v>
      </c>
      <c r="G4" s="5">
        <v>6</v>
      </c>
      <c r="H4" s="5">
        <v>6</v>
      </c>
      <c r="I4" s="7" t="s">
        <v>14</v>
      </c>
    </row>
    <row r="5" ht="81" spans="1:9">
      <c r="A5" s="3" t="s">
        <v>9</v>
      </c>
      <c r="D5" s="5" t="s">
        <v>11</v>
      </c>
      <c r="E5" s="5">
        <v>5</v>
      </c>
      <c r="F5" s="6" t="str">
        <f>_xlfn.DISPIMG("ID_76C312177EC245509DC5FB5D0CC596C6",1)</f>
        <v>=DISPIMG("ID_76C312177EC245509DC5FB5D0CC596C6",1)</v>
      </c>
      <c r="G5" s="5">
        <v>6</v>
      </c>
      <c r="H5" s="5">
        <v>6</v>
      </c>
      <c r="I5" s="7" t="s">
        <v>15</v>
      </c>
    </row>
    <row r="6" ht="94.5" spans="1:9">
      <c r="A6" s="3" t="s">
        <v>9</v>
      </c>
      <c r="D6" s="5" t="s">
        <v>11</v>
      </c>
      <c r="E6" s="5">
        <v>5</v>
      </c>
      <c r="F6" s="6" t="str">
        <f>_xlfn.DISPIMG("ID_5BBF25182E3A4AAB957B823E89B1EC18",1)</f>
        <v>=DISPIMG("ID_5BBF25182E3A4AAB957B823E89B1EC18",1)</v>
      </c>
      <c r="G6" s="5">
        <v>6</v>
      </c>
      <c r="H6" s="5">
        <v>6</v>
      </c>
      <c r="I6" s="7" t="s">
        <v>16</v>
      </c>
    </row>
    <row r="7" ht="81" spans="1:9">
      <c r="A7" s="3" t="s">
        <v>9</v>
      </c>
      <c r="D7" s="5" t="s">
        <v>11</v>
      </c>
      <c r="E7" s="5">
        <v>5</v>
      </c>
      <c r="F7" s="6" t="str">
        <f>_xlfn.DISPIMG("ID_FD7A04866F6C472B85E6CEC958FE7A62",1)</f>
        <v>=DISPIMG("ID_FD7A04866F6C472B85E6CEC958FE7A62",1)</v>
      </c>
      <c r="G7" s="5">
        <v>6</v>
      </c>
      <c r="H7" s="5">
        <v>6</v>
      </c>
      <c r="I7" s="7" t="s">
        <v>17</v>
      </c>
    </row>
    <row r="8" ht="94.5" spans="1:9">
      <c r="A8" s="3" t="s">
        <v>9</v>
      </c>
      <c r="D8" s="5" t="s">
        <v>11</v>
      </c>
      <c r="E8" s="5">
        <v>5</v>
      </c>
      <c r="F8" s="6" t="str">
        <f>_xlfn.DISPIMG("ID_E313BD5CC1D146209635D5604840E978",1)</f>
        <v>=DISPIMG("ID_E313BD5CC1D146209635D5604840E978",1)</v>
      </c>
      <c r="G8" s="5">
        <v>6</v>
      </c>
      <c r="H8" s="5">
        <v>6</v>
      </c>
      <c r="I8" s="7" t="s">
        <v>18</v>
      </c>
    </row>
    <row r="9" ht="94.5" spans="1:9">
      <c r="A9" s="3" t="s">
        <v>9</v>
      </c>
      <c r="D9" s="5" t="s">
        <v>11</v>
      </c>
      <c r="E9" s="5">
        <v>5</v>
      </c>
      <c r="F9" s="6" t="str">
        <f>_xlfn.DISPIMG("ID_3EE614A43AE94EE5BC416CB3E9BF1548",1)</f>
        <v>=DISPIMG("ID_3EE614A43AE94EE5BC416CB3E9BF1548",1)</v>
      </c>
      <c r="G9" s="5">
        <v>6</v>
      </c>
      <c r="H9" s="5">
        <v>6</v>
      </c>
      <c r="I9" s="7" t="s">
        <v>19</v>
      </c>
    </row>
    <row r="10" ht="94.5" spans="1:9">
      <c r="A10" s="3" t="s">
        <v>9</v>
      </c>
      <c r="D10" s="5" t="s">
        <v>11</v>
      </c>
      <c r="E10" s="5">
        <v>5</v>
      </c>
      <c r="F10" s="6" t="str">
        <f>_xlfn.DISPIMG("ID_7C06397CFA9141C28CFA89F8F1953A16",1)</f>
        <v>=DISPIMG("ID_7C06397CFA9141C28CFA89F8F1953A16",1)</v>
      </c>
      <c r="G10" s="5">
        <v>6</v>
      </c>
      <c r="H10" s="5">
        <v>6</v>
      </c>
      <c r="I10" s="7" t="s">
        <v>20</v>
      </c>
    </row>
    <row r="11" ht="81" spans="1:9">
      <c r="A11" s="3" t="s">
        <v>9</v>
      </c>
      <c r="D11" s="5" t="s">
        <v>11</v>
      </c>
      <c r="E11" s="5">
        <v>5</v>
      </c>
      <c r="F11" s="6" t="str">
        <f>_xlfn.DISPIMG("ID_8F1C571282A24B028663AD638668475C",1)</f>
        <v>=DISPIMG("ID_8F1C571282A24B028663AD638668475C",1)</v>
      </c>
      <c r="G11" s="5">
        <v>6</v>
      </c>
      <c r="H11" s="5">
        <v>6</v>
      </c>
      <c r="I11" s="7" t="s">
        <v>21</v>
      </c>
    </row>
    <row r="12" ht="81" spans="1:9">
      <c r="A12" s="3" t="s">
        <v>9</v>
      </c>
      <c r="D12" s="5" t="s">
        <v>11</v>
      </c>
      <c r="E12" s="5">
        <v>5</v>
      </c>
      <c r="F12" s="6" t="str">
        <f>_xlfn.DISPIMG("ID_4CFF207788914D8ABFA91A835D5D832E",1)</f>
        <v>=DISPIMG("ID_4CFF207788914D8ABFA91A835D5D832E",1)</v>
      </c>
      <c r="G12" s="5">
        <v>6</v>
      </c>
      <c r="H12" s="5">
        <v>6</v>
      </c>
      <c r="I12" s="7" t="s">
        <v>22</v>
      </c>
    </row>
    <row r="13" ht="81" spans="1:9">
      <c r="A13" s="3" t="s">
        <v>9</v>
      </c>
      <c r="D13" s="5" t="s">
        <v>11</v>
      </c>
      <c r="E13" s="5">
        <v>5</v>
      </c>
      <c r="F13" s="6" t="str">
        <f>_xlfn.DISPIMG("ID_9E55CE60132E4B3EA2F7EB9934C96553",1)</f>
        <v>=DISPIMG("ID_9E55CE60132E4B3EA2F7EB9934C96553",1)</v>
      </c>
      <c r="G13" s="5">
        <v>6</v>
      </c>
      <c r="H13" s="5">
        <v>6</v>
      </c>
      <c r="I13" s="7" t="s">
        <v>23</v>
      </c>
    </row>
    <row r="14" ht="94.5" spans="1:9">
      <c r="A14" s="3" t="s">
        <v>9</v>
      </c>
      <c r="D14" s="5" t="s">
        <v>11</v>
      </c>
      <c r="E14" s="5">
        <v>5</v>
      </c>
      <c r="F14" s="6" t="str">
        <f>_xlfn.DISPIMG("ID_068A44B8D96F43399A86B7189DC9F2A1",1)</f>
        <v>=DISPIMG("ID_068A44B8D96F43399A86B7189DC9F2A1",1)</v>
      </c>
      <c r="G14" s="5">
        <v>6</v>
      </c>
      <c r="H14" s="5">
        <v>6</v>
      </c>
      <c r="I14" s="7" t="s">
        <v>24</v>
      </c>
    </row>
    <row r="15" ht="81" spans="1:9">
      <c r="A15" s="3" t="s">
        <v>9</v>
      </c>
      <c r="D15" s="5" t="s">
        <v>11</v>
      </c>
      <c r="E15" s="5">
        <v>5</v>
      </c>
      <c r="F15" s="6" t="str">
        <f>_xlfn.DISPIMG("ID_2397267024124509B78E8A024FA0D876",1)</f>
        <v>=DISPIMG("ID_2397267024124509B78E8A024FA0D876",1)</v>
      </c>
      <c r="G15" s="5">
        <v>6</v>
      </c>
      <c r="H15" s="5">
        <v>6</v>
      </c>
      <c r="I15" s="7" t="s">
        <v>25</v>
      </c>
    </row>
    <row r="16" ht="81" spans="1:9">
      <c r="A16" s="3" t="s">
        <v>9</v>
      </c>
      <c r="D16" s="5" t="s">
        <v>11</v>
      </c>
      <c r="E16" s="5">
        <v>5</v>
      </c>
      <c r="F16" s="6" t="str">
        <f>_xlfn.DISPIMG("ID_2046DE5DA29F4A1EABE9E357E7EE10E7",1)</f>
        <v>=DISPIMG("ID_2046DE5DA29F4A1EABE9E357E7EE10E7",1)</v>
      </c>
      <c r="G16" s="5">
        <v>6</v>
      </c>
      <c r="H16" s="5">
        <v>6</v>
      </c>
      <c r="I16" s="7" t="s">
        <v>26</v>
      </c>
    </row>
    <row r="17" ht="81" spans="1:9">
      <c r="A17" s="3" t="s">
        <v>9</v>
      </c>
      <c r="D17" s="5" t="s">
        <v>11</v>
      </c>
      <c r="E17" s="5">
        <v>5</v>
      </c>
      <c r="F17" s="6" t="str">
        <f>_xlfn.DISPIMG("ID_48F8FA67ADF24E00932C76EE2A98FA53",1)</f>
        <v>=DISPIMG("ID_48F8FA67ADF24E00932C76EE2A98FA53",1)</v>
      </c>
      <c r="G17" s="5">
        <v>6</v>
      </c>
      <c r="H17" s="5">
        <v>6</v>
      </c>
      <c r="I17" s="7" t="s">
        <v>27</v>
      </c>
    </row>
    <row r="18" ht="81" spans="1:9">
      <c r="A18" s="3" t="s">
        <v>9</v>
      </c>
      <c r="D18" s="5" t="s">
        <v>11</v>
      </c>
      <c r="E18" s="5">
        <v>5</v>
      </c>
      <c r="F18" s="6" t="str">
        <f>_xlfn.DISPIMG("ID_3E1137DF02D04728A9BF8177DB31F265",1)</f>
        <v>=DISPIMG("ID_3E1137DF02D04728A9BF8177DB31F265",1)</v>
      </c>
      <c r="G18" s="5">
        <v>6</v>
      </c>
      <c r="H18" s="5">
        <v>6</v>
      </c>
      <c r="I18" s="7" t="s">
        <v>28</v>
      </c>
    </row>
    <row r="19" ht="81" spans="1:9">
      <c r="A19" s="3" t="s">
        <v>9</v>
      </c>
      <c r="D19" s="5" t="s">
        <v>11</v>
      </c>
      <c r="E19" s="5">
        <v>5</v>
      </c>
      <c r="F19" s="6" t="str">
        <f>_xlfn.DISPIMG("ID_A7EA49C919DB4A72B38CC60B01D97F9E",1)</f>
        <v>=DISPIMG("ID_A7EA49C919DB4A72B38CC60B01D97F9E",1)</v>
      </c>
      <c r="G19" s="5">
        <v>6</v>
      </c>
      <c r="H19" s="5">
        <v>6</v>
      </c>
      <c r="I19" s="7" t="s">
        <v>29</v>
      </c>
    </row>
    <row r="20" ht="81" spans="1:9">
      <c r="A20" s="3" t="s">
        <v>9</v>
      </c>
      <c r="D20" s="5" t="s">
        <v>11</v>
      </c>
      <c r="E20" s="5">
        <v>5</v>
      </c>
      <c r="F20" s="6" t="str">
        <f>_xlfn.DISPIMG("ID_8CA5AE004847408080BE2ED435EE200A",1)</f>
        <v>=DISPIMG("ID_8CA5AE004847408080BE2ED435EE200A",1)</v>
      </c>
      <c r="G20" s="5">
        <v>6</v>
      </c>
      <c r="H20" s="5">
        <v>6</v>
      </c>
      <c r="I20" s="7" t="s">
        <v>30</v>
      </c>
    </row>
    <row r="21" ht="81" spans="1:9">
      <c r="A21" s="3" t="s">
        <v>9</v>
      </c>
      <c r="D21" s="5" t="s">
        <v>11</v>
      </c>
      <c r="E21" s="5">
        <v>5</v>
      </c>
      <c r="F21" s="6" t="str">
        <f>_xlfn.DISPIMG("ID_4FEE4CFBAEA94913977928D5D8C4A1DD",1)</f>
        <v>=DISPIMG("ID_4FEE4CFBAEA94913977928D5D8C4A1DD",1)</v>
      </c>
      <c r="G21" s="5">
        <v>6</v>
      </c>
      <c r="H21" s="5">
        <v>6</v>
      </c>
      <c r="I21" s="7" t="s">
        <v>31</v>
      </c>
    </row>
    <row r="22" ht="81" spans="1:9">
      <c r="A22" s="3" t="s">
        <v>9</v>
      </c>
      <c r="D22" s="5" t="s">
        <v>11</v>
      </c>
      <c r="E22" s="5">
        <v>5</v>
      </c>
      <c r="F22" s="6" t="str">
        <f>_xlfn.DISPIMG("ID_AF1E46AE44A046E2B07D587EA43F5B20",1)</f>
        <v>=DISPIMG("ID_AF1E46AE44A046E2B07D587EA43F5B20",1)</v>
      </c>
      <c r="G22" s="5">
        <v>6</v>
      </c>
      <c r="H22" s="5">
        <v>6</v>
      </c>
      <c r="I22" s="7" t="s">
        <v>32</v>
      </c>
    </row>
    <row r="23" ht="81" spans="1:9">
      <c r="A23" s="3" t="s">
        <v>9</v>
      </c>
      <c r="D23" s="5" t="s">
        <v>11</v>
      </c>
      <c r="E23" s="5">
        <v>5</v>
      </c>
      <c r="F23" s="6" t="str">
        <f>_xlfn.DISPIMG("ID_26FB18332A264782B1D8EB98B1C5BC67",1)</f>
        <v>=DISPIMG("ID_26FB18332A264782B1D8EB98B1C5BC67",1)</v>
      </c>
      <c r="G23" s="5">
        <v>6</v>
      </c>
      <c r="H23" s="5">
        <v>6</v>
      </c>
      <c r="I23" s="7" t="s">
        <v>33</v>
      </c>
    </row>
    <row r="24" ht="81" spans="1:9">
      <c r="A24" s="3" t="s">
        <v>9</v>
      </c>
      <c r="D24" s="5" t="s">
        <v>11</v>
      </c>
      <c r="E24" s="5">
        <v>5</v>
      </c>
      <c r="F24" s="6" t="str">
        <f>_xlfn.DISPIMG("ID_3FAC19D414284441A048CBF023B0FEFC",1)</f>
        <v>=DISPIMG("ID_3FAC19D414284441A048CBF023B0FEFC",1)</v>
      </c>
      <c r="G24" s="5">
        <v>6</v>
      </c>
      <c r="H24" s="5">
        <v>6</v>
      </c>
      <c r="I24" s="7" t="s">
        <v>34</v>
      </c>
    </row>
    <row r="25" ht="81" spans="1:9">
      <c r="A25" s="3" t="s">
        <v>9</v>
      </c>
      <c r="D25" s="5" t="s">
        <v>11</v>
      </c>
      <c r="E25" s="5">
        <v>5</v>
      </c>
      <c r="F25" s="6" t="str">
        <f>_xlfn.DISPIMG("ID_FB9EB50F06114A78A965FAAC3FAB5C21",1)</f>
        <v>=DISPIMG("ID_FB9EB50F06114A78A965FAAC3FAB5C21",1)</v>
      </c>
      <c r="G25" s="5">
        <v>6</v>
      </c>
      <c r="H25" s="5">
        <v>6</v>
      </c>
      <c r="I25" s="7" t="s">
        <v>35</v>
      </c>
    </row>
    <row r="26" ht="81" spans="1:9">
      <c r="A26" s="3" t="s">
        <v>9</v>
      </c>
      <c r="D26" s="5" t="s">
        <v>11</v>
      </c>
      <c r="E26" s="5">
        <v>5</v>
      </c>
      <c r="F26" s="6" t="str">
        <f>_xlfn.DISPIMG("ID_831EBF2EADDC4B0EB013EEC8CD1CD983",1)</f>
        <v>=DISPIMG("ID_831EBF2EADDC4B0EB013EEC8CD1CD983",1)</v>
      </c>
      <c r="G26" s="5">
        <v>6</v>
      </c>
      <c r="H26" s="5">
        <v>6</v>
      </c>
      <c r="I26" s="7" t="s">
        <v>36</v>
      </c>
    </row>
    <row r="27" ht="94.5" spans="1:9">
      <c r="A27" s="3" t="s">
        <v>9</v>
      </c>
      <c r="D27" s="5" t="s">
        <v>11</v>
      </c>
      <c r="E27" s="5">
        <v>5</v>
      </c>
      <c r="F27" s="6" t="str">
        <f>_xlfn.DISPIMG("ID_524F5C319DA448879C43BAF83FA97932",1)</f>
        <v>=DISPIMG("ID_524F5C319DA448879C43BAF83FA97932",1)</v>
      </c>
      <c r="G27" s="5">
        <v>6</v>
      </c>
      <c r="H27" s="5">
        <v>6</v>
      </c>
      <c r="I27" s="7" t="s">
        <v>37</v>
      </c>
    </row>
    <row r="28" ht="81" spans="1:9">
      <c r="A28" s="3" t="s">
        <v>9</v>
      </c>
      <c r="D28" s="5" t="s">
        <v>11</v>
      </c>
      <c r="E28" s="5">
        <v>5</v>
      </c>
      <c r="F28" s="6" t="str">
        <f>_xlfn.DISPIMG("ID_8901484FB60C408588F14D62BDB32082",1)</f>
        <v>=DISPIMG("ID_8901484FB60C408588F14D62BDB32082",1)</v>
      </c>
      <c r="G28" s="5">
        <v>6</v>
      </c>
      <c r="H28" s="5">
        <v>6</v>
      </c>
      <c r="I28" s="7" t="s">
        <v>38</v>
      </c>
    </row>
    <row r="29" ht="81" spans="1:9">
      <c r="A29" s="3" t="s">
        <v>9</v>
      </c>
      <c r="D29" s="5" t="s">
        <v>11</v>
      </c>
      <c r="E29" s="5">
        <v>5</v>
      </c>
      <c r="F29" s="6" t="str">
        <f>_xlfn.DISPIMG("ID_BA2558B190D7417BBA74D5E10B733433",1)</f>
        <v>=DISPIMG("ID_BA2558B190D7417BBA74D5E10B733433",1)</v>
      </c>
      <c r="G29" s="5">
        <v>6</v>
      </c>
      <c r="H29" s="5">
        <v>6</v>
      </c>
      <c r="I29" s="7" t="s">
        <v>39</v>
      </c>
    </row>
    <row r="30" ht="81" spans="1:9">
      <c r="A30" s="3" t="s">
        <v>9</v>
      </c>
      <c r="D30" s="5" t="s">
        <v>11</v>
      </c>
      <c r="E30" s="5">
        <v>5</v>
      </c>
      <c r="F30" s="6" t="str">
        <f>_xlfn.DISPIMG("ID_91AF464C9E81480DB9E20C4C244013F3",1)</f>
        <v>=DISPIMG("ID_91AF464C9E81480DB9E20C4C244013F3",1)</v>
      </c>
      <c r="G30" s="5">
        <v>6</v>
      </c>
      <c r="H30" s="5">
        <v>6</v>
      </c>
      <c r="I30" s="7" t="s">
        <v>40</v>
      </c>
    </row>
    <row r="31" ht="94.5" spans="1:9">
      <c r="A31" s="3" t="s">
        <v>9</v>
      </c>
      <c r="D31" s="5" t="s">
        <v>11</v>
      </c>
      <c r="E31" s="5">
        <v>5</v>
      </c>
      <c r="F31" s="6" t="str">
        <f>_xlfn.DISPIMG("ID_A5316580147041189EE69BB2999754FF",1)</f>
        <v>=DISPIMG("ID_A5316580147041189EE69BB2999754FF",1)</v>
      </c>
      <c r="G31" s="5">
        <v>6</v>
      </c>
      <c r="H31" s="5">
        <v>6</v>
      </c>
      <c r="I31" s="7" t="s">
        <v>41</v>
      </c>
    </row>
    <row r="32" ht="81" spans="1:9">
      <c r="A32" s="3" t="s">
        <v>9</v>
      </c>
      <c r="D32" s="5" t="s">
        <v>11</v>
      </c>
      <c r="E32" s="5">
        <v>5</v>
      </c>
      <c r="F32" s="8" t="str">
        <f>_xlfn.DISPIMG("ID_5E394CDBBD4E46DF9F2FE460DC24F25E",1)</f>
        <v>=DISPIMG("ID_5E394CDBBD4E46DF9F2FE460DC24F25E",1)</v>
      </c>
      <c r="G32" s="5">
        <v>6</v>
      </c>
      <c r="H32" s="5">
        <v>6</v>
      </c>
      <c r="I32" s="7" t="s">
        <v>42</v>
      </c>
    </row>
    <row r="33" ht="81" spans="1:9">
      <c r="A33" s="3" t="s">
        <v>9</v>
      </c>
      <c r="D33" s="5" t="s">
        <v>11</v>
      </c>
      <c r="E33" s="5">
        <v>5</v>
      </c>
      <c r="F33" s="5" t="str">
        <f>_xlfn.DISPIMG("ID_1087EB6FC3224154A39C5C48D7C32737",1)</f>
        <v>=DISPIMG("ID_1087EB6FC3224154A39C5C48D7C32737",1)</v>
      </c>
      <c r="G33" s="5">
        <v>6</v>
      </c>
      <c r="H33" s="5">
        <v>6</v>
      </c>
      <c r="I33" s="7" t="s">
        <v>43</v>
      </c>
    </row>
    <row r="34" ht="81" spans="1:9">
      <c r="A34" s="3" t="s">
        <v>9</v>
      </c>
      <c r="D34" s="5" t="s">
        <v>11</v>
      </c>
      <c r="E34" s="5">
        <v>5</v>
      </c>
      <c r="F34" s="5" t="str">
        <f>_xlfn.DISPIMG("ID_4CF08AD182CE4AA6A6EA0F444144A695",1)</f>
        <v>=DISPIMG("ID_4CF08AD182CE4AA6A6EA0F444144A695",1)</v>
      </c>
      <c r="G34" s="5">
        <v>6</v>
      </c>
      <c r="H34" s="5">
        <v>6</v>
      </c>
      <c r="I34" s="7" t="s">
        <v>44</v>
      </c>
    </row>
    <row r="35" ht="81" spans="1:9">
      <c r="A35" s="3" t="s">
        <v>9</v>
      </c>
      <c r="D35" s="5" t="s">
        <v>11</v>
      </c>
      <c r="E35" s="5">
        <v>5</v>
      </c>
      <c r="F35" s="5" t="str">
        <f>_xlfn.DISPIMG("ID_726E7301B4C649509476A1A9D079ED14",1)</f>
        <v>=DISPIMG("ID_726E7301B4C649509476A1A9D079ED14",1)</v>
      </c>
      <c r="G35" s="5">
        <v>6</v>
      </c>
      <c r="H35" s="5">
        <v>6</v>
      </c>
      <c r="I35" s="7" t="s">
        <v>45</v>
      </c>
    </row>
    <row r="36" ht="81" spans="1:9">
      <c r="A36" s="3" t="s">
        <v>9</v>
      </c>
      <c r="D36" s="5" t="s">
        <v>11</v>
      </c>
      <c r="E36" s="5">
        <v>5</v>
      </c>
      <c r="F36" s="5" t="str">
        <f>_xlfn.DISPIMG("ID_C98C726B6DFB45ED966182F08BFB89E4",1)</f>
        <v>=DISPIMG("ID_C98C726B6DFB45ED966182F08BFB89E4",1)</v>
      </c>
      <c r="G36" s="5">
        <v>6</v>
      </c>
      <c r="H36" s="5">
        <v>6</v>
      </c>
      <c r="I36" s="7" t="s">
        <v>46</v>
      </c>
    </row>
    <row r="37" ht="81" spans="1:9">
      <c r="A37" s="3" t="s">
        <v>9</v>
      </c>
      <c r="D37" s="5" t="s">
        <v>11</v>
      </c>
      <c r="E37" s="5">
        <v>5</v>
      </c>
      <c r="F37" s="5" t="str">
        <f>_xlfn.DISPIMG("ID_9910F37CB5374910924ECD22EDC580C0",1)</f>
        <v>=DISPIMG("ID_9910F37CB5374910924ECD22EDC580C0",1)</v>
      </c>
      <c r="G37" s="5">
        <v>6</v>
      </c>
      <c r="H37" s="5">
        <v>6</v>
      </c>
      <c r="I37" s="7" t="s">
        <v>47</v>
      </c>
    </row>
    <row r="38" ht="81" spans="1:9">
      <c r="A38" s="3" t="s">
        <v>9</v>
      </c>
      <c r="D38" s="5" t="s">
        <v>11</v>
      </c>
      <c r="E38" s="5">
        <v>5</v>
      </c>
      <c r="F38" s="5" t="str">
        <f>_xlfn.DISPIMG("ID_BAC0162C6EAC4B1B8BEA55D95930F841",1)</f>
        <v>=DISPIMG("ID_BAC0162C6EAC4B1B8BEA55D95930F841",1)</v>
      </c>
      <c r="G38" s="5">
        <v>6</v>
      </c>
      <c r="H38" s="5">
        <v>6</v>
      </c>
      <c r="I38" s="7" t="s">
        <v>48</v>
      </c>
    </row>
    <row r="39" ht="81" spans="1:9">
      <c r="A39" s="3" t="s">
        <v>9</v>
      </c>
      <c r="D39" s="5" t="s">
        <v>11</v>
      </c>
      <c r="E39" s="5">
        <v>5</v>
      </c>
      <c r="F39" s="5" t="str">
        <f>_xlfn.DISPIMG("ID_BCBC04E87B9145A1A1C81F8CF3237020",1)</f>
        <v>=DISPIMG("ID_BCBC04E87B9145A1A1C81F8CF3237020",1)</v>
      </c>
      <c r="G39" s="5">
        <v>6</v>
      </c>
      <c r="H39" s="5">
        <v>6</v>
      </c>
      <c r="I39" s="7" t="s">
        <v>49</v>
      </c>
    </row>
    <row r="40" ht="81" spans="1:9">
      <c r="A40" s="3" t="s">
        <v>9</v>
      </c>
      <c r="D40" s="5" t="s">
        <v>11</v>
      </c>
      <c r="E40" s="5">
        <v>5</v>
      </c>
      <c r="F40" s="5" t="str">
        <f>_xlfn.DISPIMG("ID_5AC3DCEDC65647328845A18FBD83151B",1)</f>
        <v>=DISPIMG("ID_5AC3DCEDC65647328845A18FBD83151B",1)</v>
      </c>
      <c r="G40" s="5">
        <v>6</v>
      </c>
      <c r="H40" s="5">
        <v>6</v>
      </c>
      <c r="I40" s="7" t="s">
        <v>50</v>
      </c>
    </row>
    <row r="41" ht="81" spans="1:9">
      <c r="A41" s="3" t="s">
        <v>9</v>
      </c>
      <c r="D41" s="5" t="s">
        <v>11</v>
      </c>
      <c r="E41" s="5">
        <v>5</v>
      </c>
      <c r="F41" s="5" t="str">
        <f>_xlfn.DISPIMG("ID_8F83C61962794B6A82C072328DB6C3FE",1)</f>
        <v>=DISPIMG("ID_8F83C61962794B6A82C072328DB6C3FE",1)</v>
      </c>
      <c r="G41" s="5">
        <v>6</v>
      </c>
      <c r="H41" s="5">
        <v>6</v>
      </c>
      <c r="I41" s="7" t="s">
        <v>51</v>
      </c>
    </row>
    <row r="42" ht="81" spans="1:9">
      <c r="A42" s="3" t="s">
        <v>9</v>
      </c>
      <c r="D42" s="5" t="s">
        <v>11</v>
      </c>
      <c r="E42" s="5">
        <v>5</v>
      </c>
      <c r="F42" s="5" t="str">
        <f>_xlfn.DISPIMG("ID_F77BBA2B2D984941B92CA44C344E3535",1)</f>
        <v>=DISPIMG("ID_F77BBA2B2D984941B92CA44C344E3535",1)</v>
      </c>
      <c r="G42" s="5">
        <v>6</v>
      </c>
      <c r="H42" s="5">
        <v>6</v>
      </c>
      <c r="I42" s="7" t="s">
        <v>52</v>
      </c>
    </row>
    <row r="43" ht="81" spans="1:9">
      <c r="A43" s="3" t="s">
        <v>9</v>
      </c>
      <c r="D43" s="5" t="s">
        <v>11</v>
      </c>
      <c r="E43" s="5">
        <v>5</v>
      </c>
      <c r="F43" s="5" t="str">
        <f>_xlfn.DISPIMG("ID_B48C0EF850504546A3654CC8AF3B2987",1)</f>
        <v>=DISPIMG("ID_B48C0EF850504546A3654CC8AF3B2987",1)</v>
      </c>
      <c r="G43" s="5">
        <v>6</v>
      </c>
      <c r="H43" s="5">
        <v>6</v>
      </c>
      <c r="I43" s="7" t="s">
        <v>53</v>
      </c>
    </row>
    <row r="44" ht="81" spans="1:9">
      <c r="A44" s="3" t="s">
        <v>9</v>
      </c>
      <c r="D44" s="5" t="s">
        <v>11</v>
      </c>
      <c r="E44" s="5">
        <v>5</v>
      </c>
      <c r="F44" s="5" t="str">
        <f>_xlfn.DISPIMG("ID_AA231041E92748AC9C924E864C991C1D",1)</f>
        <v>=DISPIMG("ID_AA231041E92748AC9C924E864C991C1D",1)</v>
      </c>
      <c r="G44" s="5">
        <v>6</v>
      </c>
      <c r="H44" s="5">
        <v>6</v>
      </c>
      <c r="I44" s="7" t="s">
        <v>54</v>
      </c>
    </row>
    <row r="45" ht="81" spans="1:9">
      <c r="A45" s="3" t="s">
        <v>9</v>
      </c>
      <c r="D45" s="5" t="s">
        <v>11</v>
      </c>
      <c r="E45" s="5">
        <v>5</v>
      </c>
      <c r="F45" s="5" t="str">
        <f>_xlfn.DISPIMG("ID_5C92BBF881B545CF868EAD023BDE145A",1)</f>
        <v>=DISPIMG("ID_5C92BBF881B545CF868EAD023BDE145A",1)</v>
      </c>
      <c r="G45" s="5">
        <v>6</v>
      </c>
      <c r="H45" s="5">
        <v>6</v>
      </c>
      <c r="I45" s="7" t="s">
        <v>55</v>
      </c>
    </row>
    <row r="46" ht="81" spans="1:9">
      <c r="A46" s="3" t="s">
        <v>9</v>
      </c>
      <c r="D46" s="5" t="s">
        <v>11</v>
      </c>
      <c r="E46" s="5">
        <v>5</v>
      </c>
      <c r="F46" s="5" t="str">
        <f>_xlfn.DISPIMG("ID_3A1376320BEC4C9F942D631B22A74A8B",1)</f>
        <v>=DISPIMG("ID_3A1376320BEC4C9F942D631B22A74A8B",1)</v>
      </c>
      <c r="G46" s="5">
        <v>6</v>
      </c>
      <c r="H46" s="5">
        <v>6</v>
      </c>
      <c r="I46" s="7" t="s">
        <v>56</v>
      </c>
    </row>
    <row r="47" ht="81" spans="1:9">
      <c r="A47" s="3" t="s">
        <v>9</v>
      </c>
      <c r="D47" s="5" t="s">
        <v>11</v>
      </c>
      <c r="E47" s="5">
        <v>5</v>
      </c>
      <c r="F47" s="5" t="str">
        <f>_xlfn.DISPIMG("ID_E03CD2C2517745EA94EF7A5275F1AEA4",1)</f>
        <v>=DISPIMG("ID_E03CD2C2517745EA94EF7A5275F1AEA4",1)</v>
      </c>
      <c r="G47" s="5">
        <v>6</v>
      </c>
      <c r="H47" s="5">
        <v>6</v>
      </c>
      <c r="I47" s="7" t="s">
        <v>57</v>
      </c>
    </row>
    <row r="48" ht="81" spans="1:9">
      <c r="A48" s="3" t="s">
        <v>9</v>
      </c>
      <c r="D48" s="5" t="s">
        <v>11</v>
      </c>
      <c r="E48" s="5">
        <v>5</v>
      </c>
      <c r="F48" s="5" t="str">
        <f>_xlfn.DISPIMG("ID_704ECBC27C65409486422863770CF2AF",1)</f>
        <v>=DISPIMG("ID_704ECBC27C65409486422863770CF2AF",1)</v>
      </c>
      <c r="G48" s="5">
        <v>6</v>
      </c>
      <c r="H48" s="5">
        <v>6</v>
      </c>
      <c r="I48" s="7" t="s">
        <v>58</v>
      </c>
    </row>
    <row r="49" ht="81" spans="1:9">
      <c r="A49" s="3" t="s">
        <v>9</v>
      </c>
      <c r="D49" s="5" t="s">
        <v>11</v>
      </c>
      <c r="E49" s="5">
        <v>5</v>
      </c>
      <c r="F49" s="5" t="str">
        <f>_xlfn.DISPIMG("ID_61ADD46EE9044783857C3A0B774EBA9F",1)</f>
        <v>=DISPIMG("ID_61ADD46EE9044783857C3A0B774EBA9F",1)</v>
      </c>
      <c r="G49" s="5">
        <v>6</v>
      </c>
      <c r="H49" s="5">
        <v>6</v>
      </c>
      <c r="I49" s="7" t="s">
        <v>59</v>
      </c>
    </row>
    <row r="50" ht="81" spans="1:9">
      <c r="A50" s="3" t="s">
        <v>9</v>
      </c>
      <c r="D50" s="5" t="s">
        <v>11</v>
      </c>
      <c r="E50" s="5">
        <v>5</v>
      </c>
      <c r="F50" s="5" t="str">
        <f>_xlfn.DISPIMG("ID_6949A1011C0345F0A7D016DE48FB98DC",1)</f>
        <v>=DISPIMG("ID_6949A1011C0345F0A7D016DE48FB98DC",1)</v>
      </c>
      <c r="G50" s="5">
        <v>6</v>
      </c>
      <c r="H50" s="5">
        <v>6</v>
      </c>
      <c r="I50" s="7" t="s">
        <v>60</v>
      </c>
    </row>
    <row r="51" ht="81" spans="1:9">
      <c r="A51" s="3" t="s">
        <v>9</v>
      </c>
      <c r="D51" s="5" t="s">
        <v>11</v>
      </c>
      <c r="E51" s="5">
        <v>5</v>
      </c>
      <c r="F51" s="5" t="str">
        <f>_xlfn.DISPIMG("ID_C3116637DBA54B4B862E65E9A124B2CF",1)</f>
        <v>=DISPIMG("ID_C3116637DBA54B4B862E65E9A124B2CF",1)</v>
      </c>
      <c r="G51" s="5">
        <v>6</v>
      </c>
      <c r="H51" s="5">
        <v>6</v>
      </c>
      <c r="I51" s="7" t="s">
        <v>61</v>
      </c>
    </row>
    <row r="52" ht="81" spans="1:9">
      <c r="A52" s="3" t="s">
        <v>9</v>
      </c>
      <c r="D52" s="5" t="s">
        <v>11</v>
      </c>
      <c r="E52" s="5">
        <v>5</v>
      </c>
      <c r="F52" s="5" t="str">
        <f>_xlfn.DISPIMG("ID_0276AB4B6E974CEBAD1B45EECF8D276F",1)</f>
        <v>=DISPIMG("ID_0276AB4B6E974CEBAD1B45EECF8D276F",1)</v>
      </c>
      <c r="G52" s="5">
        <v>6</v>
      </c>
      <c r="H52" s="5">
        <v>6</v>
      </c>
      <c r="I52" s="7" t="s">
        <v>62</v>
      </c>
    </row>
    <row r="53" ht="81" spans="1:9">
      <c r="A53" s="3" t="s">
        <v>9</v>
      </c>
      <c r="D53" s="5" t="s">
        <v>11</v>
      </c>
      <c r="E53" s="5">
        <v>5</v>
      </c>
      <c r="F53" s="5" t="str">
        <f>_xlfn.DISPIMG("ID_E258F4DE7AB7426897357BCA746CCEC2",1)</f>
        <v>=DISPIMG("ID_E258F4DE7AB7426897357BCA746CCEC2",1)</v>
      </c>
      <c r="G53" s="5">
        <v>6</v>
      </c>
      <c r="H53" s="5">
        <v>6</v>
      </c>
      <c r="I53" s="7" t="s">
        <v>63</v>
      </c>
    </row>
    <row r="54" ht="81" spans="1:9">
      <c r="A54" s="3" t="s">
        <v>9</v>
      </c>
      <c r="D54" s="5" t="s">
        <v>11</v>
      </c>
      <c r="E54" s="5">
        <v>5</v>
      </c>
      <c r="F54" s="5" t="str">
        <f>_xlfn.DISPIMG("ID_F8BD2B8ACDAA4F968393F532F2B331C0",1)</f>
        <v>=DISPIMG("ID_F8BD2B8ACDAA4F968393F532F2B331C0",1)</v>
      </c>
      <c r="G54" s="5">
        <v>6</v>
      </c>
      <c r="H54" s="5">
        <v>6</v>
      </c>
      <c r="I54" s="7" t="s">
        <v>64</v>
      </c>
    </row>
    <row r="55" ht="81" spans="1:9">
      <c r="A55" s="3" t="s">
        <v>9</v>
      </c>
      <c r="D55" s="5" t="s">
        <v>11</v>
      </c>
      <c r="E55" s="5">
        <v>5</v>
      </c>
      <c r="F55" s="5" t="str">
        <f>_xlfn.DISPIMG("ID_14550EF050974D3B88A71FFAC1774630",1)</f>
        <v>=DISPIMG("ID_14550EF050974D3B88A71FFAC1774630",1)</v>
      </c>
      <c r="G55" s="5">
        <v>6</v>
      </c>
      <c r="H55" s="5">
        <v>6</v>
      </c>
      <c r="I55" s="7" t="s">
        <v>65</v>
      </c>
    </row>
    <row r="56" ht="81" spans="1:9">
      <c r="A56" s="3" t="s">
        <v>9</v>
      </c>
      <c r="D56" s="5" t="s">
        <v>11</v>
      </c>
      <c r="E56" s="5">
        <v>5</v>
      </c>
      <c r="F56" s="5" t="str">
        <f>_xlfn.DISPIMG("ID_BAA0B2102EB649AB93ECB3682A870B1A",1)</f>
        <v>=DISPIMG("ID_BAA0B2102EB649AB93ECB3682A870B1A",1)</v>
      </c>
      <c r="G56" s="5">
        <v>6</v>
      </c>
      <c r="H56" s="5">
        <v>6</v>
      </c>
      <c r="I56" s="7" t="s">
        <v>66</v>
      </c>
    </row>
    <row r="57" ht="81" spans="1:9">
      <c r="A57" s="3" t="s">
        <v>9</v>
      </c>
      <c r="D57" s="5" t="s">
        <v>11</v>
      </c>
      <c r="E57" s="5">
        <v>5</v>
      </c>
      <c r="F57" s="5" t="str">
        <f>_xlfn.DISPIMG("ID_CD69ED8A6CD549BCA995DBA32E577E5C",1)</f>
        <v>=DISPIMG("ID_CD69ED8A6CD549BCA995DBA32E577E5C",1)</v>
      </c>
      <c r="G57" s="5">
        <v>6</v>
      </c>
      <c r="H57" s="5">
        <v>6</v>
      </c>
      <c r="I57" s="7" t="s">
        <v>67</v>
      </c>
    </row>
    <row r="58" ht="81" spans="1:9">
      <c r="A58" s="3" t="s">
        <v>9</v>
      </c>
      <c r="D58" s="5" t="s">
        <v>11</v>
      </c>
      <c r="E58" s="5">
        <v>5</v>
      </c>
      <c r="F58" s="5" t="str">
        <f>_xlfn.DISPIMG("ID_E232C5CC2F0A4AB5A6C0E6BD296B5F15",1)</f>
        <v>=DISPIMG("ID_E232C5CC2F0A4AB5A6C0E6BD296B5F15",1)</v>
      </c>
      <c r="G58" s="5">
        <v>6</v>
      </c>
      <c r="H58" s="5">
        <v>6</v>
      </c>
      <c r="I58" s="7" t="s">
        <v>68</v>
      </c>
    </row>
    <row r="59" ht="81" spans="1:9">
      <c r="A59" s="3" t="s">
        <v>9</v>
      </c>
      <c r="D59" s="5" t="s">
        <v>11</v>
      </c>
      <c r="E59" s="5">
        <v>5</v>
      </c>
      <c r="F59" s="5" t="str">
        <f>_xlfn.DISPIMG("ID_6985CFEA3FA84711B47CAEEB93AAECA4",1)</f>
        <v>=DISPIMG("ID_6985CFEA3FA84711B47CAEEB93AAECA4",1)</v>
      </c>
      <c r="G59" s="5">
        <v>6</v>
      </c>
      <c r="H59" s="5">
        <v>6</v>
      </c>
      <c r="I59" s="7" t="s">
        <v>69</v>
      </c>
    </row>
    <row r="60" ht="81" spans="1:9">
      <c r="A60" s="3" t="s">
        <v>9</v>
      </c>
      <c r="D60" s="5" t="s">
        <v>11</v>
      </c>
      <c r="E60" s="5">
        <v>5</v>
      </c>
      <c r="F60" s="5" t="str">
        <f>_xlfn.DISPIMG("ID_596FF665B28345E1AB24CBE6FCB1F292",1)</f>
        <v>=DISPIMG("ID_596FF665B28345E1AB24CBE6FCB1F292",1)</v>
      </c>
      <c r="G60" s="5">
        <v>6</v>
      </c>
      <c r="H60" s="5">
        <v>6</v>
      </c>
      <c r="I60" s="7" t="s">
        <v>70</v>
      </c>
    </row>
    <row r="61" ht="81" spans="1:9">
      <c r="A61" s="3" t="s">
        <v>9</v>
      </c>
      <c r="D61" s="5" t="s">
        <v>11</v>
      </c>
      <c r="E61" s="5">
        <v>5</v>
      </c>
      <c r="F61" s="5" t="str">
        <f>_xlfn.DISPIMG("ID_1687E2455FE44E9989B5B5E32A8967B1",1)</f>
        <v>=DISPIMG("ID_1687E2455FE44E9989B5B5E32A8967B1",1)</v>
      </c>
      <c r="G61" s="5">
        <v>6</v>
      </c>
      <c r="H61" s="5">
        <v>6</v>
      </c>
      <c r="I61" s="7" t="s">
        <v>71</v>
      </c>
    </row>
    <row r="62" ht="81" spans="1:9">
      <c r="A62" s="3" t="s">
        <v>9</v>
      </c>
      <c r="D62" s="5" t="s">
        <v>11</v>
      </c>
      <c r="E62" s="5">
        <v>5</v>
      </c>
      <c r="F62" s="5" t="str">
        <f>_xlfn.DISPIMG("ID_EFDFB59C94F045468CDE585272FC590F",1)</f>
        <v>=DISPIMG("ID_EFDFB59C94F045468CDE585272FC590F",1)</v>
      </c>
      <c r="G62" s="5">
        <v>6</v>
      </c>
      <c r="H62" s="5">
        <v>6</v>
      </c>
      <c r="I62" s="7" t="s">
        <v>72</v>
      </c>
    </row>
    <row r="63" ht="81" spans="1:9">
      <c r="A63" s="3" t="s">
        <v>9</v>
      </c>
      <c r="D63" s="5" t="s">
        <v>11</v>
      </c>
      <c r="E63" s="5">
        <v>5</v>
      </c>
      <c r="F63" s="5" t="str">
        <f>_xlfn.DISPIMG("ID_AEBD8AD1A0364944AB1D8B5E571191D1",1)</f>
        <v>=DISPIMG("ID_AEBD8AD1A0364944AB1D8B5E571191D1",1)</v>
      </c>
      <c r="G63" s="5">
        <v>6</v>
      </c>
      <c r="H63" s="5">
        <v>6</v>
      </c>
      <c r="I63" s="7" t="s">
        <v>73</v>
      </c>
    </row>
    <row r="64" ht="81" spans="1:9">
      <c r="A64" s="3" t="s">
        <v>9</v>
      </c>
      <c r="D64" s="5" t="s">
        <v>11</v>
      </c>
      <c r="E64" s="5">
        <v>5</v>
      </c>
      <c r="F64" s="5" t="str">
        <f>_xlfn.DISPIMG("ID_D633A2A5B6434DD79914466A634296C6",1)</f>
        <v>=DISPIMG("ID_D633A2A5B6434DD79914466A634296C6",1)</v>
      </c>
      <c r="G64" s="5">
        <v>6</v>
      </c>
      <c r="H64" s="5">
        <v>6</v>
      </c>
      <c r="I64" s="7" t="s">
        <v>74</v>
      </c>
    </row>
    <row r="65" ht="81" spans="1:9">
      <c r="A65" s="3" t="s">
        <v>9</v>
      </c>
      <c r="D65" s="5" t="s">
        <v>11</v>
      </c>
      <c r="E65" s="5">
        <v>5</v>
      </c>
      <c r="F65" s="5" t="str">
        <f>_xlfn.DISPIMG("ID_AFCD34A1FCD647B2818728B5074531D7",1)</f>
        <v>=DISPIMG("ID_AFCD34A1FCD647B2818728B5074531D7",1)</v>
      </c>
      <c r="G65" s="5">
        <v>6</v>
      </c>
      <c r="H65" s="5">
        <v>6</v>
      </c>
      <c r="I65" s="7" t="s">
        <v>75</v>
      </c>
    </row>
    <row r="66" ht="81" spans="1:9">
      <c r="A66" s="3" t="s">
        <v>9</v>
      </c>
      <c r="D66" s="5" t="s">
        <v>11</v>
      </c>
      <c r="E66" s="5">
        <v>5</v>
      </c>
      <c r="F66" s="5" t="str">
        <f>_xlfn.DISPIMG("ID_EA698310E15046AD9BB360BD9E979339",1)</f>
        <v>=DISPIMG("ID_EA698310E15046AD9BB360BD9E979339",1)</v>
      </c>
      <c r="G66" s="5">
        <v>6</v>
      </c>
      <c r="H66" s="5">
        <v>6</v>
      </c>
      <c r="I66" s="7" t="s">
        <v>76</v>
      </c>
    </row>
    <row r="67" ht="81" spans="1:9">
      <c r="A67" s="3" t="s">
        <v>9</v>
      </c>
      <c r="D67" s="5" t="s">
        <v>11</v>
      </c>
      <c r="E67" s="5">
        <v>5</v>
      </c>
      <c r="F67" s="5" t="str">
        <f>_xlfn.DISPIMG("ID_9221BAF2E13D42D6AA55135E8D8FD3CC",1)</f>
        <v>=DISPIMG("ID_9221BAF2E13D42D6AA55135E8D8FD3CC",1)</v>
      </c>
      <c r="G67" s="5">
        <v>6</v>
      </c>
      <c r="H67" s="5">
        <v>6</v>
      </c>
      <c r="I67" s="7" t="s">
        <v>52</v>
      </c>
    </row>
    <row r="68" ht="81" spans="1:9">
      <c r="A68" s="3" t="s">
        <v>9</v>
      </c>
      <c r="D68" s="5" t="s">
        <v>11</v>
      </c>
      <c r="E68" s="5">
        <v>5</v>
      </c>
      <c r="F68" s="5" t="str">
        <f>_xlfn.DISPIMG("ID_3BFB403B2E9C4BA594868B4D1754BEAC",1)</f>
        <v>=DISPIMG("ID_3BFB403B2E9C4BA594868B4D1754BEAC",1)</v>
      </c>
      <c r="G68" s="5">
        <v>6</v>
      </c>
      <c r="H68" s="5">
        <v>6</v>
      </c>
      <c r="I68" s="7" t="s">
        <v>53</v>
      </c>
    </row>
    <row r="69" ht="81" spans="1:9">
      <c r="A69" s="3" t="s">
        <v>9</v>
      </c>
      <c r="D69" s="5" t="s">
        <v>11</v>
      </c>
      <c r="E69" s="5">
        <v>5</v>
      </c>
      <c r="F69" s="5" t="str">
        <f>_xlfn.DISPIMG("ID_4CE0C4D832664977921C2C7C4C9DD1F2",1)</f>
        <v>=DISPIMG("ID_4CE0C4D832664977921C2C7C4C9DD1F2",1)</v>
      </c>
      <c r="G69" s="5">
        <v>6</v>
      </c>
      <c r="H69" s="5">
        <v>6</v>
      </c>
      <c r="I69" s="7" t="s">
        <v>54</v>
      </c>
    </row>
    <row r="70" ht="81" spans="1:9">
      <c r="A70" s="3" t="s">
        <v>9</v>
      </c>
      <c r="D70" s="5" t="s">
        <v>11</v>
      </c>
      <c r="E70" s="5">
        <v>5</v>
      </c>
      <c r="F70" s="5" t="str">
        <f>_xlfn.DISPIMG("ID_7970F00FEAED4C29A28C8A21F110BEF6",1)</f>
        <v>=DISPIMG("ID_7970F00FEAED4C29A28C8A21F110BEF6",1)</v>
      </c>
      <c r="G70" s="5">
        <v>6</v>
      </c>
      <c r="H70" s="5">
        <v>6</v>
      </c>
      <c r="I70" s="7" t="s">
        <v>55</v>
      </c>
    </row>
    <row r="71" ht="81" spans="1:9">
      <c r="A71" s="3" t="s">
        <v>9</v>
      </c>
      <c r="D71" s="5" t="s">
        <v>11</v>
      </c>
      <c r="E71" s="5">
        <v>5</v>
      </c>
      <c r="F71" s="5" t="str">
        <f>_xlfn.DISPIMG("ID_A5727A1CA57F423AA87F58DEBCF9840F",1)</f>
        <v>=DISPIMG("ID_A5727A1CA57F423AA87F58DEBCF9840F",1)</v>
      </c>
      <c r="G71" s="5">
        <v>6</v>
      </c>
      <c r="H71" s="5">
        <v>6</v>
      </c>
      <c r="I71" s="7" t="s">
        <v>56</v>
      </c>
    </row>
    <row r="72" ht="81" spans="1:9">
      <c r="A72" s="3" t="s">
        <v>9</v>
      </c>
      <c r="D72" s="5" t="s">
        <v>11</v>
      </c>
      <c r="E72" s="5">
        <v>5</v>
      </c>
      <c r="F72" s="5" t="str">
        <f>_xlfn.DISPIMG("ID_91AAED269CF34D33A7510B53192022DB",1)</f>
        <v>=DISPIMG("ID_91AAED269CF34D33A7510B53192022DB",1)</v>
      </c>
      <c r="G72" s="5">
        <v>6</v>
      </c>
      <c r="H72" s="5">
        <v>6</v>
      </c>
      <c r="I72" s="7" t="s">
        <v>57</v>
      </c>
    </row>
    <row r="73" ht="81" spans="1:9">
      <c r="A73" s="3" t="s">
        <v>9</v>
      </c>
      <c r="D73" s="5" t="s">
        <v>11</v>
      </c>
      <c r="E73" s="5">
        <v>5</v>
      </c>
      <c r="F73" s="5" t="str">
        <f>_xlfn.DISPIMG("ID_F38DA114D8F74762993541A88D8029A8",1)</f>
        <v>=DISPIMG("ID_F38DA114D8F74762993541A88D8029A8",1)</v>
      </c>
      <c r="G73" s="5">
        <v>6</v>
      </c>
      <c r="H73" s="5">
        <v>6</v>
      </c>
      <c r="I73" s="7" t="s">
        <v>58</v>
      </c>
    </row>
    <row r="74" ht="81" spans="1:9">
      <c r="A74" s="3" t="s">
        <v>9</v>
      </c>
      <c r="D74" s="5" t="s">
        <v>11</v>
      </c>
      <c r="E74" s="5">
        <v>5</v>
      </c>
      <c r="F74" s="5" t="str">
        <f>_xlfn.DISPIMG("ID_B322E4C251F94831A4DEE3180F32E117",1)</f>
        <v>=DISPIMG("ID_B322E4C251F94831A4DEE3180F32E117",1)</v>
      </c>
      <c r="G74" s="5">
        <v>6</v>
      </c>
      <c r="H74" s="5">
        <v>6</v>
      </c>
      <c r="I74" s="7" t="s">
        <v>59</v>
      </c>
    </row>
    <row r="75" ht="81" spans="1:9">
      <c r="A75" s="3" t="s">
        <v>9</v>
      </c>
      <c r="D75" s="5" t="s">
        <v>11</v>
      </c>
      <c r="E75" s="5">
        <v>5</v>
      </c>
      <c r="F75" s="5" t="str">
        <f>_xlfn.DISPIMG("ID_F8C0A9AF7F694B199B14EBE8E1076621",1)</f>
        <v>=DISPIMG("ID_F8C0A9AF7F694B199B14EBE8E1076621",1)</v>
      </c>
      <c r="G75" s="5">
        <v>6</v>
      </c>
      <c r="H75" s="5">
        <v>6</v>
      </c>
      <c r="I75" s="7" t="s">
        <v>60</v>
      </c>
    </row>
    <row r="76" ht="81" spans="1:9">
      <c r="A76" s="3" t="s">
        <v>9</v>
      </c>
      <c r="D76" s="5" t="s">
        <v>11</v>
      </c>
      <c r="E76" s="5">
        <v>5</v>
      </c>
      <c r="F76" s="5" t="str">
        <f>_xlfn.DISPIMG("ID_049C5A6782F44614886C39E6AB95F950",1)</f>
        <v>=DISPIMG("ID_049C5A6782F44614886C39E6AB95F950",1)</v>
      </c>
      <c r="G76" s="5">
        <v>6</v>
      </c>
      <c r="H76" s="5">
        <v>6</v>
      </c>
      <c r="I76" s="7" t="s">
        <v>61</v>
      </c>
    </row>
    <row r="77" ht="81" spans="1:9">
      <c r="A77" s="3" t="s">
        <v>9</v>
      </c>
      <c r="D77" s="5" t="s">
        <v>11</v>
      </c>
      <c r="E77" s="5">
        <v>5</v>
      </c>
      <c r="F77" s="5" t="str">
        <f>_xlfn.DISPIMG("ID_9B91FEBAAFD440CF902F237A7DA751C8",1)</f>
        <v>=DISPIMG("ID_9B91FEBAAFD440CF902F237A7DA751C8",1)</v>
      </c>
      <c r="G77" s="5">
        <v>6</v>
      </c>
      <c r="H77" s="5">
        <v>6</v>
      </c>
      <c r="I77" s="7" t="s">
        <v>62</v>
      </c>
    </row>
    <row r="78" ht="81" spans="1:9">
      <c r="A78" s="3" t="s">
        <v>9</v>
      </c>
      <c r="D78" s="5" t="s">
        <v>11</v>
      </c>
      <c r="E78" s="5">
        <v>5</v>
      </c>
      <c r="F78" s="5" t="str">
        <f>_xlfn.DISPIMG("ID_2F1F26810E024E8AA1DABF19715F0F49",1)</f>
        <v>=DISPIMG("ID_2F1F26810E024E8AA1DABF19715F0F49",1)</v>
      </c>
      <c r="G78" s="5">
        <v>6</v>
      </c>
      <c r="H78" s="5">
        <v>6</v>
      </c>
      <c r="I78" s="7" t="s">
        <v>63</v>
      </c>
    </row>
    <row r="79" ht="81" spans="1:9">
      <c r="A79" s="3" t="s">
        <v>9</v>
      </c>
      <c r="D79" s="5" t="s">
        <v>11</v>
      </c>
      <c r="E79" s="5">
        <v>5</v>
      </c>
      <c r="F79" s="5" t="str">
        <f>_xlfn.DISPIMG("ID_17BE841423AB444CAD03A7DE184FA75D",1)</f>
        <v>=DISPIMG("ID_17BE841423AB444CAD03A7DE184FA75D",1)</v>
      </c>
      <c r="G79" s="5">
        <v>6</v>
      </c>
      <c r="H79" s="5">
        <v>6</v>
      </c>
      <c r="I79" s="7" t="s">
        <v>64</v>
      </c>
    </row>
    <row r="80" ht="81" spans="1:9">
      <c r="A80" s="3" t="s">
        <v>9</v>
      </c>
      <c r="D80" s="5" t="s">
        <v>11</v>
      </c>
      <c r="E80" s="5">
        <v>5</v>
      </c>
      <c r="F80" s="5" t="str">
        <f>_xlfn.DISPIMG("ID_B63085CBFE74445DB245C99A332EFDFA",1)</f>
        <v>=DISPIMG("ID_B63085CBFE74445DB245C99A332EFDFA",1)</v>
      </c>
      <c r="G80" s="5">
        <v>6</v>
      </c>
      <c r="H80" s="5">
        <v>6</v>
      </c>
      <c r="I80" s="7" t="s">
        <v>65</v>
      </c>
    </row>
    <row r="81" ht="81" spans="1:9">
      <c r="A81" s="3" t="s">
        <v>9</v>
      </c>
      <c r="D81" s="5" t="s">
        <v>11</v>
      </c>
      <c r="E81" s="5">
        <v>5</v>
      </c>
      <c r="F81" s="5" t="str">
        <f>_xlfn.DISPIMG("ID_C628EE6BFF1D4CA08F2FEB4E1B600DE9",1)</f>
        <v>=DISPIMG("ID_C628EE6BFF1D4CA08F2FEB4E1B600DE9",1)</v>
      </c>
      <c r="G81" s="5">
        <v>6</v>
      </c>
      <c r="H81" s="5">
        <v>6</v>
      </c>
      <c r="I81" s="7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7-9六宫标准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SY三生石畔</cp:lastModifiedBy>
  <dcterms:created xsi:type="dcterms:W3CDTF">2026-04-02T01:29:34Z</dcterms:created>
  <dcterms:modified xsi:type="dcterms:W3CDTF">2026-04-02T01:29:34Z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DB6BD17146B64FA58387AD7C51D47DCF_11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