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6209EE53-3ADD-8D45-8DC2-9B5F9E6FF4F1}" xr6:coauthVersionLast="47" xr6:coauthVersionMax="47" xr10:uidLastSave="{00000000-0000-0000-0000-000000000000}"/>
  <bookViews>
    <workbookView xWindow="33600" yWindow="2500" windowWidth="23880" windowHeight="1618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J32" i="1"/>
  <c r="J33" i="1"/>
  <c r="I55" i="1"/>
  <c r="I56" i="1" s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K41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K43" i="1" l="1"/>
  <c r="I44" i="1" s="1"/>
  <c r="J44" i="1" s="1"/>
  <c r="I42" i="1"/>
  <c r="H46" i="1"/>
  <c r="J46" i="1" s="1"/>
  <c r="H47" i="1" l="1"/>
  <c r="J47" i="1" s="1"/>
  <c r="H48" i="1" l="1"/>
  <c r="J48" i="1" s="1"/>
  <c r="H49" i="1" l="1"/>
  <c r="J49" i="1" s="1"/>
  <c r="H50" i="1" l="1"/>
  <c r="J50" i="1" s="1"/>
  <c r="H51" i="1" l="1"/>
  <c r="J51" i="1" s="1"/>
  <c r="H52" i="1" l="1"/>
  <c r="J52" i="1" s="1"/>
  <c r="H53" i="1" l="1"/>
  <c r="H54" i="1" l="1"/>
  <c r="H55" i="1" l="1"/>
  <c r="J55" i="1" s="1"/>
  <c r="H56" i="1" l="1"/>
  <c r="H57" i="1" l="1"/>
  <c r="J57" i="1" s="1"/>
  <c r="H58" i="1" l="1"/>
  <c r="J58" i="1" s="1"/>
  <c r="H59" i="1" l="1"/>
  <c r="J59" i="1" s="1"/>
  <c r="H60" i="1" l="1"/>
  <c r="H61" i="1" l="1"/>
  <c r="J61" i="1" s="1"/>
  <c r="J60" i="1"/>
  <c r="K44" i="1" l="1"/>
  <c r="K45" i="1" s="1"/>
  <c r="K46" i="1" s="1"/>
  <c r="K47" i="1" s="1"/>
  <c r="K48" i="1" s="1"/>
  <c r="K49" i="1" s="1"/>
  <c r="K50" i="1" s="1"/>
  <c r="K51" i="1" s="1"/>
  <c r="K52" i="1" s="1"/>
  <c r="J53" i="1" l="1"/>
  <c r="K53" i="1" s="1"/>
  <c r="I54" i="1" l="1"/>
  <c r="J54" i="1" s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<sst xmlns="http://schemas.openxmlformats.org/spreadsheetml/2006/main" count="35" uniqueCount="25">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</sst>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M61"/>
  <sheetViews>
    <sheetView tabSelected="1" topLeftCell="A38" zoomScale="150" zoomScaleNormal="150" workbookViewId="0">
      <pane xSplit="1" topLeftCell="E1" activePane="topRight" state="frozen"/>
      <selection pane="topRight" activeCell="L47" sqref="A47:L57"/>
    </sheetView>
  </sheetViews>
  <sheetFormatPr baseColWidth="10" defaultColWidth="8.83203125" defaultRowHeight="15" x14ac:dyDescent="0.2"/>
  <cols>
    <col min="10" max="10" width="13.6640625" bestFit="1" customWidth="1"/>
    <col min="11" max="11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0">C3-D3-E3-F3-G3-H3</f>
        <v>179460</v>
      </c>
      <c r="K3">
        <f>K2+J3</f>
        <v>359460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61" si="2">K3+J4</f>
        <v>540533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  <c r="L8" s="8">
        <f t="shared" si="3"/>
        <v>6</v>
      </c>
    </row>
    <row r="9" spans="1:12" x14ac:dyDescent="0.2">
      <c r="A9" s="3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  <c r="L9" s="3">
        <f t="shared" si="3"/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  <c r="L14" s="8">
        <f t="shared" si="3"/>
        <v>12</v>
      </c>
    </row>
    <row r="15" spans="1:12" x14ac:dyDescent="0.2">
      <c r="A15" s="3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  <c r="L15" s="3">
        <f t="shared" si="3"/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  <c r="L20" s="8">
        <f t="shared" si="3"/>
        <v>18</v>
      </c>
    </row>
    <row r="21" spans="1:12" x14ac:dyDescent="0.2">
      <c r="A21" s="3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  <c r="L21" s="3">
        <f t="shared" si="3"/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  <c r="L26" s="8">
        <f t="shared" si="3"/>
        <v>24</v>
      </c>
    </row>
    <row r="27" spans="1:12" x14ac:dyDescent="0.2">
      <c r="A27" s="3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  <c r="L27" s="3">
        <f t="shared" si="3"/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2"/>
        <v>7691898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2"/>
        <v>8041859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8401495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8771048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9150766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0"/>
        <v>-37040</v>
      </c>
      <c r="K37">
        <f t="shared" si="2"/>
        <v>9113726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2"/>
        <v>8776686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2"/>
        <v>8439646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0"/>
        <v>-37040</v>
      </c>
      <c r="K40">
        <f t="shared" si="2"/>
        <v>8402606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4">28074+ROUNDUP(471523*10%, 0)</f>
        <v>75227</v>
      </c>
      <c r="J41">
        <f t="shared" si="0"/>
        <v>-84193</v>
      </c>
      <c r="K41">
        <f t="shared" si="2"/>
        <v>8318413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4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5">ROUNDDOWN(K42+J43, 0)</f>
        <v>4981738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6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-563719</v>
      </c>
      <c r="K45" s="1">
        <f t="shared" si="5"/>
        <v>2350736</v>
      </c>
      <c r="L45" s="10" t="s">
        <v>18</v>
      </c>
    </row>
    <row r="46" spans="1:12" x14ac:dyDescent="0.2">
      <c r="A46">
        <f t="shared" si="1"/>
        <v>44</v>
      </c>
      <c r="B46">
        <v>55</v>
      </c>
      <c r="C46">
        <v>533485</v>
      </c>
      <c r="D46">
        <v>5040</v>
      </c>
      <c r="E46">
        <v>3000</v>
      </c>
      <c r="F46">
        <v>926</v>
      </c>
      <c r="G46">
        <v>0</v>
      </c>
      <c r="H46" s="1">
        <f t="shared" si="6"/>
        <v>75227</v>
      </c>
      <c r="J46" s="1">
        <f t="shared" si="7"/>
        <v>449292</v>
      </c>
      <c r="K46" s="1">
        <f t="shared" si="5"/>
        <v>2800028</v>
      </c>
      <c r="L46" s="10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6"/>
        <v>75227</v>
      </c>
      <c r="J47" s="1">
        <f t="shared" si="7"/>
        <v>462630</v>
      </c>
      <c r="K47" s="1">
        <f t="shared" si="5"/>
        <v>3262658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6"/>
        <v>75227</v>
      </c>
      <c r="J48" s="1">
        <f t="shared" si="7"/>
        <v>476300</v>
      </c>
      <c r="K48" s="1">
        <f t="shared" si="5"/>
        <v>3738958</v>
      </c>
      <c r="L48" s="10" t="s">
        <v>20</v>
      </c>
    </row>
    <row r="49" spans="1:13" x14ac:dyDescent="0.2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6"/>
        <v>75227</v>
      </c>
      <c r="I49">
        <v>1000000</v>
      </c>
      <c r="J49" s="1">
        <f t="shared" si="7"/>
        <v>-509688</v>
      </c>
      <c r="K49" s="1">
        <f t="shared" si="5"/>
        <v>3229270</v>
      </c>
      <c r="L49" s="10" t="s">
        <v>18</v>
      </c>
    </row>
    <row r="50" spans="1:13" x14ac:dyDescent="0.2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6"/>
        <v>75227</v>
      </c>
      <c r="I50">
        <v>1800000</v>
      </c>
      <c r="J50" s="1">
        <f t="shared" si="7"/>
        <v>-1295325</v>
      </c>
      <c r="K50" s="1">
        <f t="shared" si="5"/>
        <v>1933945</v>
      </c>
      <c r="L50" s="10" t="s">
        <v>21</v>
      </c>
    </row>
    <row r="51" spans="1:13" x14ac:dyDescent="0.2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 s="1">
        <f t="shared" si="6"/>
        <v>75227</v>
      </c>
      <c r="J51" s="1">
        <f t="shared" si="7"/>
        <v>519397</v>
      </c>
      <c r="K51" s="1">
        <f t="shared" si="5"/>
        <v>2453342</v>
      </c>
      <c r="L51" s="10" t="s">
        <v>22</v>
      </c>
    </row>
    <row r="52" spans="1:13" x14ac:dyDescent="0.2">
      <c r="A52">
        <f t="shared" si="1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6"/>
        <v>75227</v>
      </c>
      <c r="J52" s="1">
        <f t="shared" si="7"/>
        <v>-84193</v>
      </c>
      <c r="K52" s="1">
        <f t="shared" si="5"/>
        <v>2369149</v>
      </c>
      <c r="L52" s="10" t="s">
        <v>20</v>
      </c>
    </row>
    <row r="53" spans="1:13" x14ac:dyDescent="0.2">
      <c r="A53">
        <f t="shared" si="1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6"/>
        <v>75227</v>
      </c>
      <c r="I53">
        <v>1800000</v>
      </c>
      <c r="J53" s="1">
        <f t="shared" si="7"/>
        <v>-1884193</v>
      </c>
      <c r="K53" s="1">
        <f>ROUNDDOWN(K52+J53, 0)</f>
        <v>484956</v>
      </c>
      <c r="L53" s="10" t="s">
        <v>21</v>
      </c>
    </row>
    <row r="54" spans="1:13" x14ac:dyDescent="0.2">
      <c r="A54">
        <f t="shared" si="1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6"/>
        <v>75227</v>
      </c>
      <c r="I54">
        <f>K53*0.2</f>
        <v>96991.200000000012</v>
      </c>
      <c r="J54" s="1">
        <f t="shared" si="7"/>
        <v>-181184.2</v>
      </c>
      <c r="K54" s="1">
        <f t="shared" si="5"/>
        <v>303771</v>
      </c>
      <c r="L54" s="10" t="s">
        <v>14</v>
      </c>
    </row>
    <row r="55" spans="1:13" x14ac:dyDescent="0.2">
      <c r="A55">
        <f t="shared" si="1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6"/>
        <v>75227</v>
      </c>
      <c r="I55">
        <f>650000*0.05</f>
        <v>32500</v>
      </c>
      <c r="J55" s="1">
        <f t="shared" si="7"/>
        <v>-116693</v>
      </c>
      <c r="K55" s="1">
        <f t="shared" si="5"/>
        <v>187078</v>
      </c>
      <c r="L55" s="10" t="s">
        <v>23</v>
      </c>
    </row>
    <row r="56" spans="1:13" x14ac:dyDescent="0.2">
      <c r="A56">
        <f t="shared" si="1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6"/>
        <v>75227</v>
      </c>
      <c r="I56">
        <f>1800000+I55</f>
        <v>1832500</v>
      </c>
      <c r="J56" s="1">
        <f t="shared" si="7"/>
        <v>-1916693</v>
      </c>
      <c r="K56" s="1">
        <f t="shared" si="5"/>
        <v>-1729615</v>
      </c>
      <c r="L56" s="10" t="s">
        <v>15</v>
      </c>
    </row>
    <row r="57" spans="1:13" x14ac:dyDescent="0.2">
      <c r="A57">
        <f t="shared" si="1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6"/>
        <v>75227</v>
      </c>
      <c r="J57" s="1">
        <f t="shared" si="7"/>
        <v>-84193</v>
      </c>
      <c r="K57" s="1">
        <f t="shared" si="5"/>
        <v>-1813808</v>
      </c>
      <c r="L57" s="10" t="s">
        <v>21</v>
      </c>
      <c r="M57" t="s">
        <v>24</v>
      </c>
    </row>
    <row r="58" spans="1:13" x14ac:dyDescent="0.2">
      <c r="A58">
        <f t="shared" si="1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6"/>
        <v>75227</v>
      </c>
      <c r="J58" s="1">
        <f t="shared" si="7"/>
        <v>-84193</v>
      </c>
      <c r="K58" s="11">
        <f t="shared" si="2"/>
        <v>-1898001</v>
      </c>
    </row>
    <row r="59" spans="1:13" x14ac:dyDescent="0.2">
      <c r="A59">
        <f t="shared" si="1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6"/>
        <v>75227</v>
      </c>
      <c r="J59" s="1">
        <f t="shared" si="7"/>
        <v>-84193</v>
      </c>
      <c r="K59" s="11">
        <f t="shared" si="2"/>
        <v>-1982194</v>
      </c>
    </row>
    <row r="60" spans="1:13" x14ac:dyDescent="0.2">
      <c r="A60">
        <f t="shared" si="1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6"/>
        <v>75227</v>
      </c>
      <c r="J60">
        <f t="shared" si="0"/>
        <v>-84193</v>
      </c>
      <c r="K60" s="11">
        <f t="shared" si="2"/>
        <v>-2066387</v>
      </c>
    </row>
    <row r="61" spans="1:13" x14ac:dyDescent="0.2">
      <c r="A61">
        <f t="shared" si="1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6"/>
        <v>75227</v>
      </c>
      <c r="J61">
        <f t="shared" si="0"/>
        <v>-84193</v>
      </c>
      <c r="K61" s="11">
        <f t="shared" si="2"/>
        <v>-2150580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2021-10-02T07:49:46Z</dcterms:modified>
</cp:coreProperties>
</file>