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GoI\InsuranceGame\fc\"/>
    </mc:Choice>
  </mc:AlternateContent>
  <xr:revisionPtr revIDLastSave="0" documentId="13_ncr:1_{BA4D7B22-DC50-4DF0-8DF9-526A140B1D06}" xr6:coauthVersionLast="47" xr6:coauthVersionMax="47" xr10:uidLastSave="{00000000-0000-0000-0000-000000000000}"/>
  <bookViews>
    <workbookView xWindow="-110" yWindow="-110" windowWidth="19420" windowHeight="10420" xr2:uid="{93EEACCD-8AF9-48DF-BEAB-81301AC67219}"/>
  </bookViews>
  <sheets>
    <sheet name="Case_1" sheetId="1" r:id="rId1"/>
    <sheet name="Case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1" i="1" l="1"/>
  <c r="P56" i="1"/>
  <c r="O60" i="1"/>
  <c r="O59" i="1"/>
  <c r="O58" i="1"/>
  <c r="O57" i="1"/>
  <c r="O56" i="1"/>
  <c r="P5" i="1"/>
  <c r="O55" i="1"/>
  <c r="W43" i="1"/>
  <c r="W44" i="1" s="1"/>
  <c r="W42" i="1"/>
  <c r="W41" i="1"/>
  <c r="P41" i="1" s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4" i="1"/>
  <c r="P3" i="1"/>
  <c r="P2" i="1"/>
  <c r="Q2" i="1" s="1"/>
  <c r="J32" i="1"/>
  <c r="J33" i="1"/>
  <c r="I55" i="1"/>
  <c r="I56" i="1" s="1"/>
  <c r="H41" i="1"/>
  <c r="J41" i="1" s="1"/>
  <c r="H42" i="1"/>
  <c r="H43" i="1"/>
  <c r="J43" i="1" s="1"/>
  <c r="J38" i="1"/>
  <c r="J39" i="1"/>
  <c r="J37" i="1"/>
  <c r="J40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4" i="1"/>
  <c r="J35" i="1"/>
  <c r="J36" i="1"/>
  <c r="J2" i="1"/>
  <c r="K2" i="1" s="1"/>
  <c r="K3" i="1" s="1"/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O42" i="1" s="1"/>
  <c r="P42" i="1" s="1"/>
  <c r="Q42" i="1" s="1"/>
  <c r="W45" i="1"/>
  <c r="P4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H4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Q43" i="1" l="1"/>
  <c r="O44" i="1" s="1"/>
  <c r="P44" i="1" s="1"/>
  <c r="Q44" i="1" s="1"/>
  <c r="W46" i="1"/>
  <c r="P45" i="1"/>
  <c r="K41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5" i="1"/>
  <c r="J45" i="1" s="1"/>
  <c r="P46" i="1" l="1"/>
  <c r="W47" i="1"/>
  <c r="Q45" i="1"/>
  <c r="I42" i="1"/>
  <c r="J42" i="1" s="1"/>
  <c r="K42" i="1" s="1"/>
  <c r="K43" i="1" s="1"/>
  <c r="I44" i="1" s="1"/>
  <c r="J44" i="1" s="1"/>
  <c r="H46" i="1"/>
  <c r="J46" i="1" s="1"/>
  <c r="Q46" i="1" l="1"/>
  <c r="W48" i="1"/>
  <c r="P47" i="1"/>
  <c r="H47" i="1"/>
  <c r="J47" i="1" s="1"/>
  <c r="Q47" i="1" l="1"/>
  <c r="W49" i="1"/>
  <c r="P48" i="1"/>
  <c r="H48" i="1"/>
  <c r="J48" i="1" s="1"/>
  <c r="Q48" i="1" l="1"/>
  <c r="P49" i="1"/>
  <c r="Q49" i="1" s="1"/>
  <c r="W50" i="1"/>
  <c r="H49" i="1"/>
  <c r="J49" i="1" s="1"/>
  <c r="W51" i="1" l="1"/>
  <c r="P50" i="1"/>
  <c r="Q50" i="1" s="1"/>
  <c r="H50" i="1"/>
  <c r="J50" i="1" s="1"/>
  <c r="W52" i="1" l="1"/>
  <c r="P51" i="1"/>
  <c r="Q51" i="1" s="1"/>
  <c r="H51" i="1"/>
  <c r="J51" i="1" s="1"/>
  <c r="W53" i="1" l="1"/>
  <c r="P52" i="1"/>
  <c r="Q52" i="1" s="1"/>
  <c r="H52" i="1"/>
  <c r="J52" i="1" s="1"/>
  <c r="W54" i="1" l="1"/>
  <c r="P53" i="1"/>
  <c r="Q53" i="1" s="1"/>
  <c r="H53" i="1"/>
  <c r="O54" i="1" l="1"/>
  <c r="P54" i="1" s="1"/>
  <c r="Q54" i="1" s="1"/>
  <c r="W55" i="1"/>
  <c r="H54" i="1"/>
  <c r="W56" i="1" l="1"/>
  <c r="P55" i="1"/>
  <c r="Q55" i="1" s="1"/>
  <c r="H55" i="1"/>
  <c r="J55" i="1" s="1"/>
  <c r="Q56" i="1" l="1"/>
  <c r="W57" i="1"/>
  <c r="H56" i="1"/>
  <c r="W58" i="1" l="1"/>
  <c r="P57" i="1"/>
  <c r="Q57" i="1" s="1"/>
  <c r="H57" i="1"/>
  <c r="J57" i="1" s="1"/>
  <c r="W59" i="1" l="1"/>
  <c r="P58" i="1"/>
  <c r="Q58" i="1" s="1"/>
  <c r="H58" i="1"/>
  <c r="J58" i="1" s="1"/>
  <c r="W60" i="1" l="1"/>
  <c r="P59" i="1"/>
  <c r="Q59" i="1" s="1"/>
  <c r="H59" i="1"/>
  <c r="J59" i="1" s="1"/>
  <c r="W61" i="1" l="1"/>
  <c r="P61" i="1" s="1"/>
  <c r="P60" i="1"/>
  <c r="Q60" i="1" s="1"/>
  <c r="H60" i="1"/>
  <c r="Q61" i="1" l="1"/>
  <c r="H61" i="1"/>
  <c r="J61" i="1" s="1"/>
  <c r="J60" i="1"/>
  <c r="K44" i="1" l="1"/>
  <c r="K45" i="1" s="1"/>
  <c r="K46" i="1" s="1"/>
  <c r="K47" i="1" s="1"/>
  <c r="K48" i="1" s="1"/>
  <c r="K49" i="1" s="1"/>
  <c r="K50" i="1" s="1"/>
  <c r="K51" i="1" s="1"/>
  <c r="K52" i="1" s="1"/>
  <c r="J53" i="1" l="1"/>
  <c r="K53" i="1" s="1"/>
  <c r="I54" i="1" l="1"/>
  <c r="J54" i="1" s="1"/>
  <c r="K54" i="1" s="1"/>
  <c r="K55" i="1" s="1"/>
  <c r="J56" i="1"/>
  <c r="K56" i="1" l="1"/>
  <c r="K57" i="1" s="1"/>
  <c r="K58" i="1" s="1"/>
  <c r="K59" i="1" s="1"/>
  <c r="K60" i="1" s="1"/>
  <c r="K61" i="1" s="1"/>
</calcChain>
</file>

<file path=xl/sharedStrings.xml><?xml version="1.0" encoding="utf-8"?>
<sst xmlns="http://schemas.openxmlformats.org/spreadsheetml/2006/main" count="49" uniqueCount="26">
  <si>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</si>
  <si>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</si>
  <si>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</si>
  <si>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</si>
  <si>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</si>
  <si>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</si>
  <si>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</si>
  <si>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</si>
  <si>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</si>
  <si>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</si>
  <si>
    <t>die</t>
  </si>
  <si>
    <t>ue</t>
  </si>
  <si>
    <t>nk</t>
  </si>
  <si>
    <t>nh</t>
  </si>
  <si>
    <t>sl</t>
  </si>
  <si>
    <t>tra</t>
  </si>
  <si>
    <t>nc</t>
  </si>
  <si>
    <t>div</t>
  </si>
  <si>
    <t>tf</t>
  </si>
  <si>
    <t>lb</t>
  </si>
  <si>
    <t>ca</t>
  </si>
  <si>
    <t>cn</t>
  </si>
  <si>
    <t>ret</t>
  </si>
  <si>
    <t>mt</t>
  </si>
  <si>
    <t>Not Retired</t>
  </si>
  <si>
    <t>&lt;--end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</si>
</sst>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0" fontId="2" fillId="0" borderId="1" xfId="0" applyFont="1" applyBorder="1"/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W61"/>
  <sheetViews>
    <sheetView tabSelected="1" topLeftCell="A35" zoomScale="64" zoomScaleNormal="130" workbookViewId="0">
      <pane xSplit="1" topLeftCell="B1" activePane="topRight" state="frozen"/>
      <selection pane="topRight" activeCell="O62" sqref="O62"/>
    </sheetView>
  </sheetViews>
  <sheetFormatPr defaultColWidth="8.81640625" defaultRowHeight="14.5" x14ac:dyDescent="0.35"/>
  <cols>
    <col min="2" max="9" width="8.90625" bestFit="1" customWidth="1"/>
    <col min="10" max="10" width="13.7265625" bestFit="1" customWidth="1"/>
    <col min="11" max="11" width="11.7265625" bestFit="1" customWidth="1"/>
    <col min="14" max="14" width="11.7265625" bestFit="1" customWidth="1"/>
    <col min="15" max="16" width="8.90625" bestFit="1" customWidth="1"/>
    <col min="17" max="17" width="9.453125" bestFit="1" customWidth="1"/>
    <col min="19" max="19" width="8.90625" bestFit="1" customWidth="1"/>
    <col min="20" max="20" width="13.7265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J1" t="s">
        <v>9</v>
      </c>
      <c r="K1" t="s">
        <v>4</v>
      </c>
      <c r="L1" t="s">
        <v>0</v>
      </c>
      <c r="N1" t="s">
        <v>2</v>
      </c>
      <c r="P1" t="s">
        <v>9</v>
      </c>
      <c r="Q1" t="s">
        <v>4</v>
      </c>
      <c r="S1" t="s">
        <v>5</v>
      </c>
      <c r="T1" t="s">
        <v>6</v>
      </c>
      <c r="U1" t="s">
        <v>7</v>
      </c>
      <c r="V1" t="s">
        <v>8</v>
      </c>
      <c r="W1" t="s">
        <v>3</v>
      </c>
    </row>
    <row r="2" spans="1:23" x14ac:dyDescent="0.35">
      <c r="A2" s="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  <c r="L2" s="2">
        <v>0</v>
      </c>
      <c r="N2" s="16">
        <v>180000</v>
      </c>
      <c r="O2" s="16"/>
      <c r="P2" s="16">
        <f t="shared" ref="P2:P31" si="0">N2-S2-T2-U2-V2-W2</f>
        <v>180000</v>
      </c>
      <c r="Q2" s="16">
        <f>P2</f>
        <v>180000</v>
      </c>
      <c r="S2" s="16"/>
      <c r="T2" s="16"/>
      <c r="U2" s="16"/>
      <c r="V2" s="16"/>
      <c r="W2" s="16"/>
    </row>
    <row r="3" spans="1:23" x14ac:dyDescent="0.35">
      <c r="A3" s="3">
        <f>A2+1</f>
        <v>1</v>
      </c>
      <c r="B3">
        <v>21</v>
      </c>
      <c r="C3">
        <v>184500</v>
      </c>
      <c r="D3">
        <v>5040</v>
      </c>
      <c r="J3">
        <f t="shared" ref="J3:J61" si="1">C3-D3-E3-F3-G3-H3</f>
        <v>179460</v>
      </c>
      <c r="K3">
        <f>K2+J3</f>
        <v>359460</v>
      </c>
      <c r="L3" s="3">
        <f>L2+1</f>
        <v>1</v>
      </c>
      <c r="N3" s="16">
        <v>184500</v>
      </c>
      <c r="O3" s="16"/>
      <c r="P3" s="16">
        <f t="shared" si="0"/>
        <v>179460</v>
      </c>
      <c r="Q3" s="16">
        <f t="shared" ref="Q3:Q41" si="2">Q2+P3</f>
        <v>359460</v>
      </c>
      <c r="S3" s="16">
        <v>5040</v>
      </c>
      <c r="T3" s="16"/>
      <c r="U3" s="16"/>
      <c r="V3" s="16"/>
      <c r="W3" s="16"/>
    </row>
    <row r="4" spans="1:23" x14ac:dyDescent="0.35">
      <c r="A4" s="4">
        <f t="shared" ref="A4:A61" si="3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1"/>
        <v>181073</v>
      </c>
      <c r="K4">
        <f t="shared" ref="K4:K61" si="4">K3+J4</f>
        <v>540533</v>
      </c>
      <c r="L4" s="4">
        <f t="shared" ref="L4:L36" si="5">L3+1</f>
        <v>2</v>
      </c>
      <c r="N4" s="16">
        <v>189113</v>
      </c>
      <c r="O4" s="16"/>
      <c r="P4" s="16">
        <f t="shared" si="0"/>
        <v>181073</v>
      </c>
      <c r="Q4" s="16">
        <f t="shared" si="2"/>
        <v>540533</v>
      </c>
      <c r="S4" s="16">
        <v>5040</v>
      </c>
      <c r="T4" s="16">
        <v>3000</v>
      </c>
      <c r="U4" s="16"/>
      <c r="V4" s="16"/>
      <c r="W4" s="16"/>
    </row>
    <row r="5" spans="1:23" x14ac:dyDescent="0.35">
      <c r="A5" s="5">
        <f t="shared" si="3"/>
        <v>3</v>
      </c>
      <c r="B5">
        <v>22</v>
      </c>
      <c r="C5">
        <v>193840</v>
      </c>
      <c r="D5">
        <v>5040</v>
      </c>
      <c r="E5">
        <v>3000</v>
      </c>
      <c r="J5">
        <f t="shared" si="1"/>
        <v>185800</v>
      </c>
      <c r="K5">
        <f t="shared" si="4"/>
        <v>726333</v>
      </c>
      <c r="L5" s="5">
        <f t="shared" si="5"/>
        <v>3</v>
      </c>
      <c r="N5" s="16">
        <v>193840</v>
      </c>
      <c r="O5" s="16"/>
      <c r="P5" s="16">
        <f t="shared" si="0"/>
        <v>185800</v>
      </c>
      <c r="Q5" s="16">
        <f t="shared" si="2"/>
        <v>726333</v>
      </c>
      <c r="S5" s="16">
        <v>5040</v>
      </c>
      <c r="T5" s="16">
        <v>3000</v>
      </c>
      <c r="U5" s="16"/>
      <c r="V5" s="16"/>
      <c r="W5" s="16"/>
    </row>
    <row r="6" spans="1:23" x14ac:dyDescent="0.35">
      <c r="A6" s="6">
        <f t="shared" si="3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1"/>
        <v>189720</v>
      </c>
      <c r="K6">
        <f t="shared" si="4"/>
        <v>916053</v>
      </c>
      <c r="L6" s="6">
        <f t="shared" si="5"/>
        <v>4</v>
      </c>
      <c r="N6" s="16">
        <v>198686</v>
      </c>
      <c r="O6" s="16"/>
      <c r="P6" s="16">
        <f t="shared" si="0"/>
        <v>189720</v>
      </c>
      <c r="Q6" s="16">
        <f t="shared" si="2"/>
        <v>916053</v>
      </c>
      <c r="S6" s="16">
        <v>5040</v>
      </c>
      <c r="T6" s="16">
        <v>3000</v>
      </c>
      <c r="U6" s="16">
        <v>926</v>
      </c>
      <c r="V6" s="16"/>
      <c r="W6" s="16"/>
    </row>
    <row r="7" spans="1:23" x14ac:dyDescent="0.35">
      <c r="A7" s="7">
        <f t="shared" si="3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1"/>
        <v>176687</v>
      </c>
      <c r="K7">
        <f t="shared" si="4"/>
        <v>1092740</v>
      </c>
      <c r="L7" s="7">
        <f t="shared" si="5"/>
        <v>5</v>
      </c>
      <c r="N7" s="16">
        <v>203653</v>
      </c>
      <c r="O7" s="16"/>
      <c r="P7" s="16">
        <f t="shared" si="0"/>
        <v>176687</v>
      </c>
      <c r="Q7" s="16">
        <f t="shared" si="2"/>
        <v>1092740</v>
      </c>
      <c r="S7" s="16">
        <v>5040</v>
      </c>
      <c r="T7" s="16">
        <v>3000</v>
      </c>
      <c r="U7" s="16">
        <v>926</v>
      </c>
      <c r="V7" s="16">
        <v>18000</v>
      </c>
      <c r="W7" s="16"/>
    </row>
    <row r="8" spans="1:23" x14ac:dyDescent="0.35">
      <c r="A8" s="8">
        <f t="shared" si="3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1"/>
        <v>181779</v>
      </c>
      <c r="K8">
        <f t="shared" si="4"/>
        <v>1274519</v>
      </c>
      <c r="L8" s="8">
        <f t="shared" si="5"/>
        <v>6</v>
      </c>
      <c r="N8" s="16">
        <v>208745</v>
      </c>
      <c r="O8" s="16"/>
      <c r="P8" s="16">
        <f t="shared" si="0"/>
        <v>181779</v>
      </c>
      <c r="Q8" s="16">
        <f t="shared" si="2"/>
        <v>1274519</v>
      </c>
      <c r="S8" s="16">
        <v>5040</v>
      </c>
      <c r="T8" s="16">
        <v>3000</v>
      </c>
      <c r="U8" s="16">
        <v>926</v>
      </c>
      <c r="V8" s="16">
        <v>18000</v>
      </c>
      <c r="W8" s="16"/>
    </row>
    <row r="9" spans="1:23" x14ac:dyDescent="0.35">
      <c r="A9" s="3">
        <f t="shared" si="3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1"/>
        <v>186997</v>
      </c>
      <c r="K9">
        <f t="shared" si="4"/>
        <v>1461516</v>
      </c>
      <c r="L9" s="3">
        <f t="shared" si="5"/>
        <v>7</v>
      </c>
      <c r="N9" s="16">
        <v>213963</v>
      </c>
      <c r="O9" s="16"/>
      <c r="P9" s="16">
        <f t="shared" si="0"/>
        <v>186997</v>
      </c>
      <c r="Q9" s="16">
        <f t="shared" si="2"/>
        <v>1461516</v>
      </c>
      <c r="S9" s="16">
        <v>5040</v>
      </c>
      <c r="T9" s="16">
        <v>3000</v>
      </c>
      <c r="U9" s="16">
        <v>926</v>
      </c>
      <c r="V9" s="16">
        <v>18000</v>
      </c>
      <c r="W9" s="16"/>
    </row>
    <row r="10" spans="1:23" x14ac:dyDescent="0.35">
      <c r="A10" s="9">
        <f t="shared" si="3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1"/>
        <v>192347</v>
      </c>
      <c r="K10">
        <f t="shared" si="4"/>
        <v>1653863</v>
      </c>
      <c r="L10" s="9">
        <f t="shared" si="5"/>
        <v>8</v>
      </c>
      <c r="N10" s="16">
        <v>219313</v>
      </c>
      <c r="O10" s="16"/>
      <c r="P10" s="16">
        <f t="shared" si="0"/>
        <v>192347</v>
      </c>
      <c r="Q10" s="16">
        <f t="shared" si="2"/>
        <v>1653863</v>
      </c>
      <c r="S10" s="16">
        <v>5040</v>
      </c>
      <c r="T10" s="16">
        <v>3000</v>
      </c>
      <c r="U10" s="16">
        <v>926</v>
      </c>
      <c r="V10" s="16">
        <v>18000</v>
      </c>
      <c r="W10" s="16"/>
    </row>
    <row r="11" spans="1:23" x14ac:dyDescent="0.35">
      <c r="A11" s="5">
        <f t="shared" si="3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1"/>
        <v>197829</v>
      </c>
      <c r="K11">
        <f t="shared" si="4"/>
        <v>1851692</v>
      </c>
      <c r="L11" s="5">
        <f t="shared" si="5"/>
        <v>9</v>
      </c>
      <c r="N11" s="16">
        <v>224795</v>
      </c>
      <c r="O11" s="16"/>
      <c r="P11" s="16">
        <f t="shared" si="0"/>
        <v>197829</v>
      </c>
      <c r="Q11" s="16">
        <f t="shared" si="2"/>
        <v>1851692</v>
      </c>
      <c r="S11" s="16">
        <v>5040</v>
      </c>
      <c r="T11" s="16">
        <v>3000</v>
      </c>
      <c r="U11" s="16">
        <v>926</v>
      </c>
      <c r="V11" s="16">
        <v>18000</v>
      </c>
      <c r="W11" s="16"/>
    </row>
    <row r="12" spans="1:23" x14ac:dyDescent="0.35">
      <c r="A12" s="6">
        <f t="shared" si="3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1"/>
        <v>203449</v>
      </c>
      <c r="K12">
        <f t="shared" si="4"/>
        <v>2055141</v>
      </c>
      <c r="L12" s="6">
        <f t="shared" si="5"/>
        <v>10</v>
      </c>
      <c r="N12" s="16">
        <v>230415</v>
      </c>
      <c r="O12" s="16"/>
      <c r="P12" s="16">
        <f t="shared" si="0"/>
        <v>203449</v>
      </c>
      <c r="Q12" s="16">
        <f t="shared" si="2"/>
        <v>2055141</v>
      </c>
      <c r="S12" s="16">
        <v>5040</v>
      </c>
      <c r="T12" s="16">
        <v>3000</v>
      </c>
      <c r="U12" s="16">
        <v>926</v>
      </c>
      <c r="V12" s="16">
        <v>18000</v>
      </c>
      <c r="W12" s="16"/>
    </row>
    <row r="13" spans="1:23" x14ac:dyDescent="0.35">
      <c r="A13" s="7">
        <f t="shared" si="3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1"/>
        <v>209210</v>
      </c>
      <c r="K13">
        <f t="shared" si="4"/>
        <v>2264351</v>
      </c>
      <c r="L13" s="7">
        <f t="shared" si="5"/>
        <v>11</v>
      </c>
      <c r="N13" s="16">
        <v>236176</v>
      </c>
      <c r="O13" s="16"/>
      <c r="P13" s="16">
        <f t="shared" si="0"/>
        <v>209210</v>
      </c>
      <c r="Q13" s="16">
        <f t="shared" si="2"/>
        <v>2264351</v>
      </c>
      <c r="S13" s="16">
        <v>5040</v>
      </c>
      <c r="T13" s="16">
        <v>3000</v>
      </c>
      <c r="U13" s="16">
        <v>926</v>
      </c>
      <c r="V13" s="16">
        <v>18000</v>
      </c>
      <c r="W13" s="16"/>
    </row>
    <row r="14" spans="1:23" x14ac:dyDescent="0.35">
      <c r="A14" s="8">
        <f t="shared" si="3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1"/>
        <v>215114</v>
      </c>
      <c r="K14">
        <f t="shared" si="4"/>
        <v>2479465</v>
      </c>
      <c r="L14" s="8">
        <f t="shared" si="5"/>
        <v>12</v>
      </c>
      <c r="N14" s="16">
        <v>242080</v>
      </c>
      <c r="O14" s="16"/>
      <c r="P14" s="16">
        <f t="shared" si="0"/>
        <v>215114</v>
      </c>
      <c r="Q14" s="16">
        <f t="shared" si="2"/>
        <v>2479465</v>
      </c>
      <c r="S14" s="16">
        <v>5040</v>
      </c>
      <c r="T14" s="16">
        <v>3000</v>
      </c>
      <c r="U14" s="16">
        <v>926</v>
      </c>
      <c r="V14" s="16">
        <v>18000</v>
      </c>
      <c r="W14" s="16"/>
    </row>
    <row r="15" spans="1:23" x14ac:dyDescent="0.35">
      <c r="A15" s="3">
        <f t="shared" si="3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1"/>
        <v>221166</v>
      </c>
      <c r="K15">
        <f t="shared" si="4"/>
        <v>2700631</v>
      </c>
      <c r="L15" s="3">
        <f t="shared" si="5"/>
        <v>13</v>
      </c>
      <c r="N15" s="16">
        <v>248132</v>
      </c>
      <c r="O15" s="16"/>
      <c r="P15" s="16">
        <f t="shared" si="0"/>
        <v>221166</v>
      </c>
      <c r="Q15" s="16">
        <f t="shared" si="2"/>
        <v>2700631</v>
      </c>
      <c r="S15" s="16">
        <v>5040</v>
      </c>
      <c r="T15" s="16">
        <v>3000</v>
      </c>
      <c r="U15" s="16">
        <v>926</v>
      </c>
      <c r="V15" s="16">
        <v>18000</v>
      </c>
      <c r="W15" s="16"/>
    </row>
    <row r="16" spans="1:23" x14ac:dyDescent="0.35">
      <c r="A16" s="9">
        <f t="shared" si="3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1"/>
        <v>227369</v>
      </c>
      <c r="K16">
        <f t="shared" si="4"/>
        <v>2928000</v>
      </c>
      <c r="L16" s="9">
        <f t="shared" si="5"/>
        <v>14</v>
      </c>
      <c r="N16" s="16">
        <v>254335</v>
      </c>
      <c r="O16" s="16"/>
      <c r="P16" s="16">
        <f t="shared" si="0"/>
        <v>227369</v>
      </c>
      <c r="Q16" s="16">
        <f t="shared" si="2"/>
        <v>2928000</v>
      </c>
      <c r="S16" s="16">
        <v>5040</v>
      </c>
      <c r="T16" s="16">
        <v>3000</v>
      </c>
      <c r="U16" s="16">
        <v>926</v>
      </c>
      <c r="V16" s="16">
        <v>18000</v>
      </c>
      <c r="W16" s="16"/>
    </row>
    <row r="17" spans="1:23" x14ac:dyDescent="0.35">
      <c r="A17" s="5">
        <f t="shared" si="3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1"/>
        <v>233728</v>
      </c>
      <c r="K17">
        <f t="shared" si="4"/>
        <v>3161728</v>
      </c>
      <c r="L17" s="5">
        <f t="shared" si="5"/>
        <v>15</v>
      </c>
      <c r="N17" s="16">
        <v>260694</v>
      </c>
      <c r="O17" s="16"/>
      <c r="P17" s="16">
        <f t="shared" si="0"/>
        <v>233728</v>
      </c>
      <c r="Q17" s="16">
        <f t="shared" si="2"/>
        <v>3161728</v>
      </c>
      <c r="S17" s="16">
        <v>5040</v>
      </c>
      <c r="T17" s="16">
        <v>3000</v>
      </c>
      <c r="U17" s="16">
        <v>926</v>
      </c>
      <c r="V17" s="16">
        <v>18000</v>
      </c>
      <c r="W17" s="16"/>
    </row>
    <row r="18" spans="1:23" x14ac:dyDescent="0.35">
      <c r="A18" s="6">
        <f t="shared" si="3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1"/>
        <v>240245</v>
      </c>
      <c r="K18">
        <f t="shared" si="4"/>
        <v>3401973</v>
      </c>
      <c r="L18" s="6">
        <f t="shared" si="5"/>
        <v>16</v>
      </c>
      <c r="N18" s="16">
        <v>267211</v>
      </c>
      <c r="O18" s="16"/>
      <c r="P18" s="16">
        <f t="shared" si="0"/>
        <v>240245</v>
      </c>
      <c r="Q18" s="16">
        <f t="shared" si="2"/>
        <v>3401973</v>
      </c>
      <c r="S18" s="16">
        <v>5040</v>
      </c>
      <c r="T18" s="16">
        <v>3000</v>
      </c>
      <c r="U18" s="16">
        <v>926</v>
      </c>
      <c r="V18" s="16">
        <v>18000</v>
      </c>
      <c r="W18" s="16"/>
    </row>
    <row r="19" spans="1:23" x14ac:dyDescent="0.35">
      <c r="A19" s="7">
        <f t="shared" si="3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1"/>
        <v>246925</v>
      </c>
      <c r="K19">
        <f t="shared" si="4"/>
        <v>3648898</v>
      </c>
      <c r="L19" s="7">
        <f t="shared" si="5"/>
        <v>17</v>
      </c>
      <c r="N19" s="16">
        <v>273891</v>
      </c>
      <c r="O19" s="16"/>
      <c r="P19" s="16">
        <f t="shared" si="0"/>
        <v>246925</v>
      </c>
      <c r="Q19" s="16">
        <f t="shared" si="2"/>
        <v>3648898</v>
      </c>
      <c r="S19" s="16">
        <v>5040</v>
      </c>
      <c r="T19" s="16">
        <v>3000</v>
      </c>
      <c r="U19" s="16">
        <v>926</v>
      </c>
      <c r="V19" s="16">
        <v>18000</v>
      </c>
      <c r="W19" s="16"/>
    </row>
    <row r="20" spans="1:23" x14ac:dyDescent="0.35">
      <c r="A20" s="8">
        <f t="shared" si="3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1"/>
        <v>225699</v>
      </c>
      <c r="K20">
        <f t="shared" si="4"/>
        <v>3874597</v>
      </c>
      <c r="L20" s="8">
        <f t="shared" si="5"/>
        <v>18</v>
      </c>
      <c r="N20" s="16">
        <v>280739</v>
      </c>
      <c r="O20" s="16"/>
      <c r="P20" s="16">
        <f t="shared" si="0"/>
        <v>225699</v>
      </c>
      <c r="Q20" s="16">
        <f t="shared" si="2"/>
        <v>3874597</v>
      </c>
      <c r="S20" s="16">
        <v>5040</v>
      </c>
      <c r="T20" s="16">
        <v>3000</v>
      </c>
      <c r="U20" s="16">
        <v>926</v>
      </c>
      <c r="V20" s="16">
        <v>18000</v>
      </c>
      <c r="W20" s="16">
        <v>28074</v>
      </c>
    </row>
    <row r="21" spans="1:23" x14ac:dyDescent="0.35">
      <c r="A21" s="3">
        <f t="shared" si="3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1"/>
        <v>232717</v>
      </c>
      <c r="K21">
        <f t="shared" si="4"/>
        <v>4107314</v>
      </c>
      <c r="L21" s="3">
        <f t="shared" si="5"/>
        <v>19</v>
      </c>
      <c r="N21" s="16">
        <v>287757</v>
      </c>
      <c r="O21" s="16"/>
      <c r="P21" s="16">
        <f t="shared" si="0"/>
        <v>232717</v>
      </c>
      <c r="Q21" s="16">
        <f t="shared" si="2"/>
        <v>4107314</v>
      </c>
      <c r="S21" s="16">
        <v>5040</v>
      </c>
      <c r="T21" s="16">
        <v>3000</v>
      </c>
      <c r="U21" s="16">
        <v>926</v>
      </c>
      <c r="V21" s="16">
        <v>18000</v>
      </c>
      <c r="W21" s="16">
        <v>28074</v>
      </c>
    </row>
    <row r="22" spans="1:23" x14ac:dyDescent="0.35">
      <c r="A22" s="9">
        <f t="shared" si="3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1"/>
        <v>239911</v>
      </c>
      <c r="K22">
        <f t="shared" si="4"/>
        <v>4347225</v>
      </c>
      <c r="L22" s="9">
        <f t="shared" si="5"/>
        <v>20</v>
      </c>
      <c r="N22" s="16">
        <v>294951</v>
      </c>
      <c r="O22" s="16"/>
      <c r="P22" s="16">
        <f t="shared" si="0"/>
        <v>239911</v>
      </c>
      <c r="Q22" s="16">
        <f t="shared" si="2"/>
        <v>4347225</v>
      </c>
      <c r="S22" s="16">
        <v>5040</v>
      </c>
      <c r="T22" s="16">
        <v>3000</v>
      </c>
      <c r="U22" s="16">
        <v>926</v>
      </c>
      <c r="V22" s="16">
        <v>18000</v>
      </c>
      <c r="W22" s="16">
        <v>28074</v>
      </c>
    </row>
    <row r="23" spans="1:23" x14ac:dyDescent="0.35">
      <c r="A23" s="5">
        <f t="shared" si="3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1"/>
        <v>247285</v>
      </c>
      <c r="K23">
        <f t="shared" si="4"/>
        <v>4594510</v>
      </c>
      <c r="L23" s="5">
        <f t="shared" si="5"/>
        <v>21</v>
      </c>
      <c r="N23" s="16">
        <v>302325</v>
      </c>
      <c r="O23" s="16"/>
      <c r="P23" s="16">
        <f t="shared" si="0"/>
        <v>247285</v>
      </c>
      <c r="Q23" s="16">
        <f t="shared" si="2"/>
        <v>4594510</v>
      </c>
      <c r="S23" s="16">
        <v>5040</v>
      </c>
      <c r="T23" s="16">
        <v>3000</v>
      </c>
      <c r="U23" s="16">
        <v>926</v>
      </c>
      <c r="V23" s="16">
        <v>18000</v>
      </c>
      <c r="W23" s="16">
        <v>28074</v>
      </c>
    </row>
    <row r="24" spans="1:23" x14ac:dyDescent="0.35">
      <c r="A24" s="6">
        <f t="shared" si="3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1"/>
        <v>254843</v>
      </c>
      <c r="K24">
        <f t="shared" si="4"/>
        <v>4849353</v>
      </c>
      <c r="L24" s="6">
        <f t="shared" si="5"/>
        <v>22</v>
      </c>
      <c r="N24" s="16">
        <v>309883</v>
      </c>
      <c r="O24" s="16"/>
      <c r="P24" s="16">
        <f t="shared" si="0"/>
        <v>254843</v>
      </c>
      <c r="Q24" s="16">
        <f t="shared" si="2"/>
        <v>4849353</v>
      </c>
      <c r="S24" s="16">
        <v>5040</v>
      </c>
      <c r="T24" s="16">
        <v>3000</v>
      </c>
      <c r="U24" s="16">
        <v>926</v>
      </c>
      <c r="V24" s="16">
        <v>18000</v>
      </c>
      <c r="W24" s="16">
        <v>28074</v>
      </c>
    </row>
    <row r="25" spans="1:23" x14ac:dyDescent="0.35">
      <c r="A25" s="7">
        <f t="shared" si="3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1"/>
        <v>262590</v>
      </c>
      <c r="K25">
        <f t="shared" si="4"/>
        <v>5111943</v>
      </c>
      <c r="L25" s="7">
        <f t="shared" si="5"/>
        <v>23</v>
      </c>
      <c r="N25" s="16">
        <v>317630</v>
      </c>
      <c r="O25" s="16"/>
      <c r="P25" s="16">
        <f t="shared" si="0"/>
        <v>262590</v>
      </c>
      <c r="Q25" s="16">
        <f t="shared" si="2"/>
        <v>5111943</v>
      </c>
      <c r="S25" s="16">
        <v>5040</v>
      </c>
      <c r="T25" s="16">
        <v>3000</v>
      </c>
      <c r="U25" s="16">
        <v>926</v>
      </c>
      <c r="V25" s="16">
        <v>18000</v>
      </c>
      <c r="W25" s="16">
        <v>28074</v>
      </c>
    </row>
    <row r="26" spans="1:23" x14ac:dyDescent="0.35">
      <c r="A26" s="8">
        <f t="shared" si="3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1"/>
        <v>270531</v>
      </c>
      <c r="K26">
        <f t="shared" si="4"/>
        <v>5382474</v>
      </c>
      <c r="L26" s="8">
        <f t="shared" si="5"/>
        <v>24</v>
      </c>
      <c r="N26" s="16">
        <v>325571</v>
      </c>
      <c r="O26" s="16"/>
      <c r="P26" s="16">
        <f t="shared" si="0"/>
        <v>270531</v>
      </c>
      <c r="Q26" s="16">
        <f t="shared" si="2"/>
        <v>5382474</v>
      </c>
      <c r="S26" s="16">
        <v>5040</v>
      </c>
      <c r="T26" s="16">
        <v>3000</v>
      </c>
      <c r="U26" s="16">
        <v>926</v>
      </c>
      <c r="V26" s="16">
        <v>18000</v>
      </c>
      <c r="W26" s="16">
        <v>28074</v>
      </c>
    </row>
    <row r="27" spans="1:23" x14ac:dyDescent="0.35">
      <c r="A27" s="3">
        <f t="shared" si="3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1"/>
        <v>278670</v>
      </c>
      <c r="K27">
        <f t="shared" si="4"/>
        <v>5661144</v>
      </c>
      <c r="L27" s="3">
        <f t="shared" si="5"/>
        <v>25</v>
      </c>
      <c r="N27" s="16">
        <v>333710</v>
      </c>
      <c r="O27" s="16"/>
      <c r="P27" s="16">
        <f t="shared" si="0"/>
        <v>278670</v>
      </c>
      <c r="Q27" s="16">
        <f t="shared" si="2"/>
        <v>5661144</v>
      </c>
      <c r="S27" s="16">
        <v>5040</v>
      </c>
      <c r="T27" s="16">
        <v>3000</v>
      </c>
      <c r="U27" s="16">
        <v>926</v>
      </c>
      <c r="V27" s="16">
        <v>18000</v>
      </c>
      <c r="W27" s="16">
        <v>28074</v>
      </c>
    </row>
    <row r="28" spans="1:23" x14ac:dyDescent="0.35">
      <c r="A28" s="9">
        <f t="shared" si="3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1"/>
        <v>287013</v>
      </c>
      <c r="K28">
        <f t="shared" si="4"/>
        <v>5948157</v>
      </c>
      <c r="L28" s="9">
        <f t="shared" si="5"/>
        <v>26</v>
      </c>
      <c r="N28" s="16">
        <v>342053</v>
      </c>
      <c r="O28" s="16"/>
      <c r="P28" s="16">
        <f t="shared" si="0"/>
        <v>287013</v>
      </c>
      <c r="Q28" s="16">
        <f t="shared" si="2"/>
        <v>5948157</v>
      </c>
      <c r="S28" s="16">
        <v>5040</v>
      </c>
      <c r="T28" s="16">
        <v>3000</v>
      </c>
      <c r="U28" s="16">
        <v>926</v>
      </c>
      <c r="V28" s="16">
        <v>18000</v>
      </c>
      <c r="W28" s="16">
        <v>28074</v>
      </c>
    </row>
    <row r="29" spans="1:23" x14ac:dyDescent="0.35">
      <c r="A29" s="5">
        <f t="shared" si="3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1"/>
        <v>295564</v>
      </c>
      <c r="K29">
        <f t="shared" si="4"/>
        <v>6243721</v>
      </c>
      <c r="L29" s="5">
        <f t="shared" si="5"/>
        <v>27</v>
      </c>
      <c r="N29" s="16">
        <v>350604</v>
      </c>
      <c r="O29" s="16"/>
      <c r="P29" s="16">
        <f t="shared" si="0"/>
        <v>295564</v>
      </c>
      <c r="Q29" s="16">
        <f t="shared" si="2"/>
        <v>6243721</v>
      </c>
      <c r="S29" s="16">
        <v>5040</v>
      </c>
      <c r="T29" s="16">
        <v>3000</v>
      </c>
      <c r="U29" s="16">
        <v>926</v>
      </c>
      <c r="V29" s="16">
        <v>18000</v>
      </c>
      <c r="W29" s="16">
        <v>28074</v>
      </c>
    </row>
    <row r="30" spans="1:23" x14ac:dyDescent="0.35">
      <c r="A30" s="6">
        <f t="shared" si="3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1"/>
        <v>304329</v>
      </c>
      <c r="K30">
        <f t="shared" si="4"/>
        <v>6548050</v>
      </c>
      <c r="L30" s="6">
        <f t="shared" si="5"/>
        <v>28</v>
      </c>
      <c r="N30" s="16">
        <v>359369</v>
      </c>
      <c r="O30" s="16"/>
      <c r="P30" s="16">
        <f t="shared" si="0"/>
        <v>304329</v>
      </c>
      <c r="Q30" s="16">
        <f t="shared" si="2"/>
        <v>6548050</v>
      </c>
      <c r="S30" s="16">
        <v>5040</v>
      </c>
      <c r="T30" s="16">
        <v>3000</v>
      </c>
      <c r="U30" s="16">
        <v>926</v>
      </c>
      <c r="V30" s="16">
        <v>18000</v>
      </c>
      <c r="W30" s="16">
        <v>28074</v>
      </c>
    </row>
    <row r="31" spans="1:23" x14ac:dyDescent="0.35">
      <c r="A31" s="7">
        <f t="shared" si="3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1"/>
        <v>313313</v>
      </c>
      <c r="K31">
        <f t="shared" si="4"/>
        <v>6861363</v>
      </c>
      <c r="L31" s="7">
        <f t="shared" si="5"/>
        <v>29</v>
      </c>
      <c r="N31" s="16">
        <v>368353</v>
      </c>
      <c r="O31" s="16"/>
      <c r="P31" s="16">
        <f t="shared" si="0"/>
        <v>313313</v>
      </c>
      <c r="Q31" s="16">
        <f t="shared" si="2"/>
        <v>6861363</v>
      </c>
      <c r="S31" s="16">
        <v>5040</v>
      </c>
      <c r="T31" s="16">
        <v>3000</v>
      </c>
      <c r="U31" s="16">
        <v>926</v>
      </c>
      <c r="V31" s="16">
        <v>18000</v>
      </c>
      <c r="W31" s="16">
        <v>28074</v>
      </c>
    </row>
    <row r="32" spans="1:23" x14ac:dyDescent="0.35">
      <c r="A32" s="3">
        <f t="shared" si="3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>C32-D32-E32-F32-G32-H32+490013</f>
        <v>830535</v>
      </c>
      <c r="K32">
        <f t="shared" si="4"/>
        <v>7691898</v>
      </c>
      <c r="L32" s="3">
        <f t="shared" si="5"/>
        <v>30</v>
      </c>
      <c r="N32" s="16">
        <v>377562</v>
      </c>
      <c r="O32" s="16"/>
      <c r="P32" s="16">
        <f>N32-S32-T32-U32-V32-W32+490013</f>
        <v>830535</v>
      </c>
      <c r="Q32" s="16">
        <f t="shared" si="2"/>
        <v>7691898</v>
      </c>
      <c r="S32" s="16">
        <v>5040</v>
      </c>
      <c r="T32" s="16">
        <v>3000</v>
      </c>
      <c r="U32" s="16">
        <v>926</v>
      </c>
      <c r="V32" s="16">
        <v>0</v>
      </c>
      <c r="W32" s="16">
        <v>28074</v>
      </c>
    </row>
    <row r="33" spans="1:23" x14ac:dyDescent="0.35">
      <c r="A33" s="9">
        <f t="shared" si="3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>C33-D33-E33-F33-G33-H33</f>
        <v>349961</v>
      </c>
      <c r="K33">
        <f t="shared" si="4"/>
        <v>8041859</v>
      </c>
      <c r="L33" s="9">
        <f t="shared" si="5"/>
        <v>31</v>
      </c>
      <c r="N33" s="16">
        <v>387001</v>
      </c>
      <c r="O33" s="16"/>
      <c r="P33" s="16">
        <f>N33-S33-T33-U33-V33-W33</f>
        <v>349961</v>
      </c>
      <c r="Q33" s="16">
        <f t="shared" si="2"/>
        <v>8041859</v>
      </c>
      <c r="S33" s="16">
        <v>5040</v>
      </c>
      <c r="T33" s="16">
        <v>3000</v>
      </c>
      <c r="U33" s="16">
        <v>926</v>
      </c>
      <c r="V33" s="16">
        <v>0</v>
      </c>
      <c r="W33" s="16">
        <v>28074</v>
      </c>
    </row>
    <row r="34" spans="1:23" x14ac:dyDescent="0.35">
      <c r="A34" s="5">
        <f t="shared" si="3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1"/>
        <v>359636</v>
      </c>
      <c r="K34">
        <f t="shared" si="4"/>
        <v>8401495</v>
      </c>
      <c r="L34" s="5">
        <f t="shared" si="5"/>
        <v>32</v>
      </c>
      <c r="N34" s="16">
        <v>396676</v>
      </c>
      <c r="O34" s="16"/>
      <c r="P34" s="16">
        <f>N34-S34-T34-U34-V34-W34</f>
        <v>359636</v>
      </c>
      <c r="Q34" s="16">
        <f t="shared" si="2"/>
        <v>8401495</v>
      </c>
      <c r="S34" s="16">
        <v>5040</v>
      </c>
      <c r="T34" s="16">
        <v>3000</v>
      </c>
      <c r="U34" s="16">
        <v>926</v>
      </c>
      <c r="V34" s="16">
        <v>0</v>
      </c>
      <c r="W34" s="16">
        <v>28074</v>
      </c>
    </row>
    <row r="35" spans="1:23" x14ac:dyDescent="0.35">
      <c r="A35" s="6">
        <f t="shared" si="3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1"/>
        <v>369553</v>
      </c>
      <c r="K35">
        <f t="shared" si="4"/>
        <v>8771048</v>
      </c>
      <c r="L35" s="6">
        <f t="shared" si="5"/>
        <v>33</v>
      </c>
      <c r="N35" s="16">
        <v>406593</v>
      </c>
      <c r="O35" s="16"/>
      <c r="P35" s="16">
        <f>N35-S35-T35-U35-V35-W35</f>
        <v>369553</v>
      </c>
      <c r="Q35" s="16">
        <f t="shared" si="2"/>
        <v>8771048</v>
      </c>
      <c r="S35" s="16">
        <v>5040</v>
      </c>
      <c r="T35" s="16">
        <v>3000</v>
      </c>
      <c r="U35" s="16">
        <v>926</v>
      </c>
      <c r="V35" s="16">
        <v>0</v>
      </c>
      <c r="W35" s="16">
        <v>28074</v>
      </c>
    </row>
    <row r="36" spans="1:23" x14ac:dyDescent="0.35">
      <c r="A36" s="7">
        <f t="shared" si="3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1"/>
        <v>379718</v>
      </c>
      <c r="K36">
        <f t="shared" si="4"/>
        <v>9150766</v>
      </c>
      <c r="L36" s="7">
        <f t="shared" si="5"/>
        <v>34</v>
      </c>
      <c r="N36" s="16">
        <v>416758</v>
      </c>
      <c r="O36" s="16"/>
      <c r="P36" s="16">
        <f>N36-S36-T36-U36-V36-W36</f>
        <v>379718</v>
      </c>
      <c r="Q36" s="16">
        <f t="shared" si="2"/>
        <v>9150766</v>
      </c>
      <c r="S36" s="16">
        <v>5040</v>
      </c>
      <c r="T36" s="16">
        <v>3000</v>
      </c>
      <c r="U36" s="16">
        <v>926</v>
      </c>
      <c r="V36" s="16">
        <v>0</v>
      </c>
      <c r="W36" s="16">
        <v>28074</v>
      </c>
    </row>
    <row r="37" spans="1:23" x14ac:dyDescent="0.35">
      <c r="A37">
        <f t="shared" si="3"/>
        <v>35</v>
      </c>
      <c r="B37">
        <v>46</v>
      </c>
      <c r="C37">
        <v>0</v>
      </c>
      <c r="D37">
        <v>5040</v>
      </c>
      <c r="E37">
        <v>3000</v>
      </c>
      <c r="F37">
        <v>926</v>
      </c>
      <c r="G37">
        <v>0</v>
      </c>
      <c r="H37">
        <v>28074</v>
      </c>
      <c r="J37">
        <f t="shared" si="1"/>
        <v>-37040</v>
      </c>
      <c r="K37">
        <f t="shared" si="4"/>
        <v>9113726</v>
      </c>
      <c r="L37" s="10" t="s">
        <v>11</v>
      </c>
      <c r="N37" s="16">
        <v>0</v>
      </c>
      <c r="O37" s="16"/>
      <c r="P37" s="16">
        <f>N37-S37-T37-U37-V37-W37</f>
        <v>-37040</v>
      </c>
      <c r="Q37" s="16">
        <f t="shared" si="2"/>
        <v>9113726</v>
      </c>
      <c r="S37" s="16">
        <v>5040</v>
      </c>
      <c r="T37" s="16">
        <v>3000</v>
      </c>
      <c r="U37" s="16">
        <v>926</v>
      </c>
      <c r="V37" s="16">
        <v>0</v>
      </c>
      <c r="W37" s="16">
        <v>28074</v>
      </c>
    </row>
    <row r="38" spans="1:23" x14ac:dyDescent="0.35">
      <c r="A38">
        <f t="shared" si="3"/>
        <v>36</v>
      </c>
      <c r="B38">
        <v>47</v>
      </c>
      <c r="C38">
        <v>0</v>
      </c>
      <c r="D38">
        <v>5040</v>
      </c>
      <c r="E38">
        <v>3000</v>
      </c>
      <c r="F38">
        <v>926</v>
      </c>
      <c r="G38">
        <v>0</v>
      </c>
      <c r="H38">
        <v>28074</v>
      </c>
      <c r="I38">
        <v>300000</v>
      </c>
      <c r="J38">
        <f>C38-D38-E38-F38-G38-H38-I38</f>
        <v>-337040</v>
      </c>
      <c r="K38">
        <f t="shared" si="4"/>
        <v>8776686</v>
      </c>
      <c r="L38" s="10" t="s">
        <v>15</v>
      </c>
      <c r="N38" s="16">
        <v>0</v>
      </c>
      <c r="O38" s="16">
        <v>300000</v>
      </c>
      <c r="P38" s="16">
        <f>N38-S38-T38-U38-V38-W38-O38</f>
        <v>-337040</v>
      </c>
      <c r="Q38" s="16">
        <f t="shared" si="2"/>
        <v>8776686</v>
      </c>
      <c r="S38" s="16">
        <v>5040</v>
      </c>
      <c r="T38" s="16">
        <v>3000</v>
      </c>
      <c r="U38" s="16">
        <v>926</v>
      </c>
      <c r="V38" s="16">
        <v>0</v>
      </c>
      <c r="W38" s="16">
        <v>28074</v>
      </c>
    </row>
    <row r="39" spans="1:23" x14ac:dyDescent="0.35">
      <c r="A39">
        <f t="shared" si="3"/>
        <v>37</v>
      </c>
      <c r="B39">
        <v>48</v>
      </c>
      <c r="C39">
        <v>0</v>
      </c>
      <c r="D39">
        <v>5040</v>
      </c>
      <c r="E39">
        <v>3000</v>
      </c>
      <c r="F39">
        <v>926</v>
      </c>
      <c r="G39">
        <v>0</v>
      </c>
      <c r="H39">
        <v>28074</v>
      </c>
      <c r="I39">
        <v>300000</v>
      </c>
      <c r="J39">
        <f>C39-D39-E39-F39-G39-H39-I39</f>
        <v>-337040</v>
      </c>
      <c r="K39">
        <f t="shared" si="4"/>
        <v>8439646</v>
      </c>
      <c r="L39" s="10" t="s">
        <v>16</v>
      </c>
      <c r="N39" s="16">
        <v>0</v>
      </c>
      <c r="O39" s="16">
        <v>300000</v>
      </c>
      <c r="P39" s="16">
        <f>N39-S39-T39-U39-V39-W39-O39</f>
        <v>-337040</v>
      </c>
      <c r="Q39" s="16">
        <f t="shared" si="2"/>
        <v>8439646</v>
      </c>
      <c r="S39" s="16">
        <v>5040</v>
      </c>
      <c r="T39" s="16">
        <v>3000</v>
      </c>
      <c r="U39" s="16">
        <v>926</v>
      </c>
      <c r="V39" s="16">
        <v>0</v>
      </c>
      <c r="W39" s="16">
        <v>28074</v>
      </c>
    </row>
    <row r="40" spans="1:23" x14ac:dyDescent="0.35">
      <c r="A40">
        <f t="shared" si="3"/>
        <v>38</v>
      </c>
      <c r="B40">
        <v>49</v>
      </c>
      <c r="C40">
        <v>0</v>
      </c>
      <c r="D40">
        <v>5040</v>
      </c>
      <c r="E40">
        <v>3000</v>
      </c>
      <c r="F40">
        <v>926</v>
      </c>
      <c r="G40">
        <v>0</v>
      </c>
      <c r="H40">
        <v>28074</v>
      </c>
      <c r="J40">
        <f t="shared" si="1"/>
        <v>-37040</v>
      </c>
      <c r="K40">
        <f t="shared" si="4"/>
        <v>8402606</v>
      </c>
      <c r="L40" s="10" t="s">
        <v>19</v>
      </c>
      <c r="N40" s="16">
        <v>0</v>
      </c>
      <c r="O40" s="16"/>
      <c r="P40" s="16">
        <f>N40-S40-T40-U40-V40-W40</f>
        <v>-37040</v>
      </c>
      <c r="Q40" s="16">
        <f t="shared" si="2"/>
        <v>8402606</v>
      </c>
      <c r="S40" s="16">
        <v>5040</v>
      </c>
      <c r="T40" s="16">
        <v>3000</v>
      </c>
      <c r="U40" s="16">
        <v>926</v>
      </c>
      <c r="V40" s="16">
        <v>0</v>
      </c>
      <c r="W40" s="16">
        <v>28074</v>
      </c>
    </row>
    <row r="41" spans="1:23" x14ac:dyDescent="0.35">
      <c r="A41">
        <f t="shared" si="3"/>
        <v>39</v>
      </c>
      <c r="B41">
        <v>50</v>
      </c>
      <c r="C41">
        <v>0</v>
      </c>
      <c r="D41">
        <v>5040</v>
      </c>
      <c r="E41">
        <v>3000</v>
      </c>
      <c r="F41">
        <v>926</v>
      </c>
      <c r="G41">
        <v>0</v>
      </c>
      <c r="H41" s="1">
        <f t="shared" ref="H41:H42" si="6">28074+ROUNDUP(471523*10%, 0)</f>
        <v>75227</v>
      </c>
      <c r="J41">
        <f t="shared" si="1"/>
        <v>-84193</v>
      </c>
      <c r="K41">
        <f t="shared" si="4"/>
        <v>8318413</v>
      </c>
      <c r="L41" s="10" t="s">
        <v>12</v>
      </c>
      <c r="N41" s="16">
        <v>0</v>
      </c>
      <c r="O41" s="16"/>
      <c r="P41" s="16">
        <f>N41-S41-T41-U41-V41-W41</f>
        <v>-84193</v>
      </c>
      <c r="Q41" s="16">
        <f t="shared" si="2"/>
        <v>8318413</v>
      </c>
      <c r="S41" s="16">
        <v>5040</v>
      </c>
      <c r="T41" s="16">
        <v>3000</v>
      </c>
      <c r="U41" s="16">
        <v>926</v>
      </c>
      <c r="V41" s="16">
        <v>0</v>
      </c>
      <c r="W41" s="17">
        <f t="shared" ref="W41:W42" si="7">28074+ROUNDUP(471523*10%, 0)</f>
        <v>75227</v>
      </c>
    </row>
    <row r="42" spans="1:23" x14ac:dyDescent="0.35">
      <c r="A42">
        <f t="shared" si="3"/>
        <v>40</v>
      </c>
      <c r="B42">
        <v>51</v>
      </c>
      <c r="C42">
        <v>0</v>
      </c>
      <c r="D42">
        <v>5040</v>
      </c>
      <c r="E42">
        <v>3000</v>
      </c>
      <c r="F42">
        <v>926</v>
      </c>
      <c r="G42">
        <v>0</v>
      </c>
      <c r="H42" s="1">
        <f t="shared" si="6"/>
        <v>75227</v>
      </c>
      <c r="I42">
        <f>K41*0.2</f>
        <v>1663682.6</v>
      </c>
      <c r="J42" s="1">
        <f>C42-D42-E42-F42-G42-H42-I42</f>
        <v>-1747875.6</v>
      </c>
      <c r="K42" s="1">
        <f>ROUNDDOWN(K41+J42,0)</f>
        <v>6570537</v>
      </c>
      <c r="L42" s="10" t="s">
        <v>14</v>
      </c>
      <c r="N42" s="16">
        <v>0</v>
      </c>
      <c r="O42" s="16">
        <f>Q41*0.2</f>
        <v>1663682.6</v>
      </c>
      <c r="P42" s="17">
        <f t="shared" ref="P42:P59" si="8">N42-S42-T42-U42-V42-W42-O42</f>
        <v>-1747875.6</v>
      </c>
      <c r="Q42" s="17">
        <f>ROUNDDOWN(Q41+P42,0)</f>
        <v>6570537</v>
      </c>
      <c r="S42" s="16">
        <v>5040</v>
      </c>
      <c r="T42" s="16">
        <v>3000</v>
      </c>
      <c r="U42" s="16">
        <v>926</v>
      </c>
      <c r="V42" s="16">
        <v>0</v>
      </c>
      <c r="W42" s="17">
        <f t="shared" si="7"/>
        <v>75227</v>
      </c>
    </row>
    <row r="43" spans="1:23" x14ac:dyDescent="0.35">
      <c r="A43">
        <f t="shared" si="3"/>
        <v>41</v>
      </c>
      <c r="B43">
        <v>52</v>
      </c>
      <c r="C43">
        <v>495394</v>
      </c>
      <c r="D43">
        <v>5040</v>
      </c>
      <c r="E43">
        <v>3000</v>
      </c>
      <c r="F43">
        <v>926</v>
      </c>
      <c r="G43">
        <v>0</v>
      </c>
      <c r="H43" s="1">
        <f>28074+ROUNDUP(471523*10%, 0)</f>
        <v>75227</v>
      </c>
      <c r="I43">
        <v>2000000</v>
      </c>
      <c r="J43" s="1">
        <f>C43-D43-E43-F43-G43-H43-I43</f>
        <v>-1588799</v>
      </c>
      <c r="K43" s="1">
        <f t="shared" ref="K43:K57" si="9">ROUNDDOWN(K42+J43, 0)</f>
        <v>4981738</v>
      </c>
      <c r="L43" s="10" t="s">
        <v>13</v>
      </c>
      <c r="N43" s="16">
        <v>495394</v>
      </c>
      <c r="O43" s="16">
        <v>2000000</v>
      </c>
      <c r="P43" s="17">
        <f t="shared" si="8"/>
        <v>-1588799</v>
      </c>
      <c r="Q43" s="17">
        <f t="shared" ref="Q43:Q57" si="10">ROUNDDOWN(Q42+P43, 0)</f>
        <v>4981738</v>
      </c>
      <c r="S43" s="16">
        <v>5040</v>
      </c>
      <c r="T43" s="16">
        <v>3000</v>
      </c>
      <c r="U43" s="16">
        <v>926</v>
      </c>
      <c r="V43" s="16">
        <v>0</v>
      </c>
      <c r="W43" s="17">
        <f>28074+ROUNDUP(471523*10%, 0)</f>
        <v>75227</v>
      </c>
    </row>
    <row r="44" spans="1:23" x14ac:dyDescent="0.35">
      <c r="A44">
        <f t="shared" si="3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 s="1">
        <f t="shared" ref="H44:H61" si="11">H43</f>
        <v>75227</v>
      </c>
      <c r="I44">
        <f>K43/2</f>
        <v>2490869</v>
      </c>
      <c r="J44" s="1">
        <f>C44-D44-E44-F44-G44-H44-I44</f>
        <v>-2067283</v>
      </c>
      <c r="K44" s="1">
        <f>ROUNDDOWN(K43+J44, 0)</f>
        <v>2914455</v>
      </c>
      <c r="L44" s="10" t="s">
        <v>17</v>
      </c>
      <c r="N44" s="16">
        <v>507779</v>
      </c>
      <c r="O44" s="16">
        <f>Q43/2</f>
        <v>2490869</v>
      </c>
      <c r="P44" s="17">
        <f t="shared" si="8"/>
        <v>-2067283</v>
      </c>
      <c r="Q44" s="17">
        <f t="shared" si="10"/>
        <v>2914455</v>
      </c>
      <c r="S44" s="16">
        <v>5040</v>
      </c>
      <c r="T44" s="16">
        <v>3000</v>
      </c>
      <c r="U44" s="16">
        <v>926</v>
      </c>
      <c r="V44" s="16">
        <v>0</v>
      </c>
      <c r="W44" s="17">
        <f t="shared" ref="W44:W61" si="12">W43</f>
        <v>75227</v>
      </c>
    </row>
    <row r="45" spans="1:23" x14ac:dyDescent="0.35">
      <c r="A45">
        <f t="shared" si="3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 s="1">
        <f t="shared" si="11"/>
        <v>75227</v>
      </c>
      <c r="I45">
        <v>1000000</v>
      </c>
      <c r="J45" s="1">
        <f t="shared" ref="J45:J59" si="13">C45-D45-E45-F45-G45-H45-I45</f>
        <v>-563719</v>
      </c>
      <c r="K45" s="1">
        <f t="shared" si="9"/>
        <v>2350736</v>
      </c>
      <c r="L45" s="10" t="s">
        <v>18</v>
      </c>
      <c r="N45" s="16">
        <v>520474</v>
      </c>
      <c r="O45" s="16">
        <v>1000000</v>
      </c>
      <c r="P45" s="17">
        <f t="shared" si="8"/>
        <v>-563719</v>
      </c>
      <c r="Q45" s="17">
        <f t="shared" si="10"/>
        <v>2350736</v>
      </c>
      <c r="S45" s="16">
        <v>5040</v>
      </c>
      <c r="T45" s="16">
        <v>3000</v>
      </c>
      <c r="U45" s="16">
        <v>926</v>
      </c>
      <c r="V45" s="16">
        <v>0</v>
      </c>
      <c r="W45" s="17">
        <f t="shared" si="12"/>
        <v>75227</v>
      </c>
    </row>
    <row r="46" spans="1:23" x14ac:dyDescent="0.35">
      <c r="A46" s="12">
        <f t="shared" si="3"/>
        <v>44</v>
      </c>
      <c r="B46" s="12">
        <v>55</v>
      </c>
      <c r="C46" s="12">
        <v>533485</v>
      </c>
      <c r="D46" s="12">
        <v>5040</v>
      </c>
      <c r="E46" s="12">
        <v>3000</v>
      </c>
      <c r="F46" s="12">
        <v>926</v>
      </c>
      <c r="G46" s="12">
        <v>0</v>
      </c>
      <c r="H46" s="13">
        <f t="shared" si="11"/>
        <v>75227</v>
      </c>
      <c r="I46" s="12"/>
      <c r="J46" s="13">
        <f t="shared" si="13"/>
        <v>449292</v>
      </c>
      <c r="K46" s="13">
        <f t="shared" si="9"/>
        <v>2800028</v>
      </c>
      <c r="L46" s="14" t="s">
        <v>10</v>
      </c>
      <c r="N46" s="18">
        <v>533485</v>
      </c>
      <c r="O46" s="18"/>
      <c r="P46" s="19">
        <f t="shared" si="8"/>
        <v>449292</v>
      </c>
      <c r="Q46" s="19">
        <f t="shared" si="10"/>
        <v>2800028</v>
      </c>
      <c r="S46" s="18">
        <v>5040</v>
      </c>
      <c r="T46" s="18">
        <v>3000</v>
      </c>
      <c r="U46" s="18">
        <v>926</v>
      </c>
      <c r="V46" s="18">
        <v>0</v>
      </c>
      <c r="W46" s="19">
        <f t="shared" si="12"/>
        <v>75227</v>
      </c>
    </row>
    <row r="47" spans="1:23" x14ac:dyDescent="0.35">
      <c r="A47">
        <f t="shared" si="3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 s="1">
        <f t="shared" si="11"/>
        <v>75227</v>
      </c>
      <c r="J47" s="1">
        <f t="shared" si="13"/>
        <v>462630</v>
      </c>
      <c r="K47" s="1">
        <f t="shared" si="9"/>
        <v>3262658</v>
      </c>
      <c r="L47" s="10" t="s">
        <v>19</v>
      </c>
      <c r="N47" s="16">
        <v>546823</v>
      </c>
      <c r="O47" s="16"/>
      <c r="P47" s="17">
        <f t="shared" si="8"/>
        <v>462630</v>
      </c>
      <c r="Q47" s="17">
        <f t="shared" si="10"/>
        <v>3262658</v>
      </c>
      <c r="S47" s="16">
        <v>5040</v>
      </c>
      <c r="T47" s="16">
        <v>3000</v>
      </c>
      <c r="U47" s="16">
        <v>926</v>
      </c>
      <c r="V47" s="16">
        <v>0</v>
      </c>
      <c r="W47" s="17">
        <f t="shared" si="12"/>
        <v>75227</v>
      </c>
    </row>
    <row r="48" spans="1:23" x14ac:dyDescent="0.35">
      <c r="A48">
        <f t="shared" si="3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 s="1">
        <f t="shared" si="11"/>
        <v>75227</v>
      </c>
      <c r="J48" s="1">
        <f t="shared" si="13"/>
        <v>476300</v>
      </c>
      <c r="K48" s="1">
        <f t="shared" si="9"/>
        <v>3738958</v>
      </c>
      <c r="L48" s="10" t="s">
        <v>20</v>
      </c>
      <c r="N48" s="16">
        <v>560493</v>
      </c>
      <c r="O48" s="16"/>
      <c r="P48" s="17">
        <f t="shared" si="8"/>
        <v>476300</v>
      </c>
      <c r="Q48" s="17">
        <f t="shared" si="10"/>
        <v>3738958</v>
      </c>
      <c r="S48" s="16">
        <v>5040</v>
      </c>
      <c r="T48" s="16">
        <v>3000</v>
      </c>
      <c r="U48" s="16">
        <v>926</v>
      </c>
      <c r="V48" s="16">
        <v>0</v>
      </c>
      <c r="W48" s="17">
        <f t="shared" si="12"/>
        <v>75227</v>
      </c>
    </row>
    <row r="49" spans="1:23" x14ac:dyDescent="0.35">
      <c r="A49">
        <f t="shared" si="3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 s="1">
        <f t="shared" si="11"/>
        <v>75227</v>
      </c>
      <c r="I49">
        <v>1000000</v>
      </c>
      <c r="J49" s="1">
        <f t="shared" si="13"/>
        <v>-509688</v>
      </c>
      <c r="K49" s="1">
        <f t="shared" si="9"/>
        <v>3229270</v>
      </c>
      <c r="L49" s="10" t="s">
        <v>18</v>
      </c>
      <c r="N49" s="16">
        <v>574505</v>
      </c>
      <c r="O49">
        <v>1000000</v>
      </c>
      <c r="P49" s="17">
        <f t="shared" si="8"/>
        <v>-509688</v>
      </c>
      <c r="Q49" s="17">
        <f t="shared" si="10"/>
        <v>3229270</v>
      </c>
      <c r="S49" s="16">
        <v>5040</v>
      </c>
      <c r="T49" s="16">
        <v>3000</v>
      </c>
      <c r="U49" s="16">
        <v>926</v>
      </c>
      <c r="V49" s="16">
        <v>0</v>
      </c>
      <c r="W49" s="17">
        <f t="shared" si="12"/>
        <v>75227</v>
      </c>
    </row>
    <row r="50" spans="1:23" x14ac:dyDescent="0.35">
      <c r="A50">
        <f t="shared" si="3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 s="1">
        <f t="shared" si="11"/>
        <v>75227</v>
      </c>
      <c r="I50">
        <v>720000</v>
      </c>
      <c r="J50" s="1">
        <f t="shared" si="13"/>
        <v>-215325</v>
      </c>
      <c r="K50" s="1">
        <f t="shared" si="9"/>
        <v>3013945</v>
      </c>
      <c r="L50" s="10" t="s">
        <v>21</v>
      </c>
      <c r="N50" s="16">
        <v>588868</v>
      </c>
      <c r="O50">
        <v>720000</v>
      </c>
      <c r="P50" s="17">
        <f t="shared" si="8"/>
        <v>-215325</v>
      </c>
      <c r="Q50" s="17">
        <f t="shared" si="10"/>
        <v>3013945</v>
      </c>
      <c r="S50" s="16">
        <v>5040</v>
      </c>
      <c r="T50" s="16">
        <v>3000</v>
      </c>
      <c r="U50" s="16">
        <v>926</v>
      </c>
      <c r="V50" s="16">
        <v>0</v>
      </c>
      <c r="W50" s="17">
        <f t="shared" si="12"/>
        <v>75227</v>
      </c>
    </row>
    <row r="51" spans="1:23" x14ac:dyDescent="0.35">
      <c r="A51">
        <f t="shared" si="3"/>
        <v>49</v>
      </c>
      <c r="B51">
        <v>60</v>
      </c>
      <c r="C51">
        <v>0</v>
      </c>
      <c r="D51">
        <v>5040</v>
      </c>
      <c r="E51">
        <v>3000</v>
      </c>
      <c r="F51">
        <v>926</v>
      </c>
      <c r="G51">
        <v>0</v>
      </c>
      <c r="H51" s="1">
        <f t="shared" si="11"/>
        <v>75227</v>
      </c>
      <c r="J51" s="1">
        <f t="shared" si="13"/>
        <v>-84193</v>
      </c>
      <c r="K51" s="1">
        <f t="shared" si="9"/>
        <v>2929752</v>
      </c>
      <c r="L51" s="10" t="s">
        <v>22</v>
      </c>
      <c r="M51" t="s">
        <v>24</v>
      </c>
      <c r="N51" s="15">
        <v>603590</v>
      </c>
      <c r="P51" s="1">
        <f t="shared" si="8"/>
        <v>519397</v>
      </c>
      <c r="Q51" s="1">
        <f t="shared" si="10"/>
        <v>3533342</v>
      </c>
      <c r="S51">
        <v>5040</v>
      </c>
      <c r="T51">
        <v>3000</v>
      </c>
      <c r="U51">
        <v>926</v>
      </c>
      <c r="V51">
        <v>0</v>
      </c>
      <c r="W51" s="1">
        <f t="shared" si="12"/>
        <v>75227</v>
      </c>
    </row>
    <row r="52" spans="1:23" x14ac:dyDescent="0.35">
      <c r="A52">
        <f t="shared" si="3"/>
        <v>50</v>
      </c>
      <c r="B52">
        <v>61</v>
      </c>
      <c r="C52">
        <v>0</v>
      </c>
      <c r="D52">
        <v>5040</v>
      </c>
      <c r="E52">
        <v>3000</v>
      </c>
      <c r="F52">
        <v>926</v>
      </c>
      <c r="G52">
        <v>0</v>
      </c>
      <c r="H52" s="1">
        <f t="shared" si="11"/>
        <v>75227</v>
      </c>
      <c r="J52" s="1">
        <f t="shared" si="13"/>
        <v>-84193</v>
      </c>
      <c r="K52" s="1">
        <f t="shared" si="9"/>
        <v>2845559</v>
      </c>
      <c r="L52" s="10" t="s">
        <v>20</v>
      </c>
      <c r="N52" s="15">
        <v>618680</v>
      </c>
      <c r="P52" s="1">
        <f t="shared" si="8"/>
        <v>534487</v>
      </c>
      <c r="Q52" s="1">
        <f t="shared" si="10"/>
        <v>4067829</v>
      </c>
      <c r="S52">
        <v>5040</v>
      </c>
      <c r="T52">
        <v>3000</v>
      </c>
      <c r="U52">
        <v>926</v>
      </c>
      <c r="V52">
        <v>0</v>
      </c>
      <c r="W52" s="1">
        <f t="shared" si="12"/>
        <v>75227</v>
      </c>
    </row>
    <row r="53" spans="1:23" x14ac:dyDescent="0.35">
      <c r="A53">
        <f t="shared" si="3"/>
        <v>51</v>
      </c>
      <c r="B53">
        <v>62</v>
      </c>
      <c r="C53">
        <v>0</v>
      </c>
      <c r="D53">
        <v>5040</v>
      </c>
      <c r="E53">
        <v>3000</v>
      </c>
      <c r="F53">
        <v>926</v>
      </c>
      <c r="G53">
        <v>0</v>
      </c>
      <c r="H53" s="1">
        <f t="shared" si="11"/>
        <v>75227</v>
      </c>
      <c r="I53">
        <v>720000</v>
      </c>
      <c r="J53" s="1">
        <f t="shared" si="13"/>
        <v>-804193</v>
      </c>
      <c r="K53" s="1">
        <f>ROUNDDOWN(K52+J53, 0)</f>
        <v>2041366</v>
      </c>
      <c r="L53" s="10" t="s">
        <v>21</v>
      </c>
      <c r="N53" s="15">
        <v>634147</v>
      </c>
      <c r="O53">
        <v>720000</v>
      </c>
      <c r="P53" s="1">
        <f t="shared" si="8"/>
        <v>-170046</v>
      </c>
      <c r="Q53" s="1">
        <f t="shared" si="10"/>
        <v>3897783</v>
      </c>
      <c r="S53">
        <v>5040</v>
      </c>
      <c r="T53">
        <v>3000</v>
      </c>
      <c r="U53">
        <v>926</v>
      </c>
      <c r="V53">
        <v>0</v>
      </c>
      <c r="W53" s="1">
        <f t="shared" si="12"/>
        <v>75227</v>
      </c>
    </row>
    <row r="54" spans="1:23" x14ac:dyDescent="0.35">
      <c r="A54">
        <f t="shared" si="3"/>
        <v>52</v>
      </c>
      <c r="B54">
        <v>63</v>
      </c>
      <c r="C54">
        <v>0</v>
      </c>
      <c r="D54">
        <v>5040</v>
      </c>
      <c r="E54">
        <v>3000</v>
      </c>
      <c r="F54">
        <v>926</v>
      </c>
      <c r="G54">
        <v>0</v>
      </c>
      <c r="H54" s="1">
        <f t="shared" si="11"/>
        <v>75227</v>
      </c>
      <c r="I54">
        <f>K53*0.2</f>
        <v>408273.2</v>
      </c>
      <c r="J54" s="1">
        <f t="shared" si="13"/>
        <v>-492466.2</v>
      </c>
      <c r="K54" s="1">
        <f t="shared" si="9"/>
        <v>1548899</v>
      </c>
      <c r="L54" s="10" t="s">
        <v>14</v>
      </c>
      <c r="N54" s="15">
        <v>650000</v>
      </c>
      <c r="O54">
        <f>Q53*0.2</f>
        <v>779556.60000000009</v>
      </c>
      <c r="P54" s="1">
        <f t="shared" si="8"/>
        <v>-213749.60000000009</v>
      </c>
      <c r="Q54" s="1">
        <f t="shared" si="10"/>
        <v>3684033</v>
      </c>
      <c r="S54">
        <v>5040</v>
      </c>
      <c r="T54">
        <v>3000</v>
      </c>
      <c r="U54">
        <v>926</v>
      </c>
      <c r="V54">
        <v>0</v>
      </c>
      <c r="W54" s="1">
        <f t="shared" si="12"/>
        <v>75227</v>
      </c>
    </row>
    <row r="55" spans="1:23" x14ac:dyDescent="0.35">
      <c r="A55">
        <f t="shared" si="3"/>
        <v>53</v>
      </c>
      <c r="B55">
        <v>64</v>
      </c>
      <c r="C55">
        <v>0</v>
      </c>
      <c r="D55">
        <v>5040</v>
      </c>
      <c r="E55">
        <v>3000</v>
      </c>
      <c r="F55">
        <v>926</v>
      </c>
      <c r="G55">
        <v>0</v>
      </c>
      <c r="H55" s="1">
        <f t="shared" si="11"/>
        <v>75227</v>
      </c>
      <c r="I55">
        <f>650000*0.05</f>
        <v>32500</v>
      </c>
      <c r="J55" s="1">
        <f t="shared" si="13"/>
        <v>-116693</v>
      </c>
      <c r="K55" s="1">
        <f t="shared" si="9"/>
        <v>1432206</v>
      </c>
      <c r="L55" s="10" t="s">
        <v>23</v>
      </c>
      <c r="N55" s="15">
        <v>666250</v>
      </c>
      <c r="O55">
        <f>650000*0.05</f>
        <v>32500</v>
      </c>
      <c r="P55" s="1">
        <f t="shared" si="8"/>
        <v>549557</v>
      </c>
      <c r="Q55" s="1">
        <f t="shared" si="10"/>
        <v>4233590</v>
      </c>
      <c r="S55">
        <v>5040</v>
      </c>
      <c r="T55">
        <v>3000</v>
      </c>
      <c r="U55">
        <v>926</v>
      </c>
      <c r="V55">
        <v>0</v>
      </c>
      <c r="W55" s="1">
        <f t="shared" si="12"/>
        <v>75227</v>
      </c>
    </row>
    <row r="56" spans="1:23" x14ac:dyDescent="0.35">
      <c r="A56">
        <f t="shared" si="3"/>
        <v>54</v>
      </c>
      <c r="B56">
        <v>65</v>
      </c>
      <c r="C56">
        <v>0</v>
      </c>
      <c r="D56">
        <v>5040</v>
      </c>
      <c r="E56">
        <v>3000</v>
      </c>
      <c r="F56">
        <v>926</v>
      </c>
      <c r="G56">
        <v>0</v>
      </c>
      <c r="H56" s="1">
        <f t="shared" si="11"/>
        <v>75227</v>
      </c>
      <c r="I56">
        <f>1800000+I55</f>
        <v>1832500</v>
      </c>
      <c r="J56" s="1">
        <f t="shared" si="13"/>
        <v>-1916693</v>
      </c>
      <c r="K56" s="1">
        <f t="shared" si="9"/>
        <v>-484487</v>
      </c>
      <c r="L56" s="10" t="s">
        <v>15</v>
      </c>
      <c r="M56" t="s">
        <v>25</v>
      </c>
      <c r="N56" s="15">
        <v>682906</v>
      </c>
      <c r="O56">
        <f>1800000+O55</f>
        <v>1832500</v>
      </c>
      <c r="P56" s="1">
        <f>N56-S56-T56-U56-V56-W56-O56</f>
        <v>-1233787</v>
      </c>
      <c r="Q56" s="1">
        <f t="shared" si="10"/>
        <v>2999803</v>
      </c>
      <c r="S56">
        <v>5040</v>
      </c>
      <c r="T56">
        <v>3000</v>
      </c>
      <c r="U56">
        <v>926</v>
      </c>
      <c r="V56">
        <v>0</v>
      </c>
      <c r="W56" s="1">
        <f t="shared" si="12"/>
        <v>75227</v>
      </c>
    </row>
    <row r="57" spans="1:23" x14ac:dyDescent="0.35">
      <c r="A57">
        <f t="shared" si="3"/>
        <v>55</v>
      </c>
      <c r="B57">
        <v>66</v>
      </c>
      <c r="C57">
        <v>0</v>
      </c>
      <c r="D57">
        <v>5040</v>
      </c>
      <c r="E57">
        <v>3000</v>
      </c>
      <c r="F57">
        <v>926</v>
      </c>
      <c r="G57">
        <v>0</v>
      </c>
      <c r="H57" s="1">
        <f t="shared" si="11"/>
        <v>75227</v>
      </c>
      <c r="J57" s="1">
        <f t="shared" si="13"/>
        <v>-84193</v>
      </c>
      <c r="K57" s="1">
        <f t="shared" si="9"/>
        <v>-568680</v>
      </c>
      <c r="L57" s="10" t="s">
        <v>19</v>
      </c>
      <c r="N57" s="15">
        <v>699979</v>
      </c>
      <c r="O57">
        <f>O55</f>
        <v>32500</v>
      </c>
      <c r="P57" s="1">
        <f t="shared" si="8"/>
        <v>583286</v>
      </c>
      <c r="Q57" s="1">
        <f t="shared" si="10"/>
        <v>3583089</v>
      </c>
      <c r="S57">
        <v>5040</v>
      </c>
      <c r="T57">
        <v>3000</v>
      </c>
      <c r="U57">
        <v>926</v>
      </c>
      <c r="V57">
        <v>0</v>
      </c>
      <c r="W57" s="1">
        <f t="shared" si="12"/>
        <v>75227</v>
      </c>
    </row>
    <row r="58" spans="1:23" x14ac:dyDescent="0.35">
      <c r="A58">
        <f t="shared" si="3"/>
        <v>56</v>
      </c>
      <c r="B58">
        <v>67</v>
      </c>
      <c r="C58">
        <v>0</v>
      </c>
      <c r="D58">
        <v>5040</v>
      </c>
      <c r="E58">
        <v>3000</v>
      </c>
      <c r="F58">
        <v>926</v>
      </c>
      <c r="G58">
        <v>0</v>
      </c>
      <c r="H58" s="1">
        <f t="shared" si="11"/>
        <v>75227</v>
      </c>
      <c r="J58" s="1">
        <f t="shared" si="13"/>
        <v>-84193</v>
      </c>
      <c r="K58" s="11">
        <f t="shared" si="4"/>
        <v>-652873</v>
      </c>
      <c r="L58" t="s">
        <v>21</v>
      </c>
      <c r="N58" s="15">
        <v>717479</v>
      </c>
      <c r="O58">
        <f>720000+O55</f>
        <v>752500</v>
      </c>
      <c r="P58" s="1">
        <f t="shared" si="8"/>
        <v>-119214</v>
      </c>
      <c r="Q58" s="11">
        <f>Q57+P58</f>
        <v>3463875</v>
      </c>
      <c r="S58">
        <v>5040</v>
      </c>
      <c r="T58">
        <v>3000</v>
      </c>
      <c r="U58">
        <v>926</v>
      </c>
      <c r="V58">
        <v>0</v>
      </c>
      <c r="W58" s="1">
        <f t="shared" si="12"/>
        <v>75227</v>
      </c>
    </row>
    <row r="59" spans="1:23" x14ac:dyDescent="0.35">
      <c r="A59">
        <f t="shared" si="3"/>
        <v>57</v>
      </c>
      <c r="B59">
        <v>68</v>
      </c>
      <c r="C59">
        <v>0</v>
      </c>
      <c r="D59">
        <v>5040</v>
      </c>
      <c r="E59">
        <v>3000</v>
      </c>
      <c r="F59">
        <v>926</v>
      </c>
      <c r="G59">
        <v>0</v>
      </c>
      <c r="H59" s="1">
        <f t="shared" si="11"/>
        <v>75227</v>
      </c>
      <c r="J59" s="1">
        <f t="shared" si="13"/>
        <v>-84193</v>
      </c>
      <c r="K59" s="11">
        <f t="shared" si="4"/>
        <v>-737066</v>
      </c>
      <c r="L59" t="s">
        <v>15</v>
      </c>
      <c r="N59" s="15">
        <v>735416</v>
      </c>
      <c r="O59">
        <f>1800000+O55</f>
        <v>1832500</v>
      </c>
      <c r="P59" s="1">
        <f t="shared" si="8"/>
        <v>-1181277</v>
      </c>
      <c r="Q59" s="11">
        <f>Q58+P59</f>
        <v>2282598</v>
      </c>
      <c r="S59">
        <v>5040</v>
      </c>
      <c r="T59">
        <v>3000</v>
      </c>
      <c r="U59">
        <v>926</v>
      </c>
      <c r="V59">
        <v>0</v>
      </c>
      <c r="W59" s="1">
        <f t="shared" si="12"/>
        <v>75227</v>
      </c>
    </row>
    <row r="60" spans="1:23" x14ac:dyDescent="0.35">
      <c r="A60">
        <f t="shared" si="3"/>
        <v>58</v>
      </c>
      <c r="B60">
        <v>69</v>
      </c>
      <c r="C60">
        <v>0</v>
      </c>
      <c r="D60">
        <v>5040</v>
      </c>
      <c r="E60">
        <v>3000</v>
      </c>
      <c r="F60">
        <v>926</v>
      </c>
      <c r="G60">
        <v>0</v>
      </c>
      <c r="H60" s="1">
        <f t="shared" si="11"/>
        <v>75227</v>
      </c>
      <c r="J60">
        <f t="shared" si="1"/>
        <v>-84193</v>
      </c>
      <c r="K60" s="11">
        <f t="shared" si="4"/>
        <v>-821259</v>
      </c>
      <c r="L60" t="s">
        <v>20</v>
      </c>
      <c r="N60" s="15">
        <v>753801</v>
      </c>
      <c r="O60">
        <f>O55</f>
        <v>32500</v>
      </c>
      <c r="P60">
        <f>N60-S60-T60-U60-V60-W60</f>
        <v>669608</v>
      </c>
      <c r="Q60" s="11">
        <f>Q59+P60</f>
        <v>2952206</v>
      </c>
      <c r="S60">
        <v>5040</v>
      </c>
      <c r="T60">
        <v>3000</v>
      </c>
      <c r="U60">
        <v>926</v>
      </c>
      <c r="V60">
        <v>0</v>
      </c>
      <c r="W60" s="1">
        <f t="shared" si="12"/>
        <v>75227</v>
      </c>
    </row>
    <row r="61" spans="1:23" x14ac:dyDescent="0.35">
      <c r="A61">
        <f t="shared" si="3"/>
        <v>59</v>
      </c>
      <c r="B61">
        <v>70</v>
      </c>
      <c r="C61">
        <v>0</v>
      </c>
      <c r="D61">
        <v>5040</v>
      </c>
      <c r="E61">
        <v>3000</v>
      </c>
      <c r="F61">
        <v>926</v>
      </c>
      <c r="G61">
        <v>0</v>
      </c>
      <c r="H61" s="1">
        <f t="shared" si="11"/>
        <v>75227</v>
      </c>
      <c r="J61">
        <f t="shared" si="1"/>
        <v>-84193</v>
      </c>
      <c r="K61" s="11">
        <f t="shared" si="4"/>
        <v>-905452</v>
      </c>
      <c r="L61" t="s">
        <v>10</v>
      </c>
      <c r="N61" s="15">
        <v>772646</v>
      </c>
      <c r="O61">
        <f>O60</f>
        <v>32500</v>
      </c>
      <c r="P61">
        <f>N61-S61-T61-U61-V61-W61</f>
        <v>688453</v>
      </c>
      <c r="Q61" s="11">
        <f>Q60+P61</f>
        <v>3640659</v>
      </c>
      <c r="S61">
        <v>5040</v>
      </c>
      <c r="T61">
        <v>3000</v>
      </c>
      <c r="U61">
        <v>926</v>
      </c>
      <c r="V61">
        <v>0</v>
      </c>
      <c r="W61" s="1">
        <f t="shared" si="12"/>
        <v>75227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zoomScale="160" zoomScaleNormal="160" workbookViewId="0">
      <selection activeCell="C42" sqref="C42"/>
    </sheetView>
  </sheetViews>
  <sheetFormatPr defaultColWidth="8.81640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20</v>
      </c>
      <c r="C2">
        <v>180000</v>
      </c>
    </row>
    <row r="3" spans="1:3" x14ac:dyDescent="0.35">
      <c r="A3">
        <f>A2+1</f>
        <v>1</v>
      </c>
      <c r="B3">
        <v>21</v>
      </c>
      <c r="C3">
        <v>184500</v>
      </c>
    </row>
    <row r="4" spans="1:3" x14ac:dyDescent="0.35">
      <c r="A4">
        <f t="shared" ref="A4:A61" si="0">A3+1</f>
        <v>2</v>
      </c>
      <c r="B4" s="1">
        <v>21</v>
      </c>
      <c r="C4">
        <v>189113</v>
      </c>
    </row>
    <row r="5" spans="1:3" x14ac:dyDescent="0.35">
      <c r="A5">
        <f t="shared" si="0"/>
        <v>3</v>
      </c>
      <c r="B5">
        <v>22</v>
      </c>
      <c r="C5">
        <v>193840</v>
      </c>
    </row>
    <row r="6" spans="1:3" x14ac:dyDescent="0.35">
      <c r="A6">
        <f t="shared" si="0"/>
        <v>4</v>
      </c>
      <c r="B6">
        <v>23</v>
      </c>
      <c r="C6">
        <v>198686</v>
      </c>
    </row>
    <row r="7" spans="1:3" x14ac:dyDescent="0.35">
      <c r="A7">
        <f t="shared" si="0"/>
        <v>5</v>
      </c>
      <c r="B7">
        <v>24</v>
      </c>
      <c r="C7">
        <v>203653</v>
      </c>
    </row>
    <row r="8" spans="1:3" x14ac:dyDescent="0.35">
      <c r="A8">
        <f t="shared" si="0"/>
        <v>6</v>
      </c>
      <c r="B8">
        <v>24</v>
      </c>
      <c r="C8">
        <v>208745</v>
      </c>
    </row>
    <row r="9" spans="1:3" x14ac:dyDescent="0.35">
      <c r="A9">
        <f t="shared" si="0"/>
        <v>7</v>
      </c>
      <c r="B9">
        <v>25</v>
      </c>
      <c r="C9">
        <v>213963</v>
      </c>
    </row>
    <row r="10" spans="1:3" x14ac:dyDescent="0.35">
      <c r="A10">
        <f t="shared" si="0"/>
        <v>8</v>
      </c>
      <c r="B10">
        <v>26</v>
      </c>
      <c r="C10">
        <v>219313</v>
      </c>
    </row>
    <row r="11" spans="1:3" x14ac:dyDescent="0.35">
      <c r="A11">
        <f t="shared" si="0"/>
        <v>9</v>
      </c>
      <c r="B11">
        <v>27</v>
      </c>
      <c r="C11">
        <v>224795</v>
      </c>
    </row>
    <row r="12" spans="1:3" x14ac:dyDescent="0.35">
      <c r="A12">
        <f t="shared" si="0"/>
        <v>10</v>
      </c>
      <c r="B12">
        <v>27</v>
      </c>
      <c r="C12">
        <v>230415</v>
      </c>
    </row>
    <row r="13" spans="1:3" x14ac:dyDescent="0.35">
      <c r="A13">
        <f t="shared" si="0"/>
        <v>11</v>
      </c>
      <c r="B13">
        <v>28</v>
      </c>
      <c r="C13">
        <v>236176</v>
      </c>
    </row>
    <row r="14" spans="1:3" x14ac:dyDescent="0.35">
      <c r="A14">
        <f t="shared" si="0"/>
        <v>12</v>
      </c>
      <c r="B14">
        <v>29</v>
      </c>
      <c r="C14">
        <v>242080</v>
      </c>
    </row>
    <row r="15" spans="1:3" x14ac:dyDescent="0.35">
      <c r="A15">
        <f t="shared" si="0"/>
        <v>13</v>
      </c>
      <c r="B15">
        <v>30</v>
      </c>
      <c r="C15">
        <v>248132</v>
      </c>
    </row>
    <row r="16" spans="1:3" x14ac:dyDescent="0.35">
      <c r="A16">
        <f t="shared" si="0"/>
        <v>14</v>
      </c>
      <c r="B16">
        <v>30</v>
      </c>
      <c r="C16">
        <v>254335</v>
      </c>
    </row>
    <row r="17" spans="1:3" x14ac:dyDescent="0.35">
      <c r="A17">
        <f t="shared" si="0"/>
        <v>15</v>
      </c>
      <c r="B17">
        <v>31</v>
      </c>
      <c r="C17">
        <v>260694</v>
      </c>
    </row>
    <row r="18" spans="1:3" x14ac:dyDescent="0.35">
      <c r="A18">
        <f t="shared" si="0"/>
        <v>16</v>
      </c>
      <c r="B18">
        <v>32</v>
      </c>
      <c r="C18">
        <v>267211</v>
      </c>
    </row>
    <row r="19" spans="1:3" x14ac:dyDescent="0.35">
      <c r="A19">
        <f t="shared" si="0"/>
        <v>17</v>
      </c>
      <c r="B19">
        <v>32</v>
      </c>
      <c r="C19">
        <v>273891</v>
      </c>
    </row>
    <row r="20" spans="1:3" x14ac:dyDescent="0.35">
      <c r="A20">
        <f t="shared" si="0"/>
        <v>18</v>
      </c>
      <c r="B20">
        <v>33</v>
      </c>
      <c r="C20">
        <v>280739</v>
      </c>
    </row>
    <row r="21" spans="1:3" x14ac:dyDescent="0.35">
      <c r="A21">
        <f t="shared" si="0"/>
        <v>19</v>
      </c>
      <c r="B21">
        <v>34</v>
      </c>
      <c r="C21">
        <v>287757</v>
      </c>
    </row>
    <row r="22" spans="1:3" x14ac:dyDescent="0.35">
      <c r="A22">
        <f t="shared" si="0"/>
        <v>20</v>
      </c>
      <c r="B22">
        <v>35</v>
      </c>
      <c r="C22">
        <v>294951</v>
      </c>
    </row>
    <row r="23" spans="1:3" x14ac:dyDescent="0.35">
      <c r="A23">
        <f t="shared" si="0"/>
        <v>21</v>
      </c>
      <c r="B23">
        <v>35</v>
      </c>
      <c r="C23">
        <v>302325</v>
      </c>
    </row>
    <row r="24" spans="1:3" x14ac:dyDescent="0.35">
      <c r="A24">
        <f t="shared" si="0"/>
        <v>22</v>
      </c>
      <c r="B24">
        <v>36</v>
      </c>
      <c r="C24">
        <v>309883</v>
      </c>
    </row>
    <row r="25" spans="1:3" x14ac:dyDescent="0.35">
      <c r="A25">
        <f t="shared" si="0"/>
        <v>23</v>
      </c>
      <c r="B25">
        <v>37</v>
      </c>
      <c r="C25">
        <v>317630</v>
      </c>
    </row>
    <row r="26" spans="1:3" x14ac:dyDescent="0.35">
      <c r="A26">
        <f t="shared" si="0"/>
        <v>24</v>
      </c>
      <c r="B26">
        <v>38</v>
      </c>
      <c r="C26">
        <v>325571</v>
      </c>
    </row>
    <row r="27" spans="1:3" x14ac:dyDescent="0.35">
      <c r="A27">
        <f t="shared" si="0"/>
        <v>25</v>
      </c>
      <c r="B27">
        <v>38</v>
      </c>
      <c r="C27">
        <v>333710</v>
      </c>
    </row>
    <row r="28" spans="1:3" x14ac:dyDescent="0.35">
      <c r="A28">
        <f t="shared" si="0"/>
        <v>26</v>
      </c>
      <c r="B28">
        <v>39</v>
      </c>
      <c r="C28">
        <v>342053</v>
      </c>
    </row>
    <row r="29" spans="1:3" x14ac:dyDescent="0.35">
      <c r="A29">
        <f t="shared" si="0"/>
        <v>27</v>
      </c>
      <c r="B29">
        <v>40</v>
      </c>
      <c r="C29">
        <v>350604</v>
      </c>
    </row>
    <row r="30" spans="1:3" x14ac:dyDescent="0.35">
      <c r="A30">
        <f t="shared" si="0"/>
        <v>28</v>
      </c>
      <c r="B30">
        <v>41</v>
      </c>
      <c r="C30">
        <v>359369</v>
      </c>
    </row>
    <row r="31" spans="1:3" x14ac:dyDescent="0.35">
      <c r="A31">
        <f t="shared" si="0"/>
        <v>29</v>
      </c>
      <c r="B31">
        <v>41</v>
      </c>
      <c r="C31">
        <v>368353</v>
      </c>
    </row>
    <row r="32" spans="1:3" x14ac:dyDescent="0.35">
      <c r="A32">
        <f t="shared" si="0"/>
        <v>30</v>
      </c>
      <c r="B32">
        <v>42</v>
      </c>
      <c r="C32">
        <v>377562</v>
      </c>
    </row>
    <row r="33" spans="1:3" x14ac:dyDescent="0.35">
      <c r="A33">
        <f t="shared" si="0"/>
        <v>31</v>
      </c>
      <c r="B33">
        <v>43</v>
      </c>
      <c r="C33">
        <v>387001</v>
      </c>
    </row>
    <row r="34" spans="1:3" x14ac:dyDescent="0.35">
      <c r="A34">
        <f t="shared" si="0"/>
        <v>32</v>
      </c>
      <c r="B34">
        <v>44</v>
      </c>
      <c r="C34">
        <v>396676</v>
      </c>
    </row>
    <row r="35" spans="1:3" x14ac:dyDescent="0.35">
      <c r="A35">
        <f t="shared" si="0"/>
        <v>33</v>
      </c>
      <c r="B35">
        <v>44</v>
      </c>
      <c r="C35">
        <v>406593</v>
      </c>
    </row>
    <row r="36" spans="1:3" x14ac:dyDescent="0.35">
      <c r="A36">
        <f t="shared" si="0"/>
        <v>34</v>
      </c>
      <c r="B36">
        <v>45</v>
      </c>
      <c r="C36">
        <v>416758</v>
      </c>
    </row>
    <row r="37" spans="1:3" x14ac:dyDescent="0.35">
      <c r="A37">
        <f t="shared" si="0"/>
        <v>35</v>
      </c>
      <c r="B37">
        <v>46</v>
      </c>
      <c r="C37">
        <v>427177</v>
      </c>
    </row>
    <row r="38" spans="1:3" x14ac:dyDescent="0.35">
      <c r="A38">
        <f t="shared" si="0"/>
        <v>36</v>
      </c>
      <c r="B38">
        <v>47</v>
      </c>
      <c r="C38">
        <v>437856</v>
      </c>
    </row>
    <row r="39" spans="1:3" x14ac:dyDescent="0.35">
      <c r="A39">
        <f t="shared" si="0"/>
        <v>37</v>
      </c>
      <c r="B39">
        <v>48</v>
      </c>
      <c r="C39">
        <v>448803</v>
      </c>
    </row>
    <row r="40" spans="1:3" x14ac:dyDescent="0.35">
      <c r="A40">
        <f t="shared" si="0"/>
        <v>38</v>
      </c>
      <c r="B40">
        <v>49</v>
      </c>
      <c r="C40">
        <v>460023</v>
      </c>
    </row>
    <row r="41" spans="1:3" x14ac:dyDescent="0.35">
      <c r="A41">
        <f t="shared" si="0"/>
        <v>39</v>
      </c>
      <c r="B41">
        <v>50</v>
      </c>
      <c r="C41">
        <v>471523</v>
      </c>
    </row>
    <row r="42" spans="1:3" x14ac:dyDescent="0.35">
      <c r="A42">
        <f t="shared" si="0"/>
        <v>40</v>
      </c>
      <c r="B42">
        <v>51</v>
      </c>
      <c r="C42">
        <v>483311</v>
      </c>
    </row>
    <row r="43" spans="1:3" x14ac:dyDescent="0.35">
      <c r="A43">
        <f t="shared" si="0"/>
        <v>41</v>
      </c>
      <c r="B43">
        <v>52</v>
      </c>
      <c r="C43">
        <v>495394</v>
      </c>
    </row>
    <row r="44" spans="1:3" x14ac:dyDescent="0.35">
      <c r="A44">
        <f t="shared" si="0"/>
        <v>42</v>
      </c>
      <c r="B44">
        <v>53</v>
      </c>
      <c r="C44">
        <v>507779</v>
      </c>
    </row>
    <row r="45" spans="1:3" x14ac:dyDescent="0.35">
      <c r="A45">
        <f t="shared" si="0"/>
        <v>43</v>
      </c>
      <c r="B45">
        <v>54</v>
      </c>
      <c r="C45">
        <v>520474</v>
      </c>
    </row>
    <row r="46" spans="1:3" x14ac:dyDescent="0.35">
      <c r="A46">
        <f t="shared" si="0"/>
        <v>44</v>
      </c>
      <c r="B46">
        <v>55</v>
      </c>
      <c r="C46">
        <v>533485</v>
      </c>
    </row>
    <row r="47" spans="1:3" x14ac:dyDescent="0.35">
      <c r="A47">
        <f t="shared" si="0"/>
        <v>45</v>
      </c>
      <c r="B47">
        <v>56</v>
      </c>
      <c r="C47">
        <v>546823</v>
      </c>
    </row>
    <row r="48" spans="1:3" x14ac:dyDescent="0.35">
      <c r="A48">
        <f t="shared" si="0"/>
        <v>46</v>
      </c>
      <c r="B48">
        <v>57</v>
      </c>
      <c r="C48">
        <v>560493</v>
      </c>
    </row>
    <row r="49" spans="1:3" x14ac:dyDescent="0.35">
      <c r="A49">
        <f t="shared" si="0"/>
        <v>47</v>
      </c>
      <c r="B49">
        <v>58</v>
      </c>
      <c r="C49">
        <v>574505</v>
      </c>
    </row>
    <row r="50" spans="1:3" x14ac:dyDescent="0.35">
      <c r="A50">
        <f t="shared" si="0"/>
        <v>48</v>
      </c>
      <c r="B50">
        <v>59</v>
      </c>
      <c r="C50">
        <v>588868</v>
      </c>
    </row>
    <row r="51" spans="1:3" x14ac:dyDescent="0.35">
      <c r="A51">
        <f t="shared" si="0"/>
        <v>49</v>
      </c>
      <c r="B51">
        <v>60</v>
      </c>
      <c r="C51">
        <v>603590</v>
      </c>
    </row>
    <row r="52" spans="1:3" x14ac:dyDescent="0.35">
      <c r="A52">
        <f t="shared" si="0"/>
        <v>50</v>
      </c>
      <c r="B52">
        <v>61</v>
      </c>
      <c r="C52">
        <v>618680</v>
      </c>
    </row>
    <row r="53" spans="1:3" x14ac:dyDescent="0.35">
      <c r="A53">
        <f t="shared" si="0"/>
        <v>51</v>
      </c>
      <c r="B53">
        <v>62</v>
      </c>
      <c r="C53">
        <v>634147</v>
      </c>
    </row>
    <row r="54" spans="1:3" x14ac:dyDescent="0.35">
      <c r="A54">
        <f t="shared" si="0"/>
        <v>52</v>
      </c>
      <c r="B54">
        <v>63</v>
      </c>
      <c r="C54">
        <v>650000</v>
      </c>
    </row>
    <row r="55" spans="1:3" x14ac:dyDescent="0.35">
      <c r="A55">
        <f t="shared" si="0"/>
        <v>53</v>
      </c>
      <c r="B55">
        <v>64</v>
      </c>
      <c r="C55">
        <v>666250</v>
      </c>
    </row>
    <row r="56" spans="1:3" x14ac:dyDescent="0.35">
      <c r="A56">
        <f t="shared" si="0"/>
        <v>54</v>
      </c>
      <c r="B56">
        <v>65</v>
      </c>
      <c r="C56">
        <v>682906</v>
      </c>
    </row>
    <row r="57" spans="1:3" x14ac:dyDescent="0.35">
      <c r="A57">
        <f t="shared" si="0"/>
        <v>55</v>
      </c>
      <c r="B57">
        <v>66</v>
      </c>
      <c r="C57">
        <v>699979</v>
      </c>
    </row>
    <row r="58" spans="1:3" x14ac:dyDescent="0.35">
      <c r="A58">
        <f t="shared" si="0"/>
        <v>56</v>
      </c>
      <c r="B58">
        <v>67</v>
      </c>
      <c r="C58">
        <v>717479</v>
      </c>
    </row>
    <row r="59" spans="1:3" x14ac:dyDescent="0.35">
      <c r="A59">
        <f t="shared" si="0"/>
        <v>57</v>
      </c>
      <c r="B59">
        <v>68</v>
      </c>
      <c r="C59">
        <v>735416</v>
      </c>
    </row>
    <row r="60" spans="1:3" x14ac:dyDescent="0.35">
      <c r="A60">
        <f t="shared" si="0"/>
        <v>58</v>
      </c>
      <c r="B60">
        <v>69</v>
      </c>
      <c r="C60">
        <v>753801</v>
      </c>
    </row>
    <row r="61" spans="1:3" x14ac:dyDescent="0.35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kevin lo</cp:lastModifiedBy>
  <dcterms:created xsi:type="dcterms:W3CDTF">2021-08-04T01:57:56Z</dcterms:created>
  <dcterms:modified xsi:type="dcterms:W3CDTF">2021-10-09T13:17:28Z</dcterms:modified>
</cp:coreProperties>
</file>