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A45A9A4D-709A-E34D-90B8-5EF9A993610D}" xr6:coauthVersionLast="47" xr6:coauthVersionMax="47" xr10:uidLastSave="{00000000-0000-0000-0000-000000000000}"/>
  <bookViews>
    <workbookView xWindow="33600" yWindow="250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H41" i="1"/>
  <c r="J41" i="1" s="1"/>
  <c r="H42" i="1"/>
  <c r="J42" i="1" s="1"/>
  <c r="H43" i="1"/>
  <c r="J43" i="1" s="1"/>
  <c r="I57" i="1"/>
  <c r="J38" i="1"/>
  <c r="J39" i="1"/>
  <c r="J33" i="1"/>
  <c r="J32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K44" i="1"/>
  <c r="H45" i="1"/>
  <c r="H46" i="1" l="1"/>
  <c r="J45" i="1"/>
  <c r="K45" i="1" s="1"/>
  <c r="I44" i="1" l="1"/>
  <c r="J46" i="1" s="1"/>
  <c r="K46" i="1" s="1"/>
  <c r="H47" i="1"/>
  <c r="J47" i="1" l="1"/>
  <c r="K47" i="1" s="1"/>
  <c r="H48" i="1"/>
  <c r="H49" i="1" l="1"/>
  <c r="J48" i="1"/>
  <c r="K48" i="1" s="1"/>
  <c r="M48" i="1" l="1"/>
  <c r="H50" i="1"/>
  <c r="J49" i="1"/>
  <c r="K49" i="1" s="1"/>
  <c r="J50" i="1" l="1"/>
  <c r="K50" i="1" s="1"/>
  <c r="H51" i="1"/>
  <c r="J51" i="1" l="1"/>
  <c r="K51" i="1" s="1"/>
  <c r="H52" i="1"/>
  <c r="J52" i="1" l="1"/>
  <c r="K52" i="1" s="1"/>
  <c r="H53" i="1"/>
  <c r="H54" i="1" l="1"/>
  <c r="J53" i="1"/>
  <c r="K53" i="1" s="1"/>
  <c r="J54" i="1" l="1"/>
  <c r="K54" i="1" s="1"/>
  <c r="H55" i="1"/>
  <c r="J55" i="1" l="1"/>
  <c r="K55" i="1" s="1"/>
  <c r="H56" i="1"/>
  <c r="H57" i="1" l="1"/>
  <c r="I56" i="1"/>
  <c r="J56" i="1" s="1"/>
  <c r="K56" i="1" s="1"/>
  <c r="J57" i="1" l="1"/>
  <c r="K57" i="1" s="1"/>
  <c r="H58" i="1"/>
  <c r="J58" i="1" l="1"/>
  <c r="K58" i="1" s="1"/>
  <c r="H59" i="1"/>
  <c r="J59" i="1" l="1"/>
  <c r="K59" i="1" s="1"/>
  <c r="H60" i="1"/>
  <c r="H61" i="1" l="1"/>
  <c r="J61" i="1" s="1"/>
  <c r="J60" i="1"/>
  <c r="K60" i="1" s="1"/>
  <c r="K61" i="1" s="1"/>
</calcChain>
</file>

<file path=xl/sharedStrings.xml><?xml version="1.0" encoding="utf-8"?>
<sst xmlns="http://schemas.openxmlformats.org/spreadsheetml/2006/main" count="18" uniqueCount="15">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</sst>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topLeftCell="A30" zoomScale="160" zoomScaleNormal="160" workbookViewId="0">
      <pane xSplit="1" topLeftCell="B1" activePane="topRight" state="frozen"/>
      <selection pane="topRight" activeCell="J42" sqref="J42"/>
    </sheetView>
  </sheetViews>
  <sheetFormatPr baseColWidth="10" defaultColWidth="8.83203125" defaultRowHeight="15" x14ac:dyDescent="0.2"/>
  <cols>
    <col min="10" max="10" width="13.6640625" bestFit="1" customWidth="1"/>
    <col min="11" max="11" width="10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</f>
        <v>340522</v>
      </c>
      <c r="K32">
        <f t="shared" si="2"/>
        <v>7201885</v>
      </c>
      <c r="L32" s="3">
        <f t="shared" si="3"/>
        <v>30</v>
      </c>
    </row>
    <row r="33" spans="1:13" x14ac:dyDescent="0.2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C33-D33-E33-F33-G33-H33+490013</f>
        <v>839974</v>
      </c>
      <c r="K33">
        <f t="shared" si="2"/>
        <v>8041859</v>
      </c>
      <c r="L33" s="9">
        <f t="shared" si="3"/>
        <v>31</v>
      </c>
    </row>
    <row r="34" spans="1:13" x14ac:dyDescent="0.2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</row>
    <row r="35" spans="1:13" x14ac:dyDescent="0.2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</row>
    <row r="36" spans="1:13" x14ac:dyDescent="0.2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</row>
    <row r="37" spans="1:13" x14ac:dyDescent="0.2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</row>
    <row r="38" spans="1:13" x14ac:dyDescent="0.2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</row>
    <row r="39" spans="1:13" x14ac:dyDescent="0.2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</row>
    <row r="40" spans="1:13" x14ac:dyDescent="0.2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</row>
    <row r="41" spans="1:13" x14ac:dyDescent="0.2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 s="1">
        <f>ROUNDDOWN(K40+J41, 0)</f>
        <v>8318413</v>
      </c>
      <c r="L41" s="10" t="s">
        <v>12</v>
      </c>
    </row>
    <row r="42" spans="1:13" x14ac:dyDescent="0.2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J42">
        <f t="shared" si="0"/>
        <v>-84193</v>
      </c>
      <c r="K42" s="1">
        <f>ROUNDDOWN((K41+J42) *0.8, 0)</f>
        <v>6587376</v>
      </c>
      <c r="L42" s="10" t="s">
        <v>14</v>
      </c>
    </row>
    <row r="43" spans="1:13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5">ROUNDDOWN(K42+J43, 0)</f>
        <v>4998577</v>
      </c>
      <c r="L43" s="10" t="s">
        <v>13</v>
      </c>
    </row>
    <row r="44" spans="1:13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6">H43</f>
        <v>75227</v>
      </c>
      <c r="I44">
        <f>K45/2</f>
        <v>2929222</v>
      </c>
      <c r="J44" s="1">
        <f>C44-D44-E44-F44-G44-H44</f>
        <v>423586</v>
      </c>
      <c r="K44" s="1">
        <f t="shared" si="5"/>
        <v>5422163</v>
      </c>
    </row>
    <row r="45" spans="1:13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6"/>
        <v>75227</v>
      </c>
      <c r="I45">
        <v>1000000</v>
      </c>
      <c r="J45">
        <f t="shared" si="0"/>
        <v>436281</v>
      </c>
      <c r="K45" s="1">
        <f t="shared" si="5"/>
        <v>5858444</v>
      </c>
    </row>
    <row r="46" spans="1:13" x14ac:dyDescent="0.2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 s="1">
        <f t="shared" si="6"/>
        <v>75227</v>
      </c>
      <c r="J46" s="1">
        <f>C46-D46-E46-F46-G46-H46-I44</f>
        <v>-2479930</v>
      </c>
      <c r="K46" s="1">
        <f t="shared" si="5"/>
        <v>3378514</v>
      </c>
    </row>
    <row r="47" spans="1:13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6"/>
        <v>75227</v>
      </c>
      <c r="J47" s="1">
        <f>C47-D47-E47-F47-G47-H47-I45</f>
        <v>-537370</v>
      </c>
      <c r="K47" s="1">
        <f t="shared" si="5"/>
        <v>2841144</v>
      </c>
    </row>
    <row r="48" spans="1:13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6"/>
        <v>75227</v>
      </c>
      <c r="I48" t="s">
        <v>10</v>
      </c>
      <c r="J48">
        <f t="shared" si="0"/>
        <v>476300</v>
      </c>
      <c r="K48" s="1">
        <f t="shared" si="5"/>
        <v>3317444</v>
      </c>
      <c r="M48">
        <f>K48+500000</f>
        <v>3817444</v>
      </c>
    </row>
    <row r="49" spans="1:11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6"/>
        <v>75227</v>
      </c>
      <c r="J49">
        <f t="shared" si="0"/>
        <v>490312</v>
      </c>
      <c r="K49" s="1">
        <f t="shared" si="5"/>
        <v>3807756</v>
      </c>
    </row>
    <row r="50" spans="1:11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6"/>
        <v>75227</v>
      </c>
      <c r="J50">
        <f t="shared" si="0"/>
        <v>504675</v>
      </c>
      <c r="K50" s="1">
        <f t="shared" si="5"/>
        <v>4312431</v>
      </c>
    </row>
    <row r="51" spans="1:11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6"/>
        <v>75227</v>
      </c>
      <c r="I51">
        <v>1000000</v>
      </c>
      <c r="J51" s="1">
        <f>C51-D51-E51-F51-G51-H51-I51</f>
        <v>-480603</v>
      </c>
      <c r="K51" s="1">
        <f t="shared" si="5"/>
        <v>3831828</v>
      </c>
    </row>
    <row r="52" spans="1:11" x14ac:dyDescent="0.2">
      <c r="A52">
        <f t="shared" si="1"/>
        <v>50</v>
      </c>
      <c r="B52">
        <v>61</v>
      </c>
      <c r="C52">
        <v>618680</v>
      </c>
      <c r="D52">
        <v>5040</v>
      </c>
      <c r="E52">
        <v>3000</v>
      </c>
      <c r="F52">
        <v>926</v>
      </c>
      <c r="G52">
        <v>0</v>
      </c>
      <c r="H52" s="1">
        <f t="shared" si="6"/>
        <v>75227</v>
      </c>
      <c r="I52">
        <v>1800000</v>
      </c>
      <c r="J52" s="1">
        <f>C52-D52-E52-F52-G52-H52-I52</f>
        <v>-1265513</v>
      </c>
      <c r="K52" s="1">
        <f t="shared" si="5"/>
        <v>2566315</v>
      </c>
    </row>
    <row r="53" spans="1:11" x14ac:dyDescent="0.2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6"/>
        <v>75227</v>
      </c>
      <c r="J53">
        <f t="shared" si="0"/>
        <v>-84193</v>
      </c>
      <c r="K53" s="1">
        <f t="shared" si="5"/>
        <v>2482122</v>
      </c>
    </row>
    <row r="54" spans="1:11" x14ac:dyDescent="0.2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6"/>
        <v>75227</v>
      </c>
      <c r="J54">
        <f t="shared" si="0"/>
        <v>-84193</v>
      </c>
      <c r="K54" s="1">
        <f t="shared" si="5"/>
        <v>2397929</v>
      </c>
    </row>
    <row r="55" spans="1:11" x14ac:dyDescent="0.2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6"/>
        <v>75227</v>
      </c>
      <c r="I55">
        <v>1800000</v>
      </c>
      <c r="J55" s="1">
        <f>C55-D55-E55-F55-G55-H55-I55</f>
        <v>-1884193</v>
      </c>
      <c r="K55" s="1">
        <f t="shared" si="5"/>
        <v>513736</v>
      </c>
    </row>
    <row r="56" spans="1:11" x14ac:dyDescent="0.2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6"/>
        <v>75227</v>
      </c>
      <c r="I56">
        <f>K55*0.2</f>
        <v>102747.20000000001</v>
      </c>
      <c r="J56" s="1">
        <f>C56-D56-E56-F56-G56-H56-I56</f>
        <v>-186940.2</v>
      </c>
      <c r="K56" s="1">
        <f t="shared" si="5"/>
        <v>326795</v>
      </c>
    </row>
    <row r="57" spans="1:11" x14ac:dyDescent="0.2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6"/>
        <v>75227</v>
      </c>
      <c r="I57">
        <f>699979*0.05</f>
        <v>34998.950000000004</v>
      </c>
      <c r="J57" s="1">
        <f>C57-D57-E57-F57-G57-H57-I57</f>
        <v>-119191.95000000001</v>
      </c>
      <c r="K57" s="1">
        <f t="shared" si="5"/>
        <v>207603</v>
      </c>
    </row>
    <row r="58" spans="1:11" x14ac:dyDescent="0.2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6"/>
        <v>75227</v>
      </c>
      <c r="I58">
        <v>1800000</v>
      </c>
      <c r="J58" s="1">
        <f>C58-D58-E58-F58-G58-H58-I58</f>
        <v>-1884193</v>
      </c>
      <c r="K58" s="11">
        <f t="shared" si="2"/>
        <v>-1676590</v>
      </c>
    </row>
    <row r="59" spans="1:11" x14ac:dyDescent="0.2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6"/>
        <v>75227</v>
      </c>
      <c r="I59">
        <v>300000</v>
      </c>
      <c r="J59" s="1">
        <f>C59-D59-E59-F59-G59-H59-I59</f>
        <v>-384193</v>
      </c>
      <c r="K59" s="11">
        <f t="shared" si="2"/>
        <v>-2060783</v>
      </c>
    </row>
    <row r="60" spans="1:11" x14ac:dyDescent="0.2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6"/>
        <v>75227</v>
      </c>
      <c r="J60">
        <f t="shared" si="0"/>
        <v>-84193</v>
      </c>
      <c r="K60" s="11">
        <f t="shared" si="2"/>
        <v>-2144976</v>
      </c>
    </row>
    <row r="61" spans="1:11" x14ac:dyDescent="0.2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6"/>
        <v>75227</v>
      </c>
      <c r="J61">
        <f t="shared" si="0"/>
        <v>-84193</v>
      </c>
      <c r="K61" s="11">
        <f t="shared" si="2"/>
        <v>-2229169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2021-09-21T14:33:00Z</dcterms:modified>
</cp:coreProperties>
</file>