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gor\GitHub\Asso\AssetsGenerator\resources\template\"/>
    </mc:Choice>
  </mc:AlternateContent>
  <xr:revisionPtr revIDLastSave="0" documentId="13_ncr:1_{398EAFC7-20A0-4160-AE5E-9430D1CC39E4}" xr6:coauthVersionLast="47" xr6:coauthVersionMax="47" xr10:uidLastSave="{00000000-0000-0000-0000-000000000000}"/>
  <bookViews>
    <workbookView xWindow="-120" yWindow="-120" windowWidth="38640" windowHeight="21840" activeTab="4" xr2:uid="{00000000-000D-0000-FFFF-FFFF00000000}"/>
  </bookViews>
  <sheets>
    <sheet name="Liste" sheetId="3" r:id="rId1"/>
    <sheet name="Pool 1" sheetId="7" r:id="rId2"/>
    <sheet name="Pool 2" sheetId="2" r:id="rId3"/>
    <sheet name="Looser" sheetId="5" r:id="rId4"/>
    <sheet name="Winn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5" l="1"/>
  <c r="I7" i="4"/>
  <c r="N7" i="3"/>
  <c r="D29" i="4"/>
  <c r="D30" i="4"/>
  <c r="D28" i="4"/>
  <c r="D27" i="4"/>
  <c r="D26" i="4"/>
  <c r="D25" i="4"/>
  <c r="D24" i="4"/>
  <c r="D23" i="4"/>
  <c r="D22" i="4"/>
  <c r="D21" i="4"/>
  <c r="D20" i="4"/>
  <c r="D19" i="4"/>
  <c r="K14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31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15" i="3"/>
  <c r="D18" i="4"/>
  <c r="D17" i="4"/>
  <c r="D16" i="4"/>
  <c r="D15" i="4"/>
  <c r="D46" i="5"/>
  <c r="D45" i="5"/>
  <c r="D44" i="5"/>
  <c r="D43" i="5"/>
  <c r="D42" i="5"/>
  <c r="D41" i="5"/>
  <c r="D40" i="5"/>
  <c r="D39" i="5"/>
  <c r="D38" i="5"/>
  <c r="D37" i="5"/>
  <c r="D36" i="5"/>
  <c r="D35" i="5"/>
  <c r="D32" i="5"/>
  <c r="D31" i="5"/>
  <c r="D34" i="5"/>
  <c r="D33" i="5"/>
  <c r="D30" i="5"/>
  <c r="D29" i="5"/>
  <c r="D26" i="5"/>
  <c r="D25" i="5"/>
  <c r="D28" i="5"/>
  <c r="D27" i="5"/>
  <c r="D24" i="5"/>
  <c r="D23" i="5"/>
  <c r="D22" i="5"/>
  <c r="D21" i="5"/>
  <c r="D20" i="5"/>
  <c r="D19" i="5"/>
  <c r="D18" i="5"/>
  <c r="D17" i="5"/>
  <c r="D16" i="5"/>
  <c r="D15" i="5"/>
  <c r="P62" i="2"/>
  <c r="P58" i="2"/>
  <c r="P62" i="7"/>
  <c r="P58" i="7"/>
  <c r="J66" i="7"/>
  <c r="D66" i="7"/>
  <c r="J65" i="7"/>
  <c r="D65" i="7"/>
  <c r="J64" i="7"/>
  <c r="D64" i="7"/>
  <c r="J63" i="7"/>
  <c r="D63" i="7"/>
  <c r="J62" i="7"/>
  <c r="D62" i="7"/>
  <c r="P61" i="7"/>
  <c r="J61" i="7"/>
  <c r="D61" i="7"/>
  <c r="P60" i="7"/>
  <c r="J60" i="7"/>
  <c r="D60" i="7"/>
  <c r="P59" i="7"/>
  <c r="J59" i="7"/>
  <c r="D59" i="7"/>
  <c r="J58" i="7"/>
  <c r="D58" i="7"/>
  <c r="P57" i="7"/>
  <c r="J57" i="7"/>
  <c r="D57" i="7"/>
  <c r="P56" i="7"/>
  <c r="J56" i="7"/>
  <c r="D56" i="7"/>
  <c r="P55" i="7"/>
  <c r="J55" i="7"/>
  <c r="D55" i="7"/>
  <c r="J28" i="7"/>
  <c r="J27" i="7"/>
  <c r="J26" i="7"/>
  <c r="J25" i="7"/>
  <c r="J24" i="7"/>
  <c r="J23" i="7"/>
  <c r="P22" i="7"/>
  <c r="J22" i="7"/>
  <c r="P21" i="7"/>
  <c r="J21" i="7"/>
  <c r="P20" i="7"/>
  <c r="J20" i="7"/>
  <c r="P19" i="7"/>
  <c r="J19" i="7"/>
  <c r="P18" i="7"/>
  <c r="J18" i="7"/>
  <c r="P17" i="7"/>
  <c r="J17" i="7"/>
  <c r="P61" i="2" l="1"/>
  <c r="P60" i="2"/>
  <c r="P59" i="2"/>
  <c r="P57" i="2"/>
  <c r="P56" i="2"/>
  <c r="P55" i="2"/>
  <c r="J65" i="2"/>
  <c r="J66" i="2"/>
  <c r="J64" i="2"/>
  <c r="J63" i="2"/>
  <c r="J62" i="2"/>
  <c r="J61" i="2"/>
  <c r="J60" i="2"/>
  <c r="J59" i="2"/>
  <c r="J58" i="2"/>
  <c r="J57" i="2"/>
  <c r="J56" i="2"/>
  <c r="J55" i="2"/>
  <c r="D66" i="2"/>
  <c r="D65" i="2"/>
  <c r="D64" i="2"/>
  <c r="D63" i="2"/>
  <c r="D62" i="2"/>
  <c r="D61" i="2"/>
  <c r="D60" i="2"/>
  <c r="D59" i="2"/>
  <c r="D58" i="2"/>
  <c r="D57" i="2"/>
  <c r="D56" i="2"/>
  <c r="D55" i="2"/>
  <c r="P22" i="2"/>
  <c r="P21" i="2"/>
  <c r="P20" i="2"/>
  <c r="P19" i="2"/>
  <c r="P18" i="2"/>
  <c r="P17" i="2"/>
  <c r="J28" i="2"/>
  <c r="J27" i="2"/>
  <c r="J26" i="2"/>
  <c r="J25" i="2"/>
  <c r="J24" i="2"/>
  <c r="J23" i="2"/>
  <c r="J22" i="2"/>
  <c r="J21" i="2"/>
  <c r="J20" i="2"/>
  <c r="J19" i="2"/>
  <c r="J18" i="2"/>
  <c r="J17" i="2"/>
  <c r="J54" i="3"/>
  <c r="J55" i="3"/>
  <c r="J56" i="3"/>
  <c r="J57" i="3"/>
  <c r="J58" i="3"/>
  <c r="J59" i="3"/>
  <c r="J60" i="3"/>
  <c r="J61" i="3"/>
  <c r="J62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16" i="3"/>
  <c r="J17" i="3"/>
  <c r="J18" i="3"/>
  <c r="J19" i="3"/>
  <c r="J20" i="3"/>
  <c r="J21" i="3"/>
  <c r="J22" i="3"/>
  <c r="K45" i="3"/>
  <c r="J15" i="3"/>
  <c r="K15" i="3" l="1"/>
  <c r="K20" i="3"/>
  <c r="K37" i="3"/>
  <c r="K56" i="3"/>
  <c r="K31" i="3"/>
  <c r="K19" i="3"/>
  <c r="K36" i="3"/>
  <c r="K55" i="3"/>
  <c r="K30" i="3"/>
  <c r="K18" i="3"/>
  <c r="K35" i="3"/>
  <c r="K54" i="3"/>
  <c r="K29" i="3"/>
  <c r="K17" i="3"/>
  <c r="K34" i="3"/>
  <c r="K53" i="3"/>
  <c r="K28" i="3"/>
  <c r="K16" i="3"/>
  <c r="K33" i="3"/>
  <c r="K52" i="3"/>
  <c r="K27" i="3"/>
  <c r="K44" i="3"/>
  <c r="K32" i="3"/>
  <c r="K51" i="3"/>
  <c r="K26" i="3"/>
  <c r="K43" i="3"/>
  <c r="K62" i="3"/>
  <c r="K50" i="3"/>
  <c r="K25" i="3"/>
  <c r="K42" i="3"/>
  <c r="K61" i="3"/>
  <c r="K49" i="3"/>
  <c r="K24" i="3"/>
  <c r="K41" i="3"/>
  <c r="K60" i="3"/>
  <c r="K48" i="3"/>
  <c r="K23" i="3"/>
  <c r="D19" i="7" s="1" a="1"/>
  <c r="D19" i="7" s="1"/>
  <c r="K40" i="3"/>
  <c r="K59" i="3"/>
  <c r="K47" i="3"/>
  <c r="K22" i="3"/>
  <c r="K39" i="3"/>
  <c r="K58" i="3"/>
  <c r="K46" i="3"/>
  <c r="K21" i="3"/>
  <c r="K38" i="3"/>
  <c r="K57" i="3"/>
  <c r="D18" i="7" a="1"/>
  <c r="D18" i="7" s="1"/>
  <c r="D36" i="2" l="1" a="1"/>
  <c r="D36" i="2" s="1"/>
  <c r="D24" i="2" a="1"/>
  <c r="D24" i="2" s="1"/>
  <c r="D24" i="7" a="1"/>
  <c r="D24" i="7" s="1"/>
  <c r="D33" i="7" a="1"/>
  <c r="D33" i="7" s="1"/>
  <c r="D35" i="2" a="1"/>
  <c r="D35" i="2" s="1"/>
  <c r="D23" i="2" a="1"/>
  <c r="D23" i="2" s="1"/>
  <c r="D39" i="7" a="1"/>
  <c r="D39" i="7" s="1"/>
  <c r="D29" i="7" a="1"/>
  <c r="D29" i="7" s="1"/>
  <c r="D34" i="2" a="1"/>
  <c r="D34" i="2" s="1"/>
  <c r="D22" i="2" a="1"/>
  <c r="D22" i="2" s="1"/>
  <c r="D35" i="7" a="1"/>
  <c r="D35" i="7" s="1"/>
  <c r="D25" i="7" a="1"/>
  <c r="D25" i="7" s="1"/>
  <c r="D33" i="2" a="1"/>
  <c r="D33" i="2" s="1"/>
  <c r="D21" i="2" a="1"/>
  <c r="D21" i="2" s="1"/>
  <c r="D31" i="7" a="1"/>
  <c r="D31" i="7" s="1"/>
  <c r="D21" i="7" a="1"/>
  <c r="D21" i="7" s="1"/>
  <c r="D32" i="2" a="1"/>
  <c r="D32" i="2" s="1"/>
  <c r="D20" i="2" a="1"/>
  <c r="D20" i="2" s="1"/>
  <c r="D27" i="7" a="1"/>
  <c r="D27" i="7" s="1"/>
  <c r="D31" i="2" a="1"/>
  <c r="D31" i="2" s="1"/>
  <c r="D19" i="2" a="1"/>
  <c r="D19" i="2" s="1"/>
  <c r="D23" i="7" a="1"/>
  <c r="D23" i="7" s="1"/>
  <c r="D30" i="2" a="1"/>
  <c r="D30" i="2" s="1"/>
  <c r="D18" i="2" a="1"/>
  <c r="D18" i="2" s="1"/>
  <c r="D38" i="7" a="1"/>
  <c r="D38" i="7" s="1"/>
  <c r="D29" i="2" a="1"/>
  <c r="D29" i="2" s="1"/>
  <c r="D17" i="2" a="1"/>
  <c r="D17" i="2" s="1"/>
  <c r="D34" i="7" a="1"/>
  <c r="D34" i="7" s="1"/>
  <c r="D22" i="7" a="1"/>
  <c r="D22" i="7" s="1"/>
  <c r="D28" i="2" a="1"/>
  <c r="D28" i="2" s="1"/>
  <c r="D40" i="7" a="1"/>
  <c r="D40" i="7" s="1"/>
  <c r="D30" i="7" a="1"/>
  <c r="D30" i="7" s="1"/>
  <c r="D32" i="7" a="1"/>
  <c r="D32" i="7" s="1"/>
  <c r="D27" i="2" a="1"/>
  <c r="D27" i="2" s="1"/>
  <c r="D36" i="7" a="1"/>
  <c r="D36" i="7" s="1"/>
  <c r="D26" i="7" a="1"/>
  <c r="D26" i="7" s="1"/>
  <c r="D26" i="2" a="1"/>
  <c r="D26" i="2" s="1"/>
  <c r="D25" i="2" a="1"/>
  <c r="D25" i="2" s="1"/>
  <c r="D28" i="7" a="1"/>
  <c r="D28" i="7" s="1"/>
  <c r="D37" i="7" a="1"/>
  <c r="D37" i="7" s="1"/>
  <c r="D39" i="2" a="1"/>
  <c r="D39" i="2" s="1"/>
  <c r="D40" i="2" a="1"/>
  <c r="D40" i="2" s="1"/>
  <c r="D38" i="2" a="1"/>
  <c r="D38" i="2" s="1"/>
  <c r="D20" i="7" a="1"/>
  <c r="D20" i="7" s="1"/>
  <c r="D37" i="2" a="1"/>
  <c r="D37" i="2" s="1"/>
  <c r="D17" i="7" a="1"/>
  <c r="D17" i="7" s="1"/>
  <c r="W78" i="5" l="1"/>
  <c r="Q78" i="5"/>
  <c r="W77" i="5"/>
  <c r="Q77" i="5"/>
  <c r="W76" i="5"/>
  <c r="Q76" i="5"/>
  <c r="W75" i="5"/>
  <c r="Q75" i="5"/>
  <c r="AC74" i="5"/>
  <c r="W74" i="5"/>
  <c r="Q74" i="5"/>
  <c r="AC73" i="5"/>
  <c r="W73" i="5"/>
  <c r="Q73" i="5"/>
  <c r="AC72" i="5"/>
  <c r="W72" i="5"/>
  <c r="Q72" i="5"/>
  <c r="AC71" i="5"/>
  <c r="W71" i="5"/>
  <c r="Q71" i="5"/>
  <c r="AI70" i="5"/>
  <c r="AC70" i="5"/>
  <c r="W70" i="5"/>
  <c r="Q70" i="5"/>
  <c r="AI69" i="5"/>
  <c r="AC69" i="5"/>
  <c r="W69" i="5"/>
  <c r="Q69" i="5"/>
  <c r="AI68" i="5"/>
  <c r="AC68" i="5"/>
  <c r="W68" i="5"/>
  <c r="Q68" i="5"/>
  <c r="AI67" i="5"/>
  <c r="AC67" i="5"/>
  <c r="W67" i="5"/>
  <c r="Q67" i="5"/>
  <c r="AO66" i="5"/>
  <c r="AI66" i="5"/>
  <c r="AC66" i="5"/>
  <c r="W66" i="5"/>
  <c r="Q66" i="5"/>
  <c r="AO65" i="5"/>
  <c r="AI65" i="5"/>
  <c r="AC65" i="5"/>
  <c r="W65" i="5"/>
  <c r="Q65" i="5"/>
  <c r="AO64" i="5"/>
  <c r="AI64" i="5"/>
  <c r="AC64" i="5"/>
  <c r="W64" i="5"/>
  <c r="Q64" i="5"/>
  <c r="AO63" i="5"/>
  <c r="AI63" i="5"/>
  <c r="AC63" i="5"/>
  <c r="W63" i="5"/>
  <c r="Q63" i="5"/>
  <c r="O48" i="5"/>
  <c r="N48" i="5"/>
  <c r="O47" i="5"/>
  <c r="N47" i="5"/>
  <c r="O46" i="5"/>
  <c r="N46" i="5"/>
  <c r="I46" i="5"/>
  <c r="N62" i="3" s="1"/>
  <c r="O45" i="5"/>
  <c r="N45" i="5"/>
  <c r="I45" i="5"/>
  <c r="N61" i="3" s="1"/>
  <c r="O44" i="5"/>
  <c r="N44" i="5"/>
  <c r="I44" i="5"/>
  <c r="N60" i="3" s="1"/>
  <c r="O43" i="5"/>
  <c r="N43" i="5"/>
  <c r="I43" i="5"/>
  <c r="N59" i="3" s="1"/>
  <c r="O42" i="5"/>
  <c r="N42" i="5"/>
  <c r="I42" i="5"/>
  <c r="N58" i="3" s="1"/>
  <c r="O41" i="5"/>
  <c r="N41" i="5"/>
  <c r="I41" i="5"/>
  <c r="N57" i="3" s="1"/>
  <c r="O40" i="5"/>
  <c r="N40" i="5"/>
  <c r="I40" i="5"/>
  <c r="N56" i="3" s="1"/>
  <c r="O39" i="5"/>
  <c r="N39" i="5"/>
  <c r="I39" i="5"/>
  <c r="N55" i="3" s="1"/>
  <c r="O38" i="5"/>
  <c r="N38" i="5"/>
  <c r="I38" i="5"/>
  <c r="N54" i="3" s="1"/>
  <c r="O37" i="5"/>
  <c r="N37" i="5"/>
  <c r="I37" i="5"/>
  <c r="N53" i="3" s="1"/>
  <c r="O36" i="5"/>
  <c r="N36" i="5"/>
  <c r="I36" i="5"/>
  <c r="N52" i="3" s="1"/>
  <c r="O35" i="5"/>
  <c r="N35" i="5"/>
  <c r="I35" i="5"/>
  <c r="N51" i="3" s="1"/>
  <c r="AV34" i="5"/>
  <c r="O34" i="5"/>
  <c r="N34" i="5"/>
  <c r="I34" i="5"/>
  <c r="N50" i="3" s="1"/>
  <c r="AV33" i="5"/>
  <c r="O33" i="5"/>
  <c r="N33" i="5"/>
  <c r="I33" i="5"/>
  <c r="N49" i="3" s="1"/>
  <c r="AV32" i="5"/>
  <c r="W32" i="5"/>
  <c r="O32" i="5"/>
  <c r="N32" i="5"/>
  <c r="I32" i="5"/>
  <c r="N48" i="3" s="1"/>
  <c r="AV31" i="5"/>
  <c r="W31" i="5"/>
  <c r="O31" i="5"/>
  <c r="N31" i="5"/>
  <c r="I31" i="5"/>
  <c r="N47" i="3" s="1"/>
  <c r="W30" i="5"/>
  <c r="O30" i="5"/>
  <c r="N30" i="5"/>
  <c r="I30" i="5"/>
  <c r="N46" i="3" s="1"/>
  <c r="W29" i="5"/>
  <c r="O29" i="5"/>
  <c r="N29" i="5"/>
  <c r="I29" i="5"/>
  <c r="N45" i="3" s="1"/>
  <c r="W28" i="5"/>
  <c r="O28" i="5"/>
  <c r="N28" i="5"/>
  <c r="I28" i="5"/>
  <c r="N44" i="3" s="1"/>
  <c r="W27" i="5"/>
  <c r="O27" i="5"/>
  <c r="N27" i="5"/>
  <c r="I27" i="5"/>
  <c r="N43" i="3" s="1"/>
  <c r="W26" i="5"/>
  <c r="O26" i="5"/>
  <c r="N26" i="5"/>
  <c r="I26" i="5"/>
  <c r="N42" i="3" s="1"/>
  <c r="W25" i="5"/>
  <c r="O25" i="5"/>
  <c r="N25" i="5"/>
  <c r="I25" i="5"/>
  <c r="N41" i="3" s="1"/>
  <c r="AC24" i="5"/>
  <c r="W24" i="5"/>
  <c r="O24" i="5"/>
  <c r="N24" i="5"/>
  <c r="I24" i="5"/>
  <c r="N40" i="3" s="1"/>
  <c r="AC23" i="5"/>
  <c r="W23" i="5"/>
  <c r="O23" i="5"/>
  <c r="N23" i="5"/>
  <c r="I23" i="5"/>
  <c r="N39" i="3" s="1"/>
  <c r="AC22" i="5"/>
  <c r="W22" i="5"/>
  <c r="O22" i="5"/>
  <c r="N22" i="5"/>
  <c r="I22" i="5"/>
  <c r="N38" i="3" s="1"/>
  <c r="AC21" i="5"/>
  <c r="W21" i="5"/>
  <c r="O21" i="5"/>
  <c r="N21" i="5"/>
  <c r="I21" i="5"/>
  <c r="N37" i="3" s="1"/>
  <c r="AV20" i="5"/>
  <c r="AI20" i="5"/>
  <c r="AC20" i="5"/>
  <c r="W20" i="5"/>
  <c r="O20" i="5"/>
  <c r="N20" i="5"/>
  <c r="I20" i="5"/>
  <c r="N36" i="3" s="1"/>
  <c r="AV19" i="5"/>
  <c r="AI19" i="5"/>
  <c r="AC19" i="5"/>
  <c r="W19" i="5"/>
  <c r="O19" i="5"/>
  <c r="N19" i="5"/>
  <c r="I19" i="5"/>
  <c r="N35" i="3" s="1"/>
  <c r="AV18" i="5"/>
  <c r="AI18" i="5"/>
  <c r="AC18" i="5"/>
  <c r="W18" i="5"/>
  <c r="O18" i="5"/>
  <c r="N18" i="5"/>
  <c r="I18" i="5"/>
  <c r="N34" i="3" s="1"/>
  <c r="AV17" i="5"/>
  <c r="AI17" i="5"/>
  <c r="AC17" i="5"/>
  <c r="W17" i="5"/>
  <c r="O17" i="5"/>
  <c r="N17" i="5"/>
  <c r="Q17" i="5" s="1" a="1"/>
  <c r="Q17" i="5" s="1"/>
  <c r="I17" i="5"/>
  <c r="N33" i="3" s="1"/>
  <c r="O16" i="5"/>
  <c r="I16" i="5"/>
  <c r="N32" i="3" s="1"/>
  <c r="I15" i="5"/>
  <c r="N31" i="3" s="1"/>
  <c r="Q28" i="5" l="1" a="1"/>
  <c r="Q28" i="5" s="1"/>
  <c r="Q40" i="5" a="1"/>
  <c r="Q40" i="5" s="1"/>
  <c r="Q35" i="5" a="1"/>
  <c r="Q35" i="5" s="1"/>
  <c r="Q22" i="5" a="1"/>
  <c r="Q22" i="5" s="1"/>
  <c r="Q45" i="5" a="1"/>
  <c r="Q45" i="5" s="1"/>
  <c r="Q26" i="5" a="1"/>
  <c r="Q26" i="5" s="1"/>
  <c r="Q43" i="5" a="1"/>
  <c r="Q43" i="5" s="1"/>
  <c r="Q32" i="5" a="1"/>
  <c r="Q32" i="5" s="1"/>
  <c r="Q23" i="5" a="1"/>
  <c r="Q23" i="5" s="1"/>
  <c r="Q18" i="5" a="1"/>
  <c r="Q18" i="5" s="1"/>
  <c r="Q38" i="5" a="1"/>
  <c r="Q38" i="5" s="1"/>
  <c r="Q48" i="5" a="1"/>
  <c r="Q48" i="5" s="1"/>
  <c r="Q30" i="5" a="1"/>
  <c r="Q30" i="5" s="1"/>
  <c r="Q36" i="5" a="1"/>
  <c r="Q36" i="5" s="1"/>
  <c r="Q21" i="5" a="1"/>
  <c r="Q21" i="5" s="1"/>
  <c r="Q41" i="5" a="1"/>
  <c r="Q41" i="5" s="1"/>
  <c r="Q46" i="5" a="1"/>
  <c r="Q46" i="5" s="1"/>
  <c r="Q27" i="5" a="1"/>
  <c r="Q27" i="5" s="1"/>
  <c r="Q31" i="5" a="1"/>
  <c r="Q31" i="5" s="1"/>
  <c r="Q42" i="5" a="1"/>
  <c r="Q42" i="5" s="1"/>
  <c r="Q47" i="5" a="1"/>
  <c r="Q47" i="5" s="1"/>
  <c r="Q24" i="5" a="1"/>
  <c r="Q24" i="5" s="1"/>
  <c r="Q34" i="5" a="1"/>
  <c r="Q34" i="5" s="1"/>
  <c r="Q39" i="5" a="1"/>
  <c r="Q39" i="5" s="1"/>
  <c r="Q20" i="5" a="1"/>
  <c r="Q20" i="5" s="1"/>
  <c r="Q44" i="5" a="1"/>
  <c r="Q44" i="5" s="1"/>
  <c r="Q25" i="5" a="1"/>
  <c r="Q25" i="5" s="1"/>
  <c r="Q29" i="5" a="1"/>
  <c r="Q29" i="5" s="1"/>
  <c r="Q37" i="5" a="1"/>
  <c r="Q37" i="5" s="1"/>
  <c r="Q19" i="5" a="1"/>
  <c r="Q19" i="5" s="1"/>
  <c r="Q33" i="5" a="1"/>
  <c r="Q33" i="5" s="1"/>
  <c r="W54" i="4" l="1"/>
  <c r="Q54" i="4"/>
  <c r="W53" i="4"/>
  <c r="Q53" i="4"/>
  <c r="AC52" i="4"/>
  <c r="W52" i="4"/>
  <c r="Q52" i="4"/>
  <c r="AC51" i="4"/>
  <c r="W51" i="4"/>
  <c r="Q51" i="4"/>
  <c r="AC50" i="4"/>
  <c r="W50" i="4"/>
  <c r="Q50" i="4"/>
  <c r="AC49" i="4"/>
  <c r="W49" i="4"/>
  <c r="Q49" i="4"/>
  <c r="AC48" i="4"/>
  <c r="W48" i="4"/>
  <c r="Q48" i="4"/>
  <c r="AC47" i="4"/>
  <c r="W47" i="4"/>
  <c r="Q47" i="4"/>
  <c r="AJ34" i="4"/>
  <c r="O34" i="4"/>
  <c r="AJ33" i="4"/>
  <c r="M33" i="4"/>
  <c r="AJ32" i="4"/>
  <c r="O32" i="4"/>
  <c r="N32" i="4"/>
  <c r="AJ31" i="4"/>
  <c r="O31" i="4"/>
  <c r="N31" i="4"/>
  <c r="O30" i="4"/>
  <c r="N30" i="4"/>
  <c r="I30" i="4"/>
  <c r="N30" i="3" s="1"/>
  <c r="O29" i="4"/>
  <c r="N29" i="4"/>
  <c r="I29" i="4"/>
  <c r="N29" i="3" s="1"/>
  <c r="O28" i="4"/>
  <c r="N28" i="4"/>
  <c r="I28" i="4"/>
  <c r="N28" i="3" s="1"/>
  <c r="O27" i="4"/>
  <c r="N27" i="4"/>
  <c r="I27" i="4"/>
  <c r="N27" i="3" s="1"/>
  <c r="O26" i="4"/>
  <c r="N26" i="4"/>
  <c r="I26" i="4"/>
  <c r="N26" i="3" s="1"/>
  <c r="O25" i="4"/>
  <c r="N25" i="4"/>
  <c r="I25" i="4"/>
  <c r="N25" i="3" s="1"/>
  <c r="W24" i="4"/>
  <c r="O24" i="4"/>
  <c r="N24" i="4"/>
  <c r="I24" i="4"/>
  <c r="N24" i="3" s="1"/>
  <c r="W23" i="4"/>
  <c r="O23" i="4"/>
  <c r="N23" i="4"/>
  <c r="I23" i="4"/>
  <c r="N23" i="3" s="1"/>
  <c r="W22" i="4"/>
  <c r="O22" i="4"/>
  <c r="N22" i="4"/>
  <c r="I22" i="4"/>
  <c r="N22" i="3" s="1"/>
  <c r="W21" i="4"/>
  <c r="O21" i="4"/>
  <c r="N21" i="4"/>
  <c r="I21" i="4"/>
  <c r="N21" i="3" s="1"/>
  <c r="AJ20" i="4"/>
  <c r="AC20" i="4"/>
  <c r="W20" i="4"/>
  <c r="O20" i="4"/>
  <c r="N20" i="4"/>
  <c r="I20" i="4"/>
  <c r="N20" i="3" s="1"/>
  <c r="AJ19" i="4"/>
  <c r="AC19" i="4"/>
  <c r="W19" i="4"/>
  <c r="O19" i="4"/>
  <c r="N19" i="4"/>
  <c r="I19" i="4"/>
  <c r="N19" i="3" s="1"/>
  <c r="AJ18" i="4"/>
  <c r="AC18" i="4"/>
  <c r="W18" i="4"/>
  <c r="O18" i="4"/>
  <c r="Q17" i="4" s="1" a="1"/>
  <c r="Q17" i="4" s="1"/>
  <c r="N18" i="4"/>
  <c r="I18" i="4"/>
  <c r="N18" i="3" s="1"/>
  <c r="AJ17" i="4"/>
  <c r="AC17" i="4"/>
  <c r="W17" i="4"/>
  <c r="O17" i="4"/>
  <c r="N17" i="4"/>
  <c r="I17" i="4"/>
  <c r="N17" i="3" s="1"/>
  <c r="O16" i="4"/>
  <c r="I16" i="4"/>
  <c r="N16" i="3" s="1"/>
  <c r="I15" i="4"/>
  <c r="N15" i="3" s="1"/>
  <c r="Q26" i="4" l="1" a="1"/>
  <c r="Q26" i="4" s="1"/>
  <c r="Q23" i="4" a="1"/>
  <c r="Q23" i="4" s="1"/>
  <c r="Q28" i="4" a="1"/>
  <c r="Q28" i="4" s="1"/>
  <c r="Q20" i="4" a="1"/>
  <c r="Q20" i="4" s="1"/>
  <c r="Q31" i="4" a="1"/>
  <c r="Q31" i="4" s="1"/>
  <c r="Q22" i="4" a="1"/>
  <c r="Q22" i="4" s="1"/>
  <c r="Q24" i="4" a="1"/>
  <c r="Q24" i="4" s="1"/>
  <c r="Q29" i="4" a="1"/>
  <c r="Q29" i="4" s="1"/>
  <c r="Q19" i="4" a="1"/>
  <c r="Q19" i="4" s="1"/>
  <c r="Q32" i="4" a="1"/>
  <c r="Q32" i="4" s="1"/>
  <c r="Q27" i="4" a="1"/>
  <c r="Q27" i="4" s="1"/>
  <c r="Q18" i="4" a="1"/>
  <c r="Q18" i="4" s="1"/>
  <c r="Q21" i="4" a="1"/>
  <c r="Q21" i="4" s="1"/>
  <c r="Q25" i="4" a="1"/>
  <c r="Q25" i="4" s="1"/>
  <c r="Q30" i="4" a="1"/>
  <c r="Q3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<sst xmlns="http://schemas.openxmlformats.org/spreadsheetml/2006/main" count="715" uniqueCount="238">
  <si>
    <t>G</t>
  </si>
  <si>
    <t>J</t>
  </si>
  <si>
    <t>A</t>
  </si>
  <si>
    <t>K</t>
  </si>
  <si>
    <t>H</t>
  </si>
  <si>
    <t>B</t>
  </si>
  <si>
    <t>I</t>
  </si>
  <si>
    <t>C</t>
  </si>
  <si>
    <t>D</t>
  </si>
  <si>
    <t>E</t>
  </si>
  <si>
    <t>L</t>
  </si>
  <si>
    <t>O</t>
  </si>
  <si>
    <t>R</t>
  </si>
  <si>
    <t>F</t>
  </si>
  <si>
    <t>M</t>
  </si>
  <si>
    <t>P</t>
  </si>
  <si>
    <t>S</t>
  </si>
  <si>
    <t>N</t>
  </si>
  <si>
    <t>Q</t>
  </si>
  <si>
    <t>Participants</t>
  </si>
  <si>
    <t>Mario</t>
  </si>
  <si>
    <t>Luigi</t>
  </si>
  <si>
    <t>Peach</t>
  </si>
  <si>
    <t>Daisy</t>
  </si>
  <si>
    <t>Harmonie</t>
  </si>
  <si>
    <t>WINNER BRACKET</t>
  </si>
  <si>
    <t>FINALES</t>
  </si>
  <si>
    <t>Yoshi</t>
  </si>
  <si>
    <t>Yoshi Rouge</t>
  </si>
  <si>
    <t>Yoshi Bleu Marine</t>
  </si>
  <si>
    <t>Yoshi Bleu Ciel</t>
  </si>
  <si>
    <t>Winner Round #01</t>
  </si>
  <si>
    <t>Winner Round #02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</si>
  <si>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</si>
  <si>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</si>
  <si>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</si>
  <si>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</si>
  <si>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</si>
  <si>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</si>
  <si>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</si>
  <si>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</si>
  <si>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Participant #01</t>
  </si>
  <si>
    <t>1er</t>
  </si>
  <si>
    <t>Courses</t>
  </si>
  <si>
    <t>Yoshi Orange</t>
  </si>
  <si>
    <t>Participant #02</t>
  </si>
  <si>
    <t>2e</t>
  </si>
  <si>
    <t>ID</t>
  </si>
  <si>
    <t>Classement</t>
  </si>
  <si>
    <t>Points</t>
  </si>
  <si>
    <t>Toad</t>
  </si>
  <si>
    <t>Participant #03</t>
  </si>
  <si>
    <t>3e</t>
  </si>
  <si>
    <t>WF</t>
  </si>
  <si>
    <t>GF</t>
  </si>
  <si>
    <t>Koopa</t>
  </si>
  <si>
    <t>Participant #04</t>
  </si>
  <si>
    <t>4e</t>
  </si>
  <si>
    <t>Maskass</t>
  </si>
  <si>
    <t>Participant #05</t>
  </si>
  <si>
    <t>5e</t>
  </si>
  <si>
    <t>Participant #06</t>
  </si>
  <si>
    <t>6e</t>
  </si>
  <si>
    <t>Participant #07</t>
  </si>
  <si>
    <t>7e</t>
  </si>
  <si>
    <t>Participant #08</t>
  </si>
  <si>
    <t>8e</t>
  </si>
  <si>
    <t>Participant #09</t>
  </si>
  <si>
    <t>9e</t>
  </si>
  <si>
    <t>Participant #10</t>
  </si>
  <si>
    <t>Participant #11</t>
  </si>
  <si>
    <t>11e</t>
  </si>
  <si>
    <t>Petite Finale</t>
  </si>
  <si>
    <t>Participant #12</t>
  </si>
  <si>
    <t>Participant #13</t>
  </si>
  <si>
    <t>13e</t>
  </si>
  <si>
    <t>Lakitu</t>
  </si>
  <si>
    <t>Participant #14</t>
  </si>
  <si>
    <t>Toadette</t>
  </si>
  <si>
    <t>Participant #15</t>
  </si>
  <si>
    <t>15e</t>
  </si>
  <si>
    <t>Roi Boo</t>
  </si>
  <si>
    <t>Participant #16</t>
  </si>
  <si>
    <t>PF</t>
  </si>
  <si>
    <t>LOOSER BRACKET</t>
  </si>
  <si>
    <t>Wario</t>
  </si>
  <si>
    <t>Waluigi</t>
  </si>
  <si>
    <t>Looser Round #01</t>
  </si>
  <si>
    <t>Looser Round #02</t>
  </si>
  <si>
    <t>Looser Finale</t>
  </si>
  <si>
    <t>Bowser</t>
  </si>
  <si>
    <t>Skelerex</t>
  </si>
  <si>
    <t>Lemmy</t>
  </si>
  <si>
    <t>Larry</t>
  </si>
  <si>
    <t>Wendy</t>
  </si>
  <si>
    <t>Ludwig</t>
  </si>
  <si>
    <t>Iggy</t>
  </si>
  <si>
    <t>Roy</t>
  </si>
  <si>
    <t>Morton</t>
  </si>
  <si>
    <t>Link</t>
  </si>
  <si>
    <t>Villageois</t>
  </si>
  <si>
    <t>Villageoise</t>
  </si>
  <si>
    <t>Marie</t>
  </si>
  <si>
    <t>Birdo</t>
  </si>
  <si>
    <t>Wiggler</t>
  </si>
  <si>
    <t>Kamek</t>
  </si>
  <si>
    <t>Peachette</t>
  </si>
  <si>
    <t>Pauline</t>
  </si>
  <si>
    <t>MII</t>
  </si>
  <si>
    <t>Winner Round #03</t>
  </si>
  <si>
    <t>14e</t>
  </si>
  <si>
    <t>Participant #17</t>
  </si>
  <si>
    <t>17e</t>
  </si>
  <si>
    <t>Participant #18</t>
  </si>
  <si>
    <t>Participant #19</t>
  </si>
  <si>
    <t>Participant #20</t>
  </si>
  <si>
    <t>Participant #21</t>
  </si>
  <si>
    <t>21e</t>
  </si>
  <si>
    <t>Participant #22</t>
  </si>
  <si>
    <t>Participant #23</t>
  </si>
  <si>
    <t>Participant #24</t>
  </si>
  <si>
    <t>Participant #25</t>
  </si>
  <si>
    <t>25e</t>
  </si>
  <si>
    <t>Participant #26</t>
  </si>
  <si>
    <t>Participant #27</t>
  </si>
  <si>
    <t>Participant #28</t>
  </si>
  <si>
    <t>Participant #29</t>
  </si>
  <si>
    <t>29e</t>
  </si>
  <si>
    <t>Participant #30</t>
  </si>
  <si>
    <t>Participant #31</t>
  </si>
  <si>
    <t>Participant #32</t>
  </si>
  <si>
    <t>Looser Round #03</t>
  </si>
  <si>
    <t>Looser Round #04</t>
  </si>
  <si>
    <t>W</t>
  </si>
  <si>
    <t>Z</t>
  </si>
  <si>
    <t>LF</t>
  </si>
  <si>
    <t>T</t>
  </si>
  <si>
    <t>X</t>
  </si>
  <si>
    <t>AA</t>
  </si>
  <si>
    <t>U</t>
  </si>
  <si>
    <t>Y</t>
  </si>
  <si>
    <t>V</t>
  </si>
  <si>
    <t>Bracket Amateur</t>
  </si>
  <si>
    <t>Bracket pro</t>
  </si>
  <si>
    <t>Liste des Participants</t>
  </si>
  <si>
    <t>16e</t>
  </si>
  <si>
    <t>19e</t>
  </si>
  <si>
    <t>22e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</si>
  <si>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</si>
  <si>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</si>
  <si>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</si>
  <si>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</si>
  <si>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</si>
  <si>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</si>
  <si>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</si>
  <si>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</si>
  <si>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Participant #41</t>
  </si>
  <si>
    <t>Participant #42</t>
  </si>
  <si>
    <t>Participant #43</t>
  </si>
  <si>
    <t>Participant #44</t>
  </si>
  <si>
    <t>Participant #45</t>
  </si>
  <si>
    <t>Participant #46</t>
  </si>
  <si>
    <t>Participant #47</t>
  </si>
  <si>
    <t>Participant #48</t>
  </si>
  <si>
    <t>Seeding Participants</t>
  </si>
  <si>
    <t>18e</t>
  </si>
  <si>
    <t>20e</t>
  </si>
  <si>
    <t>23e</t>
  </si>
  <si>
    <t>24e</t>
  </si>
  <si>
    <t>26e</t>
  </si>
  <si>
    <t>32e</t>
  </si>
  <si>
    <t>36e</t>
  </si>
  <si>
    <t>40e</t>
  </si>
  <si>
    <t>44e</t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</si>
  <si>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Daisy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</si>
  <si>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Harmonie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</si>
  <si>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Luigi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</si>
  <si>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</si>
  <si>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Peach</t>
    </r>
  </si>
  <si>
    <r>
      <t>Bill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Dozer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</si>
  <si>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</si>
  <si>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</si>
  <si>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</si>
  <si>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</si>
  <si>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</si>
  <si>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</si>
  <si>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Rouge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</si>
  <si>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</si>
  <si>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Bonhomme</t>
    </r>
    <r>
      <rPr>
        <sz val="13"/>
        <color rgb="FFCCCCCC"/>
        <rFont val="Consolas"/>
        <family val="3"/>
      </rPr>
      <t xml:space="preserve"> de </t>
    </r>
    <r>
      <rPr>
        <sz val="13"/>
        <color rgb="FF4FC1FF"/>
        <rFont val="Consolas"/>
        <family val="3"/>
      </rPr>
      <t>Neige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</si>
  <si>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Jr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</si>
  <si>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Squelette</t>
    </r>
  </si>
  <si>
    <t>Butitine</t>
  </si>
  <si>
    <t>Carottin</t>
  </si>
  <si>
    <t>Catacouac</t>
  </si>
  <si>
    <r>
      <t>Cheep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Cheep</t>
    </r>
  </si>
  <si>
    <t>Crapognon</t>
  </si>
  <si>
    <t>Dauphin</t>
  </si>
  <si>
    <r>
      <t>Diddy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</si>
  <si>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Donkey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</si>
  <si>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Flora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Piranha</t>
    </r>
  </si>
  <si>
    <r>
      <t>Frere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Marteau</t>
    </r>
  </si>
  <si>
    <r>
      <t>Funky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</si>
  <si>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t>Goomba</t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</si>
  <si>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</si>
  <si>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Cyan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</si>
  <si>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Violet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</si>
  <si>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</si>
  <si>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</si>
  <si>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</si>
  <si>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Link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BOTW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</si>
  <si>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Gold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</si>
  <si>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Tanuki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</si>
  <si>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</si>
  <si>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</si>
  <si>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</si>
  <si>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</si>
  <si>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</si>
  <si>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</si>
  <si>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</si>
  <si>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</si>
  <si>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Metal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</si>
  <si>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t>Ossec</t>
  </si>
  <si>
    <t>Paltrak</t>
  </si>
  <si>
    <t>Paracoccinelly</t>
  </si>
  <si>
    <r>
      <t>Peach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Chat</t>
    </r>
  </si>
  <si>
    <r>
      <t>Peach</t>
    </r>
    <r>
      <rPr>
        <sz val="13"/>
        <color rgb="FFCCCCCC"/>
        <rFont val="Consolas"/>
        <family val="3"/>
      </rPr>
      <t xml:space="preserve"> d</t>
    </r>
    <r>
      <rPr>
        <sz val="13"/>
        <color rgb="FFCE9178"/>
        <rFont val="Consolas"/>
        <family val="3"/>
      </rPr>
      <t>'Or Rose</t>
    </r>
  </si>
  <si>
    <t>Pianta</t>
  </si>
  <si>
    <t>Pico Condor</t>
  </si>
  <si>
    <t>Pingouin</t>
  </si>
  <si>
    <t>Plante Piranha</t>
  </si>
  <si>
    <t>Pokey</t>
  </si>
  <si>
    <t>Spike</t>
  </si>
  <si>
    <t>Swooper</t>
  </si>
  <si>
    <t>Topi Taupe</t>
  </si>
  <si>
    <t>Torti Taupe</t>
  </si>
  <si>
    <t>Vache</t>
  </si>
  <si>
    <t>Zarbipas</t>
  </si>
  <si>
    <t>Le Grand 8 #00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</si>
</sst>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5"/>
      <color theme="1"/>
      <name val="Arial"/>
      <family val="2"/>
    </font>
    <font>
      <b/>
      <sz val="64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b/>
      <sz val="40"/>
      <color theme="1"/>
      <name val="Arial"/>
      <family val="2"/>
    </font>
    <font>
      <b/>
      <sz val="32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  <font>
      <sz val="12.5"/>
      <color theme="1"/>
      <name val="Arial"/>
      <family val="2"/>
    </font>
    <font>
      <sz val="16"/>
      <color theme="1"/>
      <name val="Arial"/>
      <family val="2"/>
    </font>
    <font>
      <sz val="13"/>
      <color rgb="FFCE9178"/>
      <name val="Consolas"/>
      <family val="3"/>
    </font>
    <font>
      <sz val="15"/>
      <name val="Arial"/>
      <family val="2"/>
    </font>
    <font>
      <sz val="13"/>
      <color rgb="FFCCCCCC"/>
      <name val="Consolas"/>
      <family val="3"/>
    </font>
    <font>
      <sz val="13"/>
      <color rgb="FF4FC1FF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rgb="FFEBEEF1"/>
        <bgColor indexed="64"/>
      </patternFill>
    </fill>
    <fill>
      <patternFill patternType="solid">
        <fgColor rgb="FF291D42"/>
        <bgColor indexed="64"/>
      </patternFill>
    </fill>
    <fill>
      <patternFill patternType="solid">
        <fgColor rgb="FF51466A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3" fillId="0" borderId="0" xfId="0" applyFont="1" applyAlignment="1">
      <alignment horizontal="center"/>
    </xf>
    <xf numFmtId="0" fontId="2" fillId="0" borderId="6" xfId="0" applyFont="1" applyBorder="1"/>
    <xf numFmtId="0" fontId="6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2" fillId="5" borderId="7" xfId="0" applyFont="1" applyFill="1" applyBorder="1"/>
    <xf numFmtId="0" fontId="2" fillId="0" borderId="0" xfId="0" applyFont="1"/>
    <xf numFmtId="0" fontId="6" fillId="5" borderId="0" xfId="0" applyFont="1" applyFill="1" applyAlignment="1">
      <alignment vertical="center"/>
    </xf>
    <xf numFmtId="0" fontId="2" fillId="5" borderId="0" xfId="0" applyFont="1" applyFill="1"/>
    <xf numFmtId="0" fontId="2" fillId="5" borderId="10" xfId="0" applyFont="1" applyFill="1" applyBorder="1"/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8" xfId="0" applyFont="1" applyFill="1" applyBorder="1"/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18" xfId="0" applyFont="1" applyFill="1" applyBorder="1"/>
    <xf numFmtId="0" fontId="2" fillId="7" borderId="26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5" borderId="26" xfId="0" applyFont="1" applyFill="1" applyBorder="1"/>
    <xf numFmtId="0" fontId="14" fillId="5" borderId="27" xfId="0" applyFont="1" applyFill="1" applyBorder="1" applyAlignment="1">
      <alignment horizontal="left"/>
    </xf>
    <xf numFmtId="0" fontId="14" fillId="5" borderId="28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left"/>
    </xf>
    <xf numFmtId="0" fontId="14" fillId="5" borderId="13" xfId="0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right" vertical="center"/>
    </xf>
    <xf numFmtId="0" fontId="3" fillId="9" borderId="3" xfId="0" applyFont="1" applyFill="1" applyBorder="1" applyAlignment="1">
      <alignment horizontal="right" vertical="center"/>
    </xf>
    <xf numFmtId="0" fontId="3" fillId="9" borderId="18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0" fontId="13" fillId="10" borderId="3" xfId="0" applyFont="1" applyFill="1" applyBorder="1" applyAlignment="1">
      <alignment horizontal="right" vertical="center"/>
    </xf>
    <xf numFmtId="0" fontId="3" fillId="10" borderId="3" xfId="0" applyFont="1" applyFill="1" applyBorder="1" applyAlignment="1">
      <alignment horizontal="right" vertical="center"/>
    </xf>
    <xf numFmtId="0" fontId="3" fillId="10" borderId="1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right" vertical="center"/>
    </xf>
    <xf numFmtId="0" fontId="1" fillId="6" borderId="18" xfId="0" applyFont="1" applyFill="1" applyBorder="1" applyAlignment="1">
      <alignment horizontal="right" vertical="center"/>
    </xf>
    <xf numFmtId="0" fontId="11" fillId="5" borderId="8" xfId="0" applyFont="1" applyFill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right" vertical="center"/>
    </xf>
    <xf numFmtId="0" fontId="1" fillId="9" borderId="18" xfId="0" applyFont="1" applyFill="1" applyBorder="1" applyAlignment="1">
      <alignment horizontal="right" vertical="center"/>
    </xf>
    <xf numFmtId="0" fontId="1" fillId="11" borderId="18" xfId="0" applyFont="1" applyFill="1" applyBorder="1" applyAlignment="1">
      <alignment horizontal="right" vertical="center"/>
    </xf>
    <xf numFmtId="0" fontId="1" fillId="10" borderId="3" xfId="0" applyFont="1" applyFill="1" applyBorder="1" applyAlignment="1">
      <alignment horizontal="right" vertical="center"/>
    </xf>
    <xf numFmtId="0" fontId="1" fillId="10" borderId="18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left" vertical="center"/>
    </xf>
    <xf numFmtId="0" fontId="1" fillId="11" borderId="24" xfId="0" applyFont="1" applyFill="1" applyBorder="1" applyAlignment="1">
      <alignment horizontal="right" vertical="center"/>
    </xf>
    <xf numFmtId="0" fontId="2" fillId="8" borderId="4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left" vertical="center"/>
    </xf>
    <xf numFmtId="0" fontId="2" fillId="8" borderId="24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11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11" fillId="5" borderId="0" xfId="0" applyFont="1" applyFill="1" applyAlignment="1">
      <alignment horizontal="right" vertical="center"/>
    </xf>
    <xf numFmtId="9" fontId="11" fillId="5" borderId="0" xfId="0" applyNumberFormat="1" applyFont="1" applyFill="1"/>
    <xf numFmtId="0" fontId="3" fillId="0" borderId="23" xfId="0" applyFont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14" fillId="5" borderId="22" xfId="0" applyFont="1" applyFill="1" applyBorder="1"/>
    <xf numFmtId="0" fontId="14" fillId="5" borderId="23" xfId="0" applyFont="1" applyFill="1" applyBorder="1" applyAlignment="1">
      <alignment horizontal="left"/>
    </xf>
    <xf numFmtId="0" fontId="14" fillId="5" borderId="24" xfId="0" applyFont="1" applyFill="1" applyBorder="1" applyAlignment="1">
      <alignment horizontal="left"/>
    </xf>
    <xf numFmtId="0" fontId="14" fillId="5" borderId="0" xfId="0" applyFont="1" applyFill="1" applyAlignment="1">
      <alignment horizontal="left"/>
    </xf>
    <xf numFmtId="0" fontId="1" fillId="11" borderId="3" xfId="0" applyFont="1" applyFill="1" applyBorder="1" applyAlignment="1">
      <alignment horizontal="right" vertical="center"/>
    </xf>
    <xf numFmtId="0" fontId="1" fillId="11" borderId="4" xfId="0" applyFont="1" applyFill="1" applyBorder="1" applyAlignment="1">
      <alignment horizontal="right" vertical="center"/>
    </xf>
    <xf numFmtId="0" fontId="2" fillId="5" borderId="29" xfId="0" applyFont="1" applyFill="1" applyBorder="1"/>
    <xf numFmtId="0" fontId="2" fillId="5" borderId="30" xfId="0" applyFont="1" applyFill="1" applyBorder="1"/>
    <xf numFmtId="0" fontId="2" fillId="5" borderId="30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2" fillId="0" borderId="29" xfId="0" applyFont="1" applyBorder="1"/>
    <xf numFmtId="0" fontId="2" fillId="0" borderId="30" xfId="0" applyFont="1" applyBorder="1"/>
    <xf numFmtId="0" fontId="1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12" borderId="2" xfId="0" applyFont="1" applyFill="1" applyBorder="1" applyAlignment="1">
      <alignment horizontal="right" vertical="center"/>
    </xf>
    <xf numFmtId="0" fontId="1" fillId="12" borderId="4" xfId="0" applyFont="1" applyFill="1" applyBorder="1" applyAlignment="1">
      <alignment horizontal="right" vertical="center"/>
    </xf>
    <xf numFmtId="0" fontId="1" fillId="12" borderId="13" xfId="0" applyFont="1" applyFill="1" applyBorder="1" applyAlignment="1">
      <alignment horizontal="right" vertical="center"/>
    </xf>
    <xf numFmtId="0" fontId="1" fillId="12" borderId="24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2" fillId="0" borderId="10" xfId="0" applyFont="1" applyBorder="1"/>
    <xf numFmtId="0" fontId="14" fillId="5" borderId="27" xfId="0" applyFont="1" applyFill="1" applyBorder="1"/>
    <xf numFmtId="0" fontId="11" fillId="0" borderId="2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" fillId="11" borderId="0" xfId="0" applyFont="1" applyFill="1" applyAlignment="1">
      <alignment horizontal="right" vertical="center"/>
    </xf>
    <xf numFmtId="0" fontId="1" fillId="11" borderId="23" xfId="0" applyFont="1" applyFill="1" applyBorder="1" applyAlignment="1">
      <alignment horizontal="right" vertical="center"/>
    </xf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  <xf numFmtId="0" fontId="11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2" fillId="8" borderId="2" xfId="0" applyFont="1" applyFill="1" applyBorder="1"/>
    <xf numFmtId="0" fontId="2" fillId="8" borderId="11" xfId="0" applyFont="1" applyFill="1" applyBorder="1"/>
    <xf numFmtId="0" fontId="11" fillId="0" borderId="11" xfId="0" applyFont="1" applyBorder="1" applyAlignment="1">
      <alignment horizontal="center" vertical="center"/>
    </xf>
    <xf numFmtId="0" fontId="2" fillId="8" borderId="3" xfId="0" applyFont="1" applyFill="1" applyBorder="1"/>
    <xf numFmtId="0" fontId="2" fillId="8" borderId="17" xfId="0" applyFont="1" applyFill="1" applyBorder="1"/>
    <xf numFmtId="0" fontId="2" fillId="5" borderId="0" xfId="0" applyFont="1" applyFill="1" applyAlignment="1">
      <alignment horizontal="center"/>
    </xf>
    <xf numFmtId="0" fontId="11" fillId="5" borderId="0" xfId="0" applyFont="1" applyFill="1" applyAlignment="1">
      <alignment vertical="center" textRotation="255"/>
    </xf>
    <xf numFmtId="0" fontId="1" fillId="12" borderId="12" xfId="0" applyFont="1" applyFill="1" applyBorder="1" applyAlignment="1">
      <alignment horizontal="right" vertical="center"/>
    </xf>
    <xf numFmtId="0" fontId="1" fillId="12" borderId="23" xfId="0" applyFont="1" applyFill="1" applyBorder="1" applyAlignment="1">
      <alignment horizontal="right" vertical="center"/>
    </xf>
    <xf numFmtId="0" fontId="1" fillId="12" borderId="11" xfId="0" applyFont="1" applyFill="1" applyBorder="1" applyAlignment="1">
      <alignment horizontal="right" vertical="center"/>
    </xf>
    <xf numFmtId="0" fontId="1" fillId="12" borderId="22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 textRotation="255"/>
    </xf>
    <xf numFmtId="0" fontId="3" fillId="5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3" fillId="0" borderId="2" xfId="0" applyFont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12" fillId="5" borderId="0" xfId="0" applyFont="1" applyFill="1" applyAlignment="1">
      <alignment vertical="center"/>
    </xf>
    <xf numFmtId="0" fontId="5" fillId="5" borderId="0" xfId="0" applyFont="1" applyFill="1"/>
    <xf numFmtId="0" fontId="8" fillId="5" borderId="0" xfId="0" applyFont="1" applyFill="1" applyAlignment="1">
      <alignment vertical="center"/>
    </xf>
    <xf numFmtId="0" fontId="8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vertical="center"/>
    </xf>
    <xf numFmtId="0" fontId="5" fillId="5" borderId="30" xfId="0" applyFont="1" applyFill="1" applyBorder="1"/>
    <xf numFmtId="0" fontId="11" fillId="5" borderId="0" xfId="0" applyFont="1" applyFill="1" applyAlignment="1">
      <alignment horizontal="center" vertical="center" textRotation="255"/>
    </xf>
    <xf numFmtId="0" fontId="6" fillId="5" borderId="5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5" fillId="5" borderId="10" xfId="0" applyFont="1" applyFill="1" applyBorder="1" applyAlignment="1">
      <alignment vertical="center"/>
    </xf>
    <xf numFmtId="0" fontId="2" fillId="8" borderId="42" xfId="0" applyFont="1" applyFill="1" applyBorder="1"/>
    <xf numFmtId="0" fontId="2" fillId="8" borderId="43" xfId="0" applyFont="1" applyFill="1" applyBorder="1"/>
    <xf numFmtId="0" fontId="2" fillId="8" borderId="10" xfId="0" applyFont="1" applyFill="1" applyBorder="1"/>
    <xf numFmtId="0" fontId="11" fillId="0" borderId="13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right" vertical="center"/>
    </xf>
    <xf numFmtId="0" fontId="16" fillId="13" borderId="3" xfId="0" applyFont="1" applyFill="1" applyBorder="1" applyAlignment="1">
      <alignment horizontal="right" vertical="center"/>
    </xf>
    <xf numFmtId="0" fontId="8" fillId="8" borderId="19" xfId="0" applyFont="1" applyFill="1" applyBorder="1" applyAlignment="1">
      <alignment vertical="center"/>
    </xf>
    <xf numFmtId="0" fontId="8" fillId="8" borderId="20" xfId="0" applyFont="1" applyFill="1" applyBorder="1" applyAlignment="1">
      <alignment horizontal="left" vertical="center"/>
    </xf>
    <xf numFmtId="0" fontId="8" fillId="8" borderId="21" xfId="0" applyFont="1" applyFill="1" applyBorder="1" applyAlignment="1">
      <alignment vertical="center"/>
    </xf>
    <xf numFmtId="0" fontId="8" fillId="8" borderId="15" xfId="0" applyFont="1" applyFill="1" applyBorder="1" applyAlignment="1">
      <alignment vertical="center"/>
    </xf>
    <xf numFmtId="0" fontId="2" fillId="8" borderId="16" xfId="0" applyFont="1" applyFill="1" applyBorder="1"/>
    <xf numFmtId="14" fontId="9" fillId="8" borderId="16" xfId="0" applyNumberFormat="1" applyFont="1" applyFill="1" applyBorder="1" applyAlignment="1">
      <alignment vertical="center"/>
    </xf>
    <xf numFmtId="14" fontId="9" fillId="8" borderId="0" xfId="0" applyNumberFormat="1" applyFont="1" applyFill="1" applyAlignment="1">
      <alignment vertical="center"/>
    </xf>
    <xf numFmtId="0" fontId="8" fillId="8" borderId="16" xfId="0" applyFont="1" applyFill="1" applyBorder="1" applyAlignment="1">
      <alignment vertical="center"/>
    </xf>
    <xf numFmtId="0" fontId="7" fillId="8" borderId="35" xfId="0" applyFont="1" applyFill="1" applyBorder="1" applyAlignment="1">
      <alignment vertical="center"/>
    </xf>
    <xf numFmtId="0" fontId="2" fillId="7" borderId="0" xfId="0" applyFont="1" applyFill="1"/>
    <xf numFmtId="0" fontId="1" fillId="5" borderId="0" xfId="0" applyFont="1" applyFill="1"/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14" fontId="9" fillId="8" borderId="16" xfId="0" applyNumberFormat="1" applyFont="1" applyFill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8" borderId="16" xfId="0" applyFont="1" applyFill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6" borderId="3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7" borderId="37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2" fillId="7" borderId="41" xfId="0" applyFont="1" applyFill="1" applyBorder="1" applyAlignment="1">
      <alignment horizontal="center"/>
    </xf>
    <xf numFmtId="0" fontId="2" fillId="8" borderId="38" xfId="0" applyFont="1" applyFill="1" applyBorder="1" applyAlignment="1">
      <alignment horizontal="center"/>
    </xf>
    <xf numFmtId="0" fontId="14" fillId="5" borderId="23" xfId="0" applyFont="1" applyFill="1" applyBorder="1" applyAlignment="1">
      <alignment horizontal="left"/>
    </xf>
    <xf numFmtId="0" fontId="14" fillId="5" borderId="24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4" fillId="5" borderId="27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 textRotation="255"/>
    </xf>
    <xf numFmtId="0" fontId="11" fillId="0" borderId="17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center" vertical="center" textRotation="255"/>
    </xf>
    <xf numFmtId="0" fontId="11" fillId="0" borderId="12" xfId="0" applyFont="1" applyBorder="1" applyAlignment="1">
      <alignment horizontal="center" vertical="center" textRotation="255"/>
    </xf>
    <xf numFmtId="0" fontId="11" fillId="0" borderId="0" xfId="0" applyFont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0" fontId="11" fillId="0" borderId="2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center" vertical="center" textRotation="255"/>
    </xf>
    <xf numFmtId="0" fontId="11" fillId="0" borderId="4" xfId="0" applyFont="1" applyBorder="1" applyAlignment="1">
      <alignment horizontal="center" vertical="center" textRotation="255"/>
    </xf>
    <xf numFmtId="0" fontId="14" fillId="5" borderId="28" xfId="0" applyFont="1" applyFill="1" applyBorder="1" applyAlignment="1">
      <alignment horizontal="left"/>
    </xf>
    <xf numFmtId="0" fontId="2" fillId="8" borderId="42" xfId="0" applyFont="1" applyFill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7" fillId="10" borderId="33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36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/>
    </xf>
    <xf numFmtId="0" fontId="2" fillId="8" borderId="39" xfId="0" applyFont="1" applyFill="1" applyBorder="1" applyAlignment="1">
      <alignment horizontal="center"/>
    </xf>
    <xf numFmtId="0" fontId="2" fillId="8" borderId="40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11" fillId="0" borderId="13" xfId="0" applyFont="1" applyBorder="1" applyAlignment="1">
      <alignment horizontal="center" vertical="center" textRotation="255"/>
    </xf>
    <xf numFmtId="0" fontId="11" fillId="0" borderId="18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center" vertical="center" textRotation="255"/>
    </xf>
    <xf numFmtId="0" fontId="7" fillId="10" borderId="11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10" borderId="22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left" vertical="center"/>
    </xf>
    <xf numFmtId="0" fontId="14" fillId="5" borderId="12" xfId="0" applyFont="1" applyFill="1" applyBorder="1" applyAlignment="1">
      <alignment horizontal="left"/>
    </xf>
    <xf numFmtId="0" fontId="14" fillId="5" borderId="13" xfId="0" applyFont="1" applyFill="1" applyBorder="1" applyAlignment="1">
      <alignment horizontal="left"/>
    </xf>
    <xf numFmtId="0" fontId="2" fillId="8" borderId="11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2" fillId="14" borderId="6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14" borderId="3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31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31" xfId="0" applyFont="1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32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2" fillId="14" borderId="34" xfId="0" applyFont="1" applyFill="1" applyBorder="1" applyAlignment="1">
      <alignment horizontal="center"/>
    </xf>
    <xf numFmtId="0" fontId="6" fillId="14" borderId="10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/>
    </xf>
    <xf numFmtId="0" fontId="2" fillId="14" borderId="30" xfId="0" applyFont="1" applyFill="1" applyBorder="1" applyAlignment="1">
      <alignment horizontal="center"/>
    </xf>
  </cellXfs>
  <cellStyles count="1">
    <cellStyle name="Normal" xfId="0" builtinId="0"/>
  </cellStyles>
  <dxfs count="39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291D42"/>
      <color rgb="FF51466A"/>
      <color rgb="FFEBEEF1"/>
      <color rgb="FFCE9B68"/>
      <color rgb="FF453126"/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FEB-94C0-49CE-859D-DFA16FDC9AC4}">
  <dimension ref="A1:BI148"/>
  <sheetViews>
    <sheetView topLeftCell="B1" zoomScale="85" zoomScaleNormal="85" workbookViewId="0">
      <selection activeCell="O11" sqref="O11"/>
    </sheetView>
  </sheetViews>
  <sheetFormatPr baseColWidth="10" defaultColWidth="0" defaultRowHeight="14.25" zeroHeight="1" x14ac:dyDescent="0.2"/>
  <cols>
    <col min="1" max="1" width="18.42578125" style="6" hidden="1" customWidth="1"/>
    <col min="2" max="2" width="5.7109375" style="6" customWidth="1"/>
    <col min="3" max="3" width="13.28515625" style="6" customWidth="1"/>
    <col min="4" max="4" width="45.7109375" style="6" customWidth="1"/>
    <col min="5" max="6" width="10.7109375" style="6" customWidth="1"/>
    <col min="7" max="7" width="45.7109375" style="6" customWidth="1"/>
    <col min="8" max="8" width="4.7109375" style="6" customWidth="1"/>
    <col min="9" max="9" width="10.7109375" style="6" customWidth="1"/>
    <col min="10" max="11" width="33.140625" style="6" hidden="1" customWidth="1"/>
    <col min="12" max="12" width="10.7109375" style="6" customWidth="1"/>
    <col min="13" max="13" width="20.7109375" style="6" customWidth="1"/>
    <col min="14" max="14" width="30.7109375" style="6" customWidth="1"/>
    <col min="15" max="15" width="8.7109375" style="6" customWidth="1"/>
    <col min="16" max="16" width="13.28515625" style="6" customWidth="1"/>
    <col min="17" max="17" width="5.7109375" style="6" customWidth="1"/>
    <col min="18" max="18" width="4.7109375" style="6" hidden="1" customWidth="1"/>
    <col min="19" max="20" width="30.7109375" style="6" hidden="1" customWidth="1"/>
    <col min="21" max="21" width="4.7109375" style="6" hidden="1" customWidth="1"/>
    <col min="22" max="22" width="10.7109375" style="6" hidden="1" customWidth="1"/>
    <col min="23" max="24" width="4.7109375" style="6" hidden="1" customWidth="1"/>
    <col min="25" max="26" width="30.7109375" style="6" hidden="1" customWidth="1"/>
    <col min="27" max="27" width="4.7109375" style="6" hidden="1" customWidth="1"/>
    <col min="28" max="28" width="10.7109375" style="6" hidden="1" customWidth="1"/>
    <col min="29" max="30" width="4.7109375" style="6" hidden="1" customWidth="1"/>
    <col min="31" max="32" width="30.7109375" style="6" hidden="1" customWidth="1"/>
    <col min="33" max="33" width="4.7109375" style="6" hidden="1" customWidth="1"/>
    <col min="34" max="34" width="10.7109375" style="6" hidden="1" customWidth="1"/>
    <col min="35" max="36" width="4.7109375" style="6" hidden="1" customWidth="1"/>
    <col min="37" max="38" width="30.7109375" style="6" hidden="1" customWidth="1"/>
    <col min="39" max="39" width="4.7109375" style="6" hidden="1" customWidth="1"/>
    <col min="40" max="40" width="10.7109375" style="6" hidden="1" customWidth="1"/>
    <col min="41" max="42" width="4.7109375" style="6" hidden="1" customWidth="1"/>
    <col min="43" max="44" width="30.7109375" style="6" hidden="1" customWidth="1"/>
    <col min="45" max="45" width="4.7109375" style="6" hidden="1" customWidth="1"/>
    <col min="46" max="46" width="10.7109375" style="6" hidden="1" customWidth="1"/>
    <col min="47" max="47" width="13.28515625" style="6" hidden="1" customWidth="1"/>
    <col min="48" max="49" width="4.7109375" style="6" hidden="1" customWidth="1"/>
    <col min="50" max="51" width="30.7109375" style="6" hidden="1" customWidth="1"/>
    <col min="52" max="52" width="10.7109375" style="6" hidden="1" customWidth="1"/>
    <col min="53" max="53" width="4.7109375" style="6" hidden="1" customWidth="1"/>
    <col min="54" max="54" width="13.28515625" style="6" hidden="1" customWidth="1"/>
    <col min="55" max="55" width="5.7109375" style="6" hidden="1" customWidth="1"/>
    <col min="56" max="58" width="13.28515625" style="6" hidden="1" customWidth="1"/>
    <col min="59" max="59" width="5.7109375" style="6" hidden="1" customWidth="1"/>
    <col min="60" max="60" width="13.28515625" style="6" hidden="1" customWidth="1"/>
    <col min="61" max="61" width="5.7109375" style="6" hidden="1" customWidth="1"/>
    <col min="62" max="16384" width="11.42578125" style="6" hidden="1"/>
  </cols>
  <sheetData>
    <row r="1" spans="1:54" ht="30" customHeight="1" thickBot="1" x14ac:dyDescent="0.3">
      <c r="A1" s="126"/>
      <c r="B1" s="290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93"/>
    </row>
    <row r="2" spans="1:54" ht="15" customHeight="1" x14ac:dyDescent="0.65">
      <c r="A2" s="126"/>
      <c r="B2" s="309"/>
      <c r="C2" s="164" t="s">
        <v>237</v>
      </c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6"/>
      <c r="Q2" s="310"/>
      <c r="R2" s="114"/>
      <c r="S2" s="114"/>
      <c r="T2" s="114"/>
      <c r="U2" s="114"/>
      <c r="AT2" s="127"/>
    </row>
    <row r="3" spans="1:54" ht="15" customHeight="1" x14ac:dyDescent="0.65">
      <c r="A3" s="126"/>
      <c r="B3" s="309"/>
      <c r="C3" s="167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310"/>
      <c r="R3" s="114"/>
      <c r="S3" s="114"/>
      <c r="T3" s="114"/>
      <c r="U3" s="114"/>
      <c r="AT3" s="127"/>
    </row>
    <row r="4" spans="1:54" ht="15" customHeight="1" x14ac:dyDescent="0.65">
      <c r="A4" s="126"/>
      <c r="B4" s="309"/>
      <c r="C4" s="167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9"/>
      <c r="Q4" s="310"/>
      <c r="AT4" s="127"/>
    </row>
    <row r="5" spans="1:54" ht="15" customHeight="1" x14ac:dyDescent="0.65">
      <c r="A5" s="126"/>
      <c r="B5" s="309"/>
      <c r="C5" s="167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9"/>
      <c r="Q5" s="310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7"/>
      <c r="AU5" s="124"/>
      <c r="AV5" s="124"/>
      <c r="AW5" s="124"/>
      <c r="AX5" s="124"/>
      <c r="AY5" s="124"/>
      <c r="AZ5" s="124"/>
      <c r="BA5" s="124"/>
      <c r="BB5" s="124"/>
    </row>
    <row r="6" spans="1:54" ht="24.95" customHeight="1" thickBot="1" x14ac:dyDescent="0.7">
      <c r="A6" s="1"/>
      <c r="B6" s="309"/>
      <c r="C6" s="170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2"/>
      <c r="Q6" s="310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7"/>
      <c r="AU6" s="124"/>
      <c r="AV6" s="124"/>
      <c r="AW6" s="124"/>
      <c r="AX6" s="124"/>
      <c r="AY6" s="124"/>
      <c r="AZ6" s="124"/>
      <c r="BA6" s="124"/>
      <c r="BB6" s="124"/>
    </row>
    <row r="7" spans="1:54" ht="39.950000000000003" customHeight="1" thickTop="1" thickBot="1" x14ac:dyDescent="0.7">
      <c r="A7" s="1"/>
      <c r="B7" s="309"/>
      <c r="C7" s="156"/>
      <c r="D7" s="176" t="s">
        <v>144</v>
      </c>
      <c r="E7" s="176"/>
      <c r="F7" s="176"/>
      <c r="G7" s="176"/>
      <c r="H7" s="157"/>
      <c r="I7" s="158"/>
      <c r="J7" s="159"/>
      <c r="K7" s="159"/>
      <c r="L7" s="158"/>
      <c r="M7" s="160"/>
      <c r="N7" s="173" t="str">
        <f>"01/01/2025"</f>
        <v>01/01/2025</v>
      </c>
      <c r="O7" s="173"/>
      <c r="P7" s="161"/>
      <c r="Q7" s="310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7"/>
      <c r="AU7" s="124"/>
      <c r="AV7" s="124"/>
      <c r="AW7" s="124"/>
      <c r="AX7" s="124"/>
      <c r="AY7" s="124"/>
      <c r="AZ7" s="124"/>
      <c r="BA7" s="124"/>
      <c r="BB7" s="124"/>
    </row>
    <row r="8" spans="1:54" ht="5.0999999999999996" customHeight="1" thickTop="1" x14ac:dyDescent="0.65">
      <c r="A8" s="1"/>
      <c r="B8" s="309"/>
      <c r="C8" s="184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32"/>
      <c r="O8" s="8"/>
      <c r="P8" s="9"/>
      <c r="Q8" s="310"/>
      <c r="AT8" s="127"/>
    </row>
    <row r="9" spans="1:54" ht="30" customHeight="1" x14ac:dyDescent="0.65">
      <c r="A9" s="1"/>
      <c r="B9" s="309"/>
      <c r="C9" s="12"/>
      <c r="D9" s="186"/>
      <c r="E9" s="186"/>
      <c r="F9" s="13"/>
      <c r="G9" s="14"/>
      <c r="H9" s="186"/>
      <c r="I9" s="186"/>
      <c r="J9" s="186"/>
      <c r="K9" s="186"/>
      <c r="L9" s="186"/>
      <c r="M9" s="8"/>
      <c r="N9" s="132"/>
      <c r="O9" s="8"/>
      <c r="P9" s="9"/>
      <c r="Q9" s="310"/>
      <c r="AT9" s="127"/>
    </row>
    <row r="10" spans="1:54" ht="30" customHeight="1" x14ac:dyDescent="0.65">
      <c r="A10" s="1"/>
      <c r="B10" s="309"/>
      <c r="C10" s="12"/>
      <c r="D10" s="8"/>
      <c r="E10" s="14"/>
      <c r="F10" s="13"/>
      <c r="G10" s="14"/>
      <c r="H10" s="14"/>
      <c r="I10" s="8"/>
      <c r="J10" s="8"/>
      <c r="K10" s="8"/>
      <c r="L10" s="8"/>
      <c r="M10" s="8"/>
      <c r="N10" s="132"/>
      <c r="O10" s="8"/>
      <c r="P10" s="9"/>
      <c r="Q10" s="310"/>
      <c r="AT10" s="127"/>
    </row>
    <row r="11" spans="1:54" ht="30" customHeight="1" x14ac:dyDescent="0.65">
      <c r="A11" s="1"/>
      <c r="B11" s="309"/>
      <c r="C11" s="12"/>
      <c r="D11" s="8"/>
      <c r="E11" s="14"/>
      <c r="F11" s="13"/>
      <c r="G11" s="14"/>
      <c r="H11" s="14"/>
      <c r="I11" s="8"/>
      <c r="J11" s="8"/>
      <c r="K11" s="8"/>
      <c r="L11" s="8"/>
      <c r="M11" s="8"/>
      <c r="N11" s="132"/>
      <c r="O11" s="133"/>
      <c r="P11" s="134"/>
      <c r="Q11" s="310"/>
      <c r="R11" s="123"/>
      <c r="S11" s="123"/>
      <c r="T11" s="123"/>
      <c r="U11" s="123"/>
      <c r="W11" s="123"/>
      <c r="X11" s="123"/>
      <c r="Y11" s="123"/>
      <c r="Z11" s="123"/>
      <c r="AA11" s="123"/>
      <c r="AC11" s="123"/>
      <c r="AD11" s="123"/>
      <c r="AE11" s="123"/>
      <c r="AF11" s="123"/>
      <c r="AG11" s="123"/>
      <c r="AI11" s="123"/>
      <c r="AJ11" s="123"/>
      <c r="AK11" s="123"/>
      <c r="AL11" s="123"/>
      <c r="AM11" s="123"/>
      <c r="AT11" s="127"/>
      <c r="AV11" s="123"/>
      <c r="AW11" s="123"/>
      <c r="AX11" s="123"/>
      <c r="AY11" s="123"/>
      <c r="AZ11" s="123"/>
      <c r="BA11" s="123"/>
    </row>
    <row r="12" spans="1:54" ht="30" customHeight="1" x14ac:dyDescent="0.65">
      <c r="A12" s="1"/>
      <c r="B12" s="309"/>
      <c r="C12" s="12"/>
      <c r="D12" s="8"/>
      <c r="E12" s="14"/>
      <c r="F12" s="13"/>
      <c r="G12" s="14"/>
      <c r="H12" s="14"/>
      <c r="I12" s="8"/>
      <c r="J12" s="8"/>
      <c r="K12" s="8"/>
      <c r="L12" s="8"/>
      <c r="M12" s="8"/>
      <c r="N12" s="132"/>
      <c r="O12" s="133"/>
      <c r="P12" s="134"/>
      <c r="Q12" s="310"/>
      <c r="R12" s="123"/>
      <c r="S12" s="123"/>
      <c r="T12" s="123"/>
      <c r="U12" s="123"/>
      <c r="W12" s="123"/>
      <c r="X12" s="123"/>
      <c r="Y12" s="123"/>
      <c r="Z12" s="123"/>
      <c r="AA12" s="123"/>
      <c r="AC12" s="123"/>
      <c r="AD12" s="123"/>
      <c r="AE12" s="123"/>
      <c r="AF12" s="123"/>
      <c r="AG12" s="123"/>
      <c r="AI12" s="123"/>
      <c r="AJ12" s="123"/>
      <c r="AK12" s="123"/>
      <c r="AL12" s="123"/>
      <c r="AM12" s="123"/>
      <c r="AT12" s="127"/>
      <c r="AV12" s="123"/>
      <c r="AW12" s="123"/>
      <c r="AX12" s="123"/>
      <c r="AY12" s="123"/>
      <c r="AZ12" s="123"/>
      <c r="BA12" s="123"/>
    </row>
    <row r="13" spans="1:54" ht="25.5" customHeight="1" x14ac:dyDescent="0.65">
      <c r="A13" s="1"/>
      <c r="B13" s="309"/>
      <c r="C13" s="12"/>
      <c r="D13" s="174" t="s">
        <v>37</v>
      </c>
      <c r="E13" s="131"/>
      <c r="F13" s="13"/>
      <c r="G13" s="177" t="s">
        <v>164</v>
      </c>
      <c r="H13" s="178"/>
      <c r="I13" s="131"/>
      <c r="J13" s="131"/>
      <c r="K13" s="131"/>
      <c r="L13" s="131"/>
      <c r="M13" s="177" t="s">
        <v>38</v>
      </c>
      <c r="N13" s="181"/>
      <c r="O13" s="178"/>
      <c r="P13" s="134"/>
      <c r="Q13" s="310"/>
      <c r="R13" s="123"/>
      <c r="S13" s="123"/>
      <c r="T13" s="123"/>
      <c r="U13" s="123"/>
      <c r="W13" s="123"/>
      <c r="X13" s="123"/>
      <c r="Y13" s="123"/>
      <c r="Z13" s="123"/>
      <c r="AA13" s="123"/>
      <c r="AC13" s="123"/>
      <c r="AD13" s="123"/>
      <c r="AE13" s="123"/>
      <c r="AF13" s="123"/>
      <c r="AG13" s="123"/>
      <c r="AI13" s="123"/>
      <c r="AJ13" s="123"/>
      <c r="AK13" s="123"/>
      <c r="AL13" s="123"/>
      <c r="AM13" s="123"/>
      <c r="AT13" s="127"/>
      <c r="AV13" s="123"/>
      <c r="AW13" s="123"/>
      <c r="AX13" s="123"/>
      <c r="AY13" s="123"/>
      <c r="AZ13" s="123"/>
      <c r="BA13" s="123"/>
    </row>
    <row r="14" spans="1:54" ht="24.95" customHeight="1" x14ac:dyDescent="0.65">
      <c r="A14" s="1"/>
      <c r="B14" s="309"/>
      <c r="C14" s="12"/>
      <c r="D14" s="175"/>
      <c r="E14" s="131"/>
      <c r="F14" s="13"/>
      <c r="G14" s="179"/>
      <c r="H14" s="180"/>
      <c r="I14" s="131"/>
      <c r="J14" s="125"/>
      <c r="K14" s="142">
        <f>ROW()</f>
        <v>14</v>
      </c>
      <c r="L14" s="131"/>
      <c r="M14" s="182"/>
      <c r="N14" s="183"/>
      <c r="O14" s="180"/>
      <c r="P14" s="9"/>
      <c r="Q14" s="310"/>
      <c r="AT14" s="127"/>
      <c r="AV14" s="11"/>
      <c r="AW14" s="11"/>
      <c r="AX14" s="11"/>
      <c r="AY14" s="11"/>
      <c r="AZ14" s="11"/>
      <c r="BA14" s="11"/>
    </row>
    <row r="15" spans="1:54" ht="24.95" customHeight="1" x14ac:dyDescent="0.65">
      <c r="A15" s="1"/>
      <c r="B15" s="309"/>
      <c r="C15" s="12"/>
      <c r="D15" s="128" t="s">
        <v>41</v>
      </c>
      <c r="E15" s="13"/>
      <c r="F15" s="13"/>
      <c r="G15" s="128" t="s">
        <v>41</v>
      </c>
      <c r="H15" s="19">
        <v>1</v>
      </c>
      <c r="I15" s="130"/>
      <c r="J15" s="23" t="str">
        <f>IF(H15=2,G15 &amp; "  [DQ]",G15)</f>
        <v>Participant #01</v>
      </c>
      <c r="K15" s="23">
        <f t="shared" ref="K15:K62" si="0">IF(H15&gt;=1,ROW()-$K$14,"")</f>
        <v>1</v>
      </c>
      <c r="L15" s="122"/>
      <c r="M15" s="20" t="str">
        <f>Winner!H15</f>
        <v>Mario</v>
      </c>
      <c r="N15" s="129" t="str">
        <f>Winner!I15</f>
        <v>TBD</v>
      </c>
      <c r="O15" s="150" t="s">
        <v>42</v>
      </c>
      <c r="P15" s="135"/>
      <c r="Q15" s="310"/>
      <c r="R15" s="115"/>
      <c r="S15" s="115"/>
      <c r="T15" s="115"/>
      <c r="X15" s="115"/>
      <c r="Y15" s="115"/>
      <c r="Z15" s="115"/>
      <c r="AD15" s="115"/>
      <c r="AE15" s="115"/>
      <c r="AF15" s="115"/>
      <c r="AJ15" s="115"/>
      <c r="AK15" s="115"/>
      <c r="AL15" s="115"/>
      <c r="AT15" s="127"/>
      <c r="AV15" s="11"/>
      <c r="AW15" s="115"/>
      <c r="AX15" s="116"/>
      <c r="AY15" s="116"/>
      <c r="AZ15" s="116"/>
      <c r="BA15" s="11"/>
    </row>
    <row r="16" spans="1:54" ht="24.95" customHeight="1" x14ac:dyDescent="0.65">
      <c r="A16" s="1"/>
      <c r="B16" s="309"/>
      <c r="C16" s="12"/>
      <c r="D16" s="46" t="s">
        <v>45</v>
      </c>
      <c r="E16" s="13"/>
      <c r="F16" s="13"/>
      <c r="G16" s="46" t="s">
        <v>45</v>
      </c>
      <c r="H16" s="30">
        <v>1</v>
      </c>
      <c r="I16" s="130"/>
      <c r="J16" s="23" t="str">
        <f t="shared" ref="J16:J62" si="1">IF(H16=2,G16 &amp; "  [DQ]",G16)</f>
        <v>Participant #02</v>
      </c>
      <c r="K16" s="23">
        <f t="shared" si="0"/>
        <v>2</v>
      </c>
      <c r="L16" s="122"/>
      <c r="M16" s="151" t="str">
        <f>Winner!H16</f>
        <v>Mario</v>
      </c>
      <c r="N16" s="152" t="str">
        <f>Winner!I16</f>
        <v>TBD</v>
      </c>
      <c r="O16" s="33" t="s">
        <v>46</v>
      </c>
      <c r="P16" s="135"/>
      <c r="Q16" s="310"/>
      <c r="R16" s="117"/>
      <c r="S16" s="117"/>
      <c r="T16" s="117"/>
      <c r="X16" s="117"/>
      <c r="Y16" s="117"/>
      <c r="Z16" s="117"/>
      <c r="AD16" s="117"/>
      <c r="AE16" s="117"/>
      <c r="AF16" s="117"/>
      <c r="AJ16" s="117"/>
      <c r="AK16" s="117"/>
      <c r="AL16" s="117"/>
      <c r="AT16" s="127"/>
      <c r="AV16" s="11"/>
      <c r="AW16" s="117"/>
      <c r="AX16" s="117"/>
      <c r="AY16" s="117"/>
      <c r="AZ16" s="117"/>
      <c r="BA16" s="11"/>
    </row>
    <row r="17" spans="1:53" ht="24.95" customHeight="1" x14ac:dyDescent="0.65">
      <c r="A17" s="1"/>
      <c r="B17" s="309"/>
      <c r="C17" s="12"/>
      <c r="D17" s="46" t="s">
        <v>51</v>
      </c>
      <c r="E17" s="13"/>
      <c r="F17" s="13"/>
      <c r="G17" s="46" t="s">
        <v>51</v>
      </c>
      <c r="H17" s="30">
        <v>1</v>
      </c>
      <c r="I17" s="130"/>
      <c r="J17" s="23" t="str">
        <f t="shared" si="1"/>
        <v>Participant #03</v>
      </c>
      <c r="K17" s="23">
        <f t="shared" si="0"/>
        <v>3</v>
      </c>
      <c r="L17" s="122"/>
      <c r="M17" s="37" t="str">
        <f>Winner!H17</f>
        <v>Mario</v>
      </c>
      <c r="N17" s="38" t="str">
        <f>Winner!I17</f>
        <v>TBD</v>
      </c>
      <c r="O17" s="39" t="s">
        <v>52</v>
      </c>
      <c r="P17" s="135"/>
      <c r="Q17" s="310"/>
      <c r="R17" s="121"/>
      <c r="S17" s="118"/>
      <c r="T17" s="119"/>
      <c r="X17" s="121"/>
      <c r="Y17" s="118"/>
      <c r="Z17" s="119"/>
      <c r="AD17" s="121"/>
      <c r="AE17" s="118"/>
      <c r="AF17" s="119"/>
      <c r="AJ17" s="121"/>
      <c r="AK17" s="118"/>
      <c r="AL17" s="119"/>
      <c r="AT17" s="127"/>
      <c r="AV17" s="11"/>
      <c r="AW17" s="121"/>
      <c r="AX17" s="118"/>
      <c r="AY17" s="119"/>
      <c r="AZ17" s="119"/>
      <c r="BA17" s="11"/>
    </row>
    <row r="18" spans="1:53" ht="24.95" customHeight="1" x14ac:dyDescent="0.65">
      <c r="A18" s="1"/>
      <c r="B18" s="309"/>
      <c r="C18" s="44"/>
      <c r="D18" s="46" t="s">
        <v>56</v>
      </c>
      <c r="E18" s="13"/>
      <c r="F18" s="13"/>
      <c r="G18" s="46" t="s">
        <v>56</v>
      </c>
      <c r="H18" s="30">
        <v>1</v>
      </c>
      <c r="I18" s="130"/>
      <c r="J18" s="23" t="str">
        <f t="shared" si="1"/>
        <v>Participant #04</v>
      </c>
      <c r="K18" s="23">
        <f t="shared" si="0"/>
        <v>4</v>
      </c>
      <c r="L18" s="122"/>
      <c r="M18" s="45" t="str">
        <f>Winner!H18</f>
        <v>Mario</v>
      </c>
      <c r="N18" s="46" t="str">
        <f>Winner!I18</f>
        <v>TBD</v>
      </c>
      <c r="O18" s="47" t="s">
        <v>57</v>
      </c>
      <c r="P18" s="135"/>
      <c r="Q18" s="310"/>
      <c r="R18" s="121"/>
      <c r="S18" s="118"/>
      <c r="T18" s="119"/>
      <c r="X18" s="121"/>
      <c r="Y18" s="118"/>
      <c r="Z18" s="119"/>
      <c r="AD18" s="121"/>
      <c r="AE18" s="118"/>
      <c r="AF18" s="119"/>
      <c r="AJ18" s="121"/>
      <c r="AK18" s="118"/>
      <c r="AL18" s="119"/>
      <c r="AT18" s="127"/>
      <c r="AV18" s="11"/>
      <c r="AW18" s="121"/>
      <c r="AX18" s="118"/>
      <c r="AY18" s="119"/>
      <c r="AZ18" s="119"/>
      <c r="BA18" s="11"/>
    </row>
    <row r="19" spans="1:53" ht="24.95" customHeight="1" x14ac:dyDescent="0.65">
      <c r="A19" s="1"/>
      <c r="B19" s="309"/>
      <c r="C19" s="44"/>
      <c r="D19" s="46" t="s">
        <v>59</v>
      </c>
      <c r="E19" s="13"/>
      <c r="F19" s="13"/>
      <c r="G19" s="46" t="s">
        <v>59</v>
      </c>
      <c r="H19" s="30">
        <v>1</v>
      </c>
      <c r="I19" s="130"/>
      <c r="J19" s="23" t="str">
        <f t="shared" si="1"/>
        <v>Participant #05</v>
      </c>
      <c r="K19" s="23">
        <f t="shared" si="0"/>
        <v>5</v>
      </c>
      <c r="L19" s="122"/>
      <c r="M19" s="45" t="str">
        <f>Winner!H19</f>
        <v>Mario</v>
      </c>
      <c r="N19" s="46" t="str">
        <f>Winner!I19</f>
        <v>TBD</v>
      </c>
      <c r="O19" s="47" t="s">
        <v>60</v>
      </c>
      <c r="P19" s="135"/>
      <c r="Q19" s="310"/>
      <c r="R19" s="121"/>
      <c r="S19" s="118"/>
      <c r="T19" s="119"/>
      <c r="X19" s="121"/>
      <c r="Y19" s="118"/>
      <c r="Z19" s="119"/>
      <c r="AD19" s="121"/>
      <c r="AE19" s="118"/>
      <c r="AF19" s="119"/>
      <c r="AJ19" s="121"/>
      <c r="AK19" s="118"/>
      <c r="AL19" s="119"/>
      <c r="AT19" s="127"/>
      <c r="AV19" s="11"/>
      <c r="AW19" s="121"/>
      <c r="AX19" s="118"/>
      <c r="AY19" s="119"/>
      <c r="AZ19" s="119"/>
      <c r="BA19" s="11"/>
    </row>
    <row r="20" spans="1:53" ht="24.95" customHeight="1" x14ac:dyDescent="0.65">
      <c r="A20" s="1"/>
      <c r="B20" s="309"/>
      <c r="C20" s="44"/>
      <c r="D20" s="46" t="s">
        <v>61</v>
      </c>
      <c r="E20" s="13"/>
      <c r="F20" s="13"/>
      <c r="G20" s="46" t="s">
        <v>61</v>
      </c>
      <c r="H20" s="30">
        <v>1</v>
      </c>
      <c r="I20" s="130"/>
      <c r="J20" s="23" t="str">
        <f t="shared" si="1"/>
        <v>Participant #06</v>
      </c>
      <c r="K20" s="23">
        <f t="shared" si="0"/>
        <v>6</v>
      </c>
      <c r="L20" s="122"/>
      <c r="M20" s="45" t="str">
        <f>Winner!H20</f>
        <v>Mario</v>
      </c>
      <c r="N20" s="46" t="str">
        <f>Winner!I20</f>
        <v>TBD</v>
      </c>
      <c r="O20" s="47" t="s">
        <v>62</v>
      </c>
      <c r="P20" s="135"/>
      <c r="Q20" s="310"/>
      <c r="R20" s="121"/>
      <c r="S20" s="118"/>
      <c r="T20" s="119"/>
      <c r="X20" s="121"/>
      <c r="Y20" s="118"/>
      <c r="Z20" s="119"/>
      <c r="AD20" s="121"/>
      <c r="AE20" s="118"/>
      <c r="AF20" s="119"/>
      <c r="AJ20" s="121"/>
      <c r="AK20" s="118"/>
      <c r="AL20" s="119"/>
      <c r="AT20" s="127"/>
      <c r="AV20" s="11"/>
      <c r="AW20" s="121"/>
      <c r="AX20" s="118"/>
      <c r="AY20" s="119"/>
      <c r="AZ20" s="119"/>
      <c r="BA20" s="11"/>
    </row>
    <row r="21" spans="1:53" ht="24.95" customHeight="1" x14ac:dyDescent="0.65">
      <c r="A21" s="1"/>
      <c r="B21" s="309"/>
      <c r="C21" s="44"/>
      <c r="D21" s="46" t="s">
        <v>63</v>
      </c>
      <c r="E21" s="13"/>
      <c r="F21" s="13"/>
      <c r="G21" s="46" t="s">
        <v>63</v>
      </c>
      <c r="H21" s="30">
        <v>1</v>
      </c>
      <c r="I21" s="130"/>
      <c r="J21" s="23" t="str">
        <f t="shared" si="1"/>
        <v>Participant #07</v>
      </c>
      <c r="K21" s="23">
        <f t="shared" si="0"/>
        <v>7</v>
      </c>
      <c r="L21" s="122"/>
      <c r="M21" s="45" t="str">
        <f>Winner!H21</f>
        <v>Mario</v>
      </c>
      <c r="N21" s="46" t="str">
        <f>Winner!I21</f>
        <v>TBD</v>
      </c>
      <c r="O21" s="47" t="s">
        <v>64</v>
      </c>
      <c r="P21" s="135"/>
      <c r="Q21" s="310"/>
      <c r="R21" s="121"/>
      <c r="S21" s="118"/>
      <c r="T21" s="119"/>
      <c r="X21" s="121"/>
      <c r="Y21" s="118"/>
      <c r="Z21" s="119"/>
      <c r="AD21" s="121"/>
      <c r="AE21" s="118"/>
      <c r="AF21" s="119"/>
      <c r="AT21" s="127"/>
      <c r="AV21" s="11"/>
      <c r="AW21" s="11"/>
      <c r="AX21" s="11"/>
      <c r="AY21" s="11"/>
      <c r="AZ21" s="11"/>
      <c r="BA21" s="11"/>
    </row>
    <row r="22" spans="1:53" ht="24.95" customHeight="1" x14ac:dyDescent="0.65">
      <c r="A22" s="1"/>
      <c r="B22" s="309"/>
      <c r="C22" s="44"/>
      <c r="D22" s="46" t="s">
        <v>65</v>
      </c>
      <c r="E22" s="13"/>
      <c r="F22" s="13"/>
      <c r="G22" s="46" t="s">
        <v>65</v>
      </c>
      <c r="H22" s="30">
        <v>1</v>
      </c>
      <c r="I22" s="130"/>
      <c r="J22" s="23" t="str">
        <f t="shared" si="1"/>
        <v>Participant #08</v>
      </c>
      <c r="K22" s="23">
        <f t="shared" si="0"/>
        <v>8</v>
      </c>
      <c r="L22" s="122"/>
      <c r="M22" s="45" t="str">
        <f>Winner!H22</f>
        <v>Mario</v>
      </c>
      <c r="N22" s="46" t="str">
        <f>Winner!I22</f>
        <v>TBD</v>
      </c>
      <c r="O22" s="47" t="s">
        <v>66</v>
      </c>
      <c r="P22" s="135"/>
      <c r="Q22" s="310"/>
      <c r="R22" s="121"/>
      <c r="S22" s="118"/>
      <c r="T22" s="119"/>
      <c r="X22" s="121"/>
      <c r="Y22" s="118"/>
      <c r="Z22" s="119"/>
      <c r="AD22" s="121"/>
      <c r="AE22" s="118"/>
      <c r="AF22" s="119"/>
      <c r="AT22" s="127"/>
    </row>
    <row r="23" spans="1:53" ht="24.95" customHeight="1" x14ac:dyDescent="0.65">
      <c r="A23" s="1"/>
      <c r="B23" s="309"/>
      <c r="C23" s="44"/>
      <c r="D23" s="46" t="s">
        <v>67</v>
      </c>
      <c r="E23" s="13"/>
      <c r="F23" s="13"/>
      <c r="G23" s="46" t="s">
        <v>67</v>
      </c>
      <c r="H23" s="30">
        <v>1</v>
      </c>
      <c r="I23" s="130"/>
      <c r="J23" s="23" t="str">
        <f t="shared" si="1"/>
        <v>Participant #09</v>
      </c>
      <c r="K23" s="23">
        <f t="shared" si="0"/>
        <v>9</v>
      </c>
      <c r="L23" s="122"/>
      <c r="M23" s="45" t="str">
        <f>Winner!H23</f>
        <v>Mario</v>
      </c>
      <c r="N23" s="46" t="str">
        <f>Winner!I23</f>
        <v>TBD</v>
      </c>
      <c r="O23" s="47" t="s">
        <v>68</v>
      </c>
      <c r="P23" s="135"/>
      <c r="Q23" s="310"/>
      <c r="R23" s="121"/>
      <c r="S23" s="118"/>
      <c r="T23" s="119"/>
      <c r="X23" s="121"/>
      <c r="Y23" s="118"/>
      <c r="Z23" s="119"/>
      <c r="AD23" s="121"/>
      <c r="AE23" s="118"/>
      <c r="AF23" s="119"/>
      <c r="AT23" s="127"/>
    </row>
    <row r="24" spans="1:53" ht="24.95" customHeight="1" x14ac:dyDescent="0.65">
      <c r="A24" s="1"/>
      <c r="B24" s="309"/>
      <c r="C24" s="44"/>
      <c r="D24" s="46" t="s">
        <v>69</v>
      </c>
      <c r="E24" s="13"/>
      <c r="F24" s="13"/>
      <c r="G24" s="46" t="s">
        <v>69</v>
      </c>
      <c r="H24" s="30">
        <v>1</v>
      </c>
      <c r="I24" s="130"/>
      <c r="J24" s="23" t="str">
        <f t="shared" si="1"/>
        <v>Participant #10</v>
      </c>
      <c r="K24" s="23">
        <f t="shared" si="0"/>
        <v>10</v>
      </c>
      <c r="L24" s="122"/>
      <c r="M24" s="45" t="str">
        <f>Winner!H24</f>
        <v>Mario</v>
      </c>
      <c r="N24" s="46" t="str">
        <f>Winner!I24</f>
        <v>TBD</v>
      </c>
      <c r="O24" s="47" t="s">
        <v>68</v>
      </c>
      <c r="P24" s="135"/>
      <c r="Q24" s="310"/>
      <c r="R24" s="121"/>
      <c r="S24" s="118"/>
      <c r="T24" s="119"/>
      <c r="X24" s="121"/>
      <c r="Y24" s="118"/>
      <c r="Z24" s="119"/>
      <c r="AD24" s="121"/>
      <c r="AE24" s="118"/>
      <c r="AF24" s="119"/>
      <c r="AT24" s="127"/>
    </row>
    <row r="25" spans="1:53" ht="24.95" customHeight="1" x14ac:dyDescent="0.65">
      <c r="A25" s="1"/>
      <c r="B25" s="309"/>
      <c r="C25" s="44"/>
      <c r="D25" s="46" t="s">
        <v>70</v>
      </c>
      <c r="E25" s="13"/>
      <c r="F25" s="13"/>
      <c r="G25" s="46" t="s">
        <v>70</v>
      </c>
      <c r="H25" s="30">
        <v>1</v>
      </c>
      <c r="I25" s="130"/>
      <c r="J25" s="23" t="str">
        <f t="shared" si="1"/>
        <v>Participant #11</v>
      </c>
      <c r="K25" s="23">
        <f t="shared" si="0"/>
        <v>11</v>
      </c>
      <c r="L25" s="122"/>
      <c r="M25" s="45" t="str">
        <f>Winner!H25</f>
        <v>Mario</v>
      </c>
      <c r="N25" s="46" t="str">
        <f>Winner!I25</f>
        <v>TBD</v>
      </c>
      <c r="O25" s="47" t="s">
        <v>71</v>
      </c>
      <c r="P25" s="135"/>
      <c r="Q25" s="310"/>
      <c r="R25" s="121"/>
      <c r="S25" s="118"/>
      <c r="T25" s="119"/>
      <c r="X25" s="121"/>
      <c r="Y25" s="118"/>
      <c r="Z25" s="119"/>
      <c r="AT25" s="127"/>
      <c r="AV25" s="123"/>
      <c r="AW25" s="123"/>
      <c r="AX25" s="123"/>
      <c r="AY25" s="123"/>
      <c r="AZ25" s="123"/>
      <c r="BA25" s="123"/>
    </row>
    <row r="26" spans="1:53" ht="24.95" customHeight="1" x14ac:dyDescent="0.65">
      <c r="A26" s="1"/>
      <c r="B26" s="309"/>
      <c r="C26" s="44"/>
      <c r="D26" s="46" t="s">
        <v>73</v>
      </c>
      <c r="E26" s="13"/>
      <c r="F26" s="13"/>
      <c r="G26" s="46" t="s">
        <v>73</v>
      </c>
      <c r="H26" s="30">
        <v>1</v>
      </c>
      <c r="I26" s="130"/>
      <c r="J26" s="23" t="str">
        <f t="shared" si="1"/>
        <v>Participant #12</v>
      </c>
      <c r="K26" s="23">
        <f t="shared" si="0"/>
        <v>12</v>
      </c>
      <c r="L26" s="122"/>
      <c r="M26" s="45" t="str">
        <f>Winner!H26</f>
        <v>Mario</v>
      </c>
      <c r="N26" s="46" t="str">
        <f>Winner!I26</f>
        <v>TBD</v>
      </c>
      <c r="O26" s="47" t="s">
        <v>71</v>
      </c>
      <c r="P26" s="135"/>
      <c r="Q26" s="310"/>
      <c r="R26" s="121"/>
      <c r="S26" s="118"/>
      <c r="T26" s="119"/>
      <c r="X26" s="121"/>
      <c r="Y26" s="118"/>
      <c r="Z26" s="119"/>
      <c r="AT26" s="127"/>
      <c r="AV26" s="123"/>
      <c r="AW26" s="123"/>
      <c r="AX26" s="123"/>
      <c r="AY26" s="123"/>
      <c r="AZ26" s="123"/>
      <c r="BA26" s="123"/>
    </row>
    <row r="27" spans="1:53" ht="24.95" customHeight="1" x14ac:dyDescent="0.65">
      <c r="A27" s="1"/>
      <c r="B27" s="309"/>
      <c r="C27" s="44"/>
      <c r="D27" s="46" t="s">
        <v>74</v>
      </c>
      <c r="E27" s="13"/>
      <c r="F27" s="13"/>
      <c r="G27" s="46" t="s">
        <v>74</v>
      </c>
      <c r="H27" s="30">
        <v>1</v>
      </c>
      <c r="I27" s="130"/>
      <c r="J27" s="23" t="str">
        <f t="shared" si="1"/>
        <v>Participant #13</v>
      </c>
      <c r="K27" s="23">
        <f t="shared" si="0"/>
        <v>13</v>
      </c>
      <c r="L27" s="122"/>
      <c r="M27" s="45" t="str">
        <f>Winner!H27</f>
        <v>Mario</v>
      </c>
      <c r="N27" s="46" t="str">
        <f>Winner!I27</f>
        <v>TBD</v>
      </c>
      <c r="O27" s="47" t="s">
        <v>75</v>
      </c>
      <c r="P27" s="135"/>
      <c r="Q27" s="310"/>
      <c r="R27" s="121"/>
      <c r="S27" s="118"/>
      <c r="T27" s="119"/>
      <c r="X27" s="121"/>
      <c r="Y27" s="118"/>
      <c r="Z27" s="119"/>
      <c r="AT27" s="127"/>
      <c r="AV27" s="123"/>
      <c r="AW27" s="123"/>
      <c r="AX27" s="123"/>
      <c r="AY27" s="123"/>
      <c r="AZ27" s="123"/>
      <c r="BA27" s="123"/>
    </row>
    <row r="28" spans="1:53" ht="24.95" customHeight="1" x14ac:dyDescent="0.65">
      <c r="A28" s="1"/>
      <c r="B28" s="309"/>
      <c r="C28" s="44"/>
      <c r="D28" s="46" t="s">
        <v>77</v>
      </c>
      <c r="E28" s="13"/>
      <c r="F28" s="13"/>
      <c r="G28" s="46" t="s">
        <v>77</v>
      </c>
      <c r="H28" s="30">
        <v>1</v>
      </c>
      <c r="I28" s="130"/>
      <c r="J28" s="23" t="str">
        <f t="shared" si="1"/>
        <v>Participant #14</v>
      </c>
      <c r="K28" s="23">
        <f t="shared" si="0"/>
        <v>14</v>
      </c>
      <c r="L28" s="122"/>
      <c r="M28" s="45" t="str">
        <f>Winner!H28</f>
        <v>Mario</v>
      </c>
      <c r="N28" s="46" t="str">
        <f>Winner!I28</f>
        <v>TBD</v>
      </c>
      <c r="O28" s="47" t="s">
        <v>75</v>
      </c>
      <c r="P28" s="135"/>
      <c r="Q28" s="310"/>
      <c r="R28" s="121"/>
      <c r="S28" s="118"/>
      <c r="T28" s="119"/>
      <c r="X28" s="121"/>
      <c r="Y28" s="118"/>
      <c r="Z28" s="119"/>
      <c r="AT28" s="127"/>
      <c r="AV28" s="11"/>
      <c r="AW28" s="11"/>
      <c r="AX28" s="11"/>
      <c r="AY28" s="11"/>
      <c r="AZ28" s="11"/>
      <c r="BA28" s="11"/>
    </row>
    <row r="29" spans="1:53" ht="24.95" customHeight="1" x14ac:dyDescent="0.65">
      <c r="A29" s="1"/>
      <c r="B29" s="309"/>
      <c r="C29" s="44"/>
      <c r="D29" s="46" t="s">
        <v>79</v>
      </c>
      <c r="E29" s="13"/>
      <c r="F29" s="13"/>
      <c r="G29" s="46" t="s">
        <v>79</v>
      </c>
      <c r="H29" s="30">
        <v>1</v>
      </c>
      <c r="I29" s="130"/>
      <c r="J29" s="23" t="str">
        <f t="shared" si="1"/>
        <v>Participant #15</v>
      </c>
      <c r="K29" s="23">
        <f t="shared" si="0"/>
        <v>15</v>
      </c>
      <c r="L29" s="122"/>
      <c r="M29" s="45" t="str">
        <f>Winner!H29</f>
        <v>Mario</v>
      </c>
      <c r="N29" s="46" t="str">
        <f>Winner!I29</f>
        <v>TBD</v>
      </c>
      <c r="O29" s="47" t="s">
        <v>80</v>
      </c>
      <c r="P29" s="135"/>
      <c r="Q29" s="310"/>
      <c r="R29" s="121"/>
      <c r="S29" s="118"/>
      <c r="T29" s="119"/>
      <c r="X29" s="121"/>
      <c r="Y29" s="118"/>
      <c r="Z29" s="119"/>
      <c r="AT29" s="127"/>
      <c r="AV29" s="11"/>
      <c r="AW29" s="115"/>
      <c r="AX29" s="116"/>
      <c r="AY29" s="116"/>
      <c r="AZ29" s="116"/>
      <c r="BA29" s="11"/>
    </row>
    <row r="30" spans="1:53" ht="24.95" customHeight="1" x14ac:dyDescent="0.65">
      <c r="A30" s="1"/>
      <c r="B30" s="309"/>
      <c r="C30" s="44"/>
      <c r="D30" s="46" t="s">
        <v>82</v>
      </c>
      <c r="E30" s="13"/>
      <c r="F30" s="13"/>
      <c r="G30" s="46" t="s">
        <v>82</v>
      </c>
      <c r="H30" s="30">
        <v>1</v>
      </c>
      <c r="I30" s="130"/>
      <c r="J30" s="23" t="str">
        <f t="shared" si="1"/>
        <v>Participant #16</v>
      </c>
      <c r="K30" s="23">
        <f t="shared" si="0"/>
        <v>16</v>
      </c>
      <c r="L30" s="122"/>
      <c r="M30" s="45" t="str">
        <f>Winner!H30</f>
        <v>Mario</v>
      </c>
      <c r="N30" s="46" t="str">
        <f>Winner!I30</f>
        <v>TBD</v>
      </c>
      <c r="O30" s="47" t="s">
        <v>80</v>
      </c>
      <c r="P30" s="135"/>
      <c r="Q30" s="310"/>
      <c r="R30" s="121"/>
      <c r="S30" s="118"/>
      <c r="T30" s="119"/>
      <c r="X30" s="121"/>
      <c r="Y30" s="118"/>
      <c r="Z30" s="119"/>
      <c r="AT30" s="127"/>
      <c r="AV30" s="11"/>
      <c r="AW30" s="117"/>
      <c r="AX30" s="117"/>
      <c r="AY30" s="117"/>
      <c r="AZ30" s="117"/>
      <c r="BA30" s="11"/>
    </row>
    <row r="31" spans="1:53" ht="24.95" customHeight="1" x14ac:dyDescent="0.65">
      <c r="A31" s="1"/>
      <c r="B31" s="309"/>
      <c r="C31" s="44"/>
      <c r="D31" s="46" t="s">
        <v>111</v>
      </c>
      <c r="E31" s="13"/>
      <c r="F31" s="13"/>
      <c r="G31" s="46" t="s">
        <v>111</v>
      </c>
      <c r="H31" s="30">
        <v>1</v>
      </c>
      <c r="I31" s="130"/>
      <c r="J31" s="23" t="str">
        <f t="shared" si="1"/>
        <v>Participant #17</v>
      </c>
      <c r="K31" s="23">
        <f t="shared" si="0"/>
        <v>17</v>
      </c>
      <c r="L31" s="122"/>
      <c r="M31" s="45" t="str">
        <f>Looser!H15</f>
        <v>Mario</v>
      </c>
      <c r="N31" s="46" t="str">
        <f>Looser!I15</f>
        <v>TBD</v>
      </c>
      <c r="O31" s="47" t="s">
        <v>145</v>
      </c>
      <c r="P31" s="135"/>
      <c r="Q31" s="310"/>
      <c r="R31" s="121"/>
      <c r="S31" s="118"/>
      <c r="T31" s="119"/>
      <c r="X31" s="121"/>
      <c r="Y31" s="118"/>
      <c r="Z31" s="119"/>
      <c r="AT31" s="127"/>
      <c r="AV31" s="11"/>
      <c r="AW31" s="121"/>
      <c r="AX31" s="118"/>
      <c r="AY31" s="119"/>
      <c r="AZ31" s="119"/>
      <c r="BA31" s="11"/>
    </row>
    <row r="32" spans="1:53" ht="24.95" customHeight="1" x14ac:dyDescent="0.65">
      <c r="A32" s="1"/>
      <c r="B32" s="309"/>
      <c r="C32" s="44"/>
      <c r="D32" s="46" t="s">
        <v>113</v>
      </c>
      <c r="E32" s="13"/>
      <c r="F32" s="13"/>
      <c r="G32" s="46" t="s">
        <v>113</v>
      </c>
      <c r="H32" s="30">
        <v>1</v>
      </c>
      <c r="I32" s="130"/>
      <c r="J32" s="23" t="str">
        <f t="shared" si="1"/>
        <v>Participant #18</v>
      </c>
      <c r="K32" s="23">
        <f t="shared" si="0"/>
        <v>18</v>
      </c>
      <c r="L32" s="122"/>
      <c r="M32" s="45" t="str">
        <f>Looser!H16</f>
        <v>Mario</v>
      </c>
      <c r="N32" s="46" t="str">
        <f>Looser!I16</f>
        <v>TBD</v>
      </c>
      <c r="O32" s="47" t="s">
        <v>112</v>
      </c>
      <c r="P32" s="135"/>
      <c r="Q32" s="310"/>
      <c r="R32" s="121"/>
      <c r="S32" s="118"/>
      <c r="T32" s="119"/>
      <c r="X32" s="121"/>
      <c r="Y32" s="118"/>
      <c r="Z32" s="119"/>
      <c r="AT32" s="127"/>
      <c r="AV32" s="11"/>
      <c r="AW32" s="121"/>
      <c r="AX32" s="118"/>
      <c r="AY32" s="119"/>
      <c r="AZ32" s="119"/>
      <c r="BA32" s="11"/>
    </row>
    <row r="33" spans="1:53" ht="24.95" customHeight="1" x14ac:dyDescent="0.65">
      <c r="A33" s="1"/>
      <c r="B33" s="309"/>
      <c r="C33" s="44"/>
      <c r="D33" s="46" t="s">
        <v>114</v>
      </c>
      <c r="E33" s="13"/>
      <c r="F33" s="13"/>
      <c r="G33" s="46" t="s">
        <v>114</v>
      </c>
      <c r="H33" s="30">
        <v>1</v>
      </c>
      <c r="I33" s="130"/>
      <c r="J33" s="23" t="str">
        <f t="shared" si="1"/>
        <v>Participant #19</v>
      </c>
      <c r="K33" s="23">
        <f t="shared" si="0"/>
        <v>19</v>
      </c>
      <c r="L33" s="122"/>
      <c r="M33" s="45" t="str">
        <f>Looser!H17</f>
        <v>Mario</v>
      </c>
      <c r="N33" s="46" t="str">
        <f>Looser!I17</f>
        <v>TBD</v>
      </c>
      <c r="O33" s="47" t="s">
        <v>165</v>
      </c>
      <c r="P33" s="135"/>
      <c r="Q33" s="310"/>
      <c r="R33" s="121"/>
      <c r="S33" s="118"/>
      <c r="T33" s="119"/>
      <c r="AT33" s="127"/>
      <c r="AV33" s="11"/>
      <c r="AW33" s="121"/>
      <c r="AX33" s="118"/>
      <c r="AY33" s="119"/>
      <c r="AZ33" s="119"/>
      <c r="BA33" s="11"/>
    </row>
    <row r="34" spans="1:53" ht="24.95" customHeight="1" x14ac:dyDescent="0.65">
      <c r="A34" s="1"/>
      <c r="B34" s="309"/>
      <c r="C34" s="44"/>
      <c r="D34" s="46" t="s">
        <v>115</v>
      </c>
      <c r="E34" s="13"/>
      <c r="F34" s="13"/>
      <c r="G34" s="46" t="s">
        <v>115</v>
      </c>
      <c r="H34" s="30">
        <v>1</v>
      </c>
      <c r="I34" s="130"/>
      <c r="J34" s="23" t="str">
        <f t="shared" si="1"/>
        <v>Participant #20</v>
      </c>
      <c r="K34" s="23">
        <f t="shared" si="0"/>
        <v>20</v>
      </c>
      <c r="L34" s="122"/>
      <c r="M34" s="45" t="str">
        <f>Looser!H18</f>
        <v>Mario</v>
      </c>
      <c r="N34" s="46" t="str">
        <f>Looser!I18</f>
        <v>TBD</v>
      </c>
      <c r="O34" s="47" t="s">
        <v>146</v>
      </c>
      <c r="P34" s="135"/>
      <c r="Q34" s="310"/>
      <c r="R34" s="121"/>
      <c r="S34" s="118"/>
      <c r="T34" s="119"/>
      <c r="AT34" s="127"/>
      <c r="AV34" s="11"/>
      <c r="AW34" s="121"/>
      <c r="AX34" s="118"/>
      <c r="AY34" s="119"/>
      <c r="AZ34" s="119"/>
      <c r="BA34" s="11"/>
    </row>
    <row r="35" spans="1:53" ht="24.95" customHeight="1" x14ac:dyDescent="0.65">
      <c r="A35" s="1"/>
      <c r="B35" s="309"/>
      <c r="C35" s="44"/>
      <c r="D35" s="46" t="s">
        <v>116</v>
      </c>
      <c r="E35" s="13"/>
      <c r="F35" s="13"/>
      <c r="G35" s="46" t="s">
        <v>116</v>
      </c>
      <c r="H35" s="30">
        <v>1</v>
      </c>
      <c r="I35" s="130"/>
      <c r="J35" s="23" t="str">
        <f t="shared" si="1"/>
        <v>Participant #21</v>
      </c>
      <c r="K35" s="23">
        <f t="shared" si="0"/>
        <v>21</v>
      </c>
      <c r="L35" s="122"/>
      <c r="M35" s="45" t="str">
        <f>Looser!H19</f>
        <v>Mario</v>
      </c>
      <c r="N35" s="46" t="str">
        <f>Looser!I19</f>
        <v>TBD</v>
      </c>
      <c r="O35" s="47" t="s">
        <v>166</v>
      </c>
      <c r="P35" s="135"/>
      <c r="Q35" s="310"/>
      <c r="R35" s="121"/>
      <c r="S35" s="118"/>
      <c r="T35" s="119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T35" s="127"/>
      <c r="AV35" s="11"/>
      <c r="AW35" s="11"/>
      <c r="AX35" s="11"/>
      <c r="AY35" s="11"/>
      <c r="AZ35" s="11"/>
      <c r="BA35" s="11"/>
    </row>
    <row r="36" spans="1:53" ht="24.95" customHeight="1" x14ac:dyDescent="0.65">
      <c r="A36" s="1"/>
      <c r="B36" s="309"/>
      <c r="C36" s="44"/>
      <c r="D36" s="46" t="s">
        <v>118</v>
      </c>
      <c r="E36" s="13"/>
      <c r="F36" s="13"/>
      <c r="G36" s="46" t="s">
        <v>118</v>
      </c>
      <c r="H36" s="30">
        <v>1</v>
      </c>
      <c r="I36" s="130"/>
      <c r="J36" s="23" t="str">
        <f t="shared" si="1"/>
        <v>Participant #22</v>
      </c>
      <c r="K36" s="23">
        <f t="shared" si="0"/>
        <v>22</v>
      </c>
      <c r="L36" s="122"/>
      <c r="M36" s="45" t="str">
        <f>Looser!H20</f>
        <v>Mario</v>
      </c>
      <c r="N36" s="46" t="str">
        <f>Looser!I20</f>
        <v>TBD</v>
      </c>
      <c r="O36" s="47" t="s">
        <v>117</v>
      </c>
      <c r="P36" s="135"/>
      <c r="Q36" s="310"/>
      <c r="R36" s="121"/>
      <c r="S36" s="118"/>
      <c r="T36" s="119"/>
      <c r="AT36" s="127"/>
    </row>
    <row r="37" spans="1:53" ht="24.95" customHeight="1" x14ac:dyDescent="0.65">
      <c r="A37" s="1"/>
      <c r="B37" s="309"/>
      <c r="C37" s="44"/>
      <c r="D37" s="46" t="s">
        <v>119</v>
      </c>
      <c r="E37" s="13"/>
      <c r="F37" s="13"/>
      <c r="G37" s="46" t="s">
        <v>119</v>
      </c>
      <c r="H37" s="30">
        <v>1</v>
      </c>
      <c r="I37" s="130"/>
      <c r="J37" s="23" t="str">
        <f t="shared" si="1"/>
        <v>Participant #23</v>
      </c>
      <c r="K37" s="23">
        <f t="shared" si="0"/>
        <v>23</v>
      </c>
      <c r="L37" s="122"/>
      <c r="M37" s="45" t="str">
        <f>Looser!H21</f>
        <v>Mario</v>
      </c>
      <c r="N37" s="46" t="str">
        <f>Looser!I21</f>
        <v>TBD</v>
      </c>
      <c r="O37" s="47" t="s">
        <v>147</v>
      </c>
      <c r="P37" s="135"/>
      <c r="Q37" s="310"/>
      <c r="R37" s="121"/>
      <c r="S37" s="118"/>
      <c r="T37" s="119"/>
      <c r="AT37" s="127"/>
    </row>
    <row r="38" spans="1:53" ht="24.95" customHeight="1" x14ac:dyDescent="0.65">
      <c r="A38" s="1"/>
      <c r="B38" s="309"/>
      <c r="C38" s="44"/>
      <c r="D38" s="46" t="s">
        <v>120</v>
      </c>
      <c r="E38" s="13"/>
      <c r="F38" s="13"/>
      <c r="G38" s="46" t="s">
        <v>120</v>
      </c>
      <c r="H38" s="30">
        <v>1</v>
      </c>
      <c r="I38" s="130"/>
      <c r="J38" s="23" t="str">
        <f t="shared" si="1"/>
        <v>Participant #24</v>
      </c>
      <c r="K38" s="23">
        <f t="shared" si="0"/>
        <v>24</v>
      </c>
      <c r="L38" s="122"/>
      <c r="M38" s="45" t="str">
        <f>Looser!H22</f>
        <v>Mario</v>
      </c>
      <c r="N38" s="46" t="str">
        <f>Looser!I22</f>
        <v>TBD</v>
      </c>
      <c r="O38" s="47" t="s">
        <v>167</v>
      </c>
      <c r="P38" s="135"/>
      <c r="Q38" s="310"/>
      <c r="R38" s="121"/>
      <c r="S38" s="118"/>
      <c r="T38" s="119"/>
      <c r="AL38" s="118"/>
      <c r="AT38" s="127"/>
    </row>
    <row r="39" spans="1:53" ht="24.95" customHeight="1" x14ac:dyDescent="0.65">
      <c r="A39" s="1"/>
      <c r="B39" s="309"/>
      <c r="C39" s="44"/>
      <c r="D39" s="46" t="s">
        <v>121</v>
      </c>
      <c r="E39" s="13"/>
      <c r="F39" s="13"/>
      <c r="G39" s="46" t="s">
        <v>121</v>
      </c>
      <c r="H39" s="30">
        <v>1</v>
      </c>
      <c r="I39" s="130"/>
      <c r="J39" s="23" t="str">
        <f>IF(H39=2,G39 &amp; "  [DQ]",G39)</f>
        <v>Participant #25</v>
      </c>
      <c r="K39" s="23">
        <f t="shared" si="0"/>
        <v>25</v>
      </c>
      <c r="L39" s="122"/>
      <c r="M39" s="45" t="str">
        <f>Looser!H23</f>
        <v>Mario</v>
      </c>
      <c r="N39" s="46" t="str">
        <f>Looser!I23</f>
        <v>TBD</v>
      </c>
      <c r="O39" s="47" t="s">
        <v>168</v>
      </c>
      <c r="P39" s="135"/>
      <c r="Q39" s="310"/>
      <c r="R39" s="121"/>
      <c r="S39" s="118"/>
      <c r="T39" s="119"/>
      <c r="AT39" s="127"/>
    </row>
    <row r="40" spans="1:53" ht="24.95" customHeight="1" x14ac:dyDescent="0.65">
      <c r="A40" s="1"/>
      <c r="B40" s="309"/>
      <c r="C40" s="44"/>
      <c r="D40" s="46" t="s">
        <v>123</v>
      </c>
      <c r="E40" s="13"/>
      <c r="F40" s="13"/>
      <c r="G40" s="46" t="s">
        <v>123</v>
      </c>
      <c r="H40" s="30">
        <v>1</v>
      </c>
      <c r="I40" s="130"/>
      <c r="J40" s="23" t="str">
        <f t="shared" si="1"/>
        <v>Participant #26</v>
      </c>
      <c r="K40" s="23">
        <f t="shared" si="0"/>
        <v>26</v>
      </c>
      <c r="L40" s="122"/>
      <c r="M40" s="45" t="str">
        <f>Looser!H24</f>
        <v>Mario</v>
      </c>
      <c r="N40" s="46" t="str">
        <f>Looser!I24</f>
        <v>TBD</v>
      </c>
      <c r="O40" s="47" t="s">
        <v>168</v>
      </c>
      <c r="P40" s="135"/>
      <c r="Q40" s="310"/>
      <c r="R40" s="121"/>
      <c r="S40" s="118"/>
      <c r="T40" s="119"/>
      <c r="AT40" s="127"/>
    </row>
    <row r="41" spans="1:53" ht="24.95" customHeight="1" x14ac:dyDescent="0.65">
      <c r="A41" s="1"/>
      <c r="B41" s="309"/>
      <c r="C41" s="44"/>
      <c r="D41" s="46" t="s">
        <v>124</v>
      </c>
      <c r="E41" s="13"/>
      <c r="F41" s="13"/>
      <c r="G41" s="46" t="s">
        <v>124</v>
      </c>
      <c r="H41" s="30">
        <v>1</v>
      </c>
      <c r="I41" s="130"/>
      <c r="J41" s="23" t="str">
        <f t="shared" si="1"/>
        <v>Participant #27</v>
      </c>
      <c r="K41" s="23">
        <f t="shared" si="0"/>
        <v>27</v>
      </c>
      <c r="L41" s="122"/>
      <c r="M41" s="45" t="str">
        <f>Looser!H25</f>
        <v>Mario</v>
      </c>
      <c r="N41" s="46" t="str">
        <f>Looser!I25</f>
        <v>TBD</v>
      </c>
      <c r="O41" s="47" t="s">
        <v>169</v>
      </c>
      <c r="P41" s="135"/>
      <c r="Q41" s="310"/>
      <c r="R41" s="121"/>
      <c r="S41" s="118"/>
      <c r="T41" s="119"/>
      <c r="AT41" s="127"/>
    </row>
    <row r="42" spans="1:53" ht="24.95" customHeight="1" x14ac:dyDescent="0.65">
      <c r="A42" s="1"/>
      <c r="B42" s="309"/>
      <c r="C42" s="44"/>
      <c r="D42" s="46" t="s">
        <v>125</v>
      </c>
      <c r="E42" s="13"/>
      <c r="F42" s="13"/>
      <c r="G42" s="46" t="s">
        <v>125</v>
      </c>
      <c r="H42" s="30">
        <v>1</v>
      </c>
      <c r="I42" s="130"/>
      <c r="J42" s="23" t="str">
        <f t="shared" si="1"/>
        <v>Participant #28</v>
      </c>
      <c r="K42" s="23">
        <f t="shared" si="0"/>
        <v>28</v>
      </c>
      <c r="L42" s="122"/>
      <c r="M42" s="45" t="str">
        <f>Looser!H26</f>
        <v>Mario</v>
      </c>
      <c r="N42" s="46" t="str">
        <f>Looser!I26</f>
        <v>TBD</v>
      </c>
      <c r="O42" s="47" t="s">
        <v>169</v>
      </c>
      <c r="P42" s="135"/>
      <c r="Q42" s="310"/>
      <c r="R42" s="121"/>
      <c r="S42" s="118"/>
      <c r="T42" s="119"/>
      <c r="AT42" s="127"/>
    </row>
    <row r="43" spans="1:53" ht="24.95" customHeight="1" x14ac:dyDescent="0.65">
      <c r="A43" s="1"/>
      <c r="B43" s="309"/>
      <c r="C43" s="44"/>
      <c r="D43" s="46" t="s">
        <v>126</v>
      </c>
      <c r="E43" s="13"/>
      <c r="F43" s="13"/>
      <c r="G43" s="46" t="s">
        <v>126</v>
      </c>
      <c r="H43" s="30">
        <v>1</v>
      </c>
      <c r="I43" s="130"/>
      <c r="J43" s="23" t="str">
        <f t="shared" si="1"/>
        <v>Participant #29</v>
      </c>
      <c r="K43" s="23">
        <f t="shared" si="0"/>
        <v>29</v>
      </c>
      <c r="L43" s="122"/>
      <c r="M43" s="45" t="str">
        <f>Looser!H27</f>
        <v>Mario</v>
      </c>
      <c r="N43" s="46" t="str">
        <f>Looser!I27</f>
        <v>TBD</v>
      </c>
      <c r="O43" s="47" t="s">
        <v>169</v>
      </c>
      <c r="P43" s="135"/>
      <c r="Q43" s="310"/>
      <c r="R43" s="121"/>
      <c r="S43" s="118"/>
      <c r="T43" s="119"/>
      <c r="AT43" s="127"/>
    </row>
    <row r="44" spans="1:53" ht="24.95" customHeight="1" x14ac:dyDescent="0.65">
      <c r="A44" s="1"/>
      <c r="B44" s="309"/>
      <c r="C44" s="44"/>
      <c r="D44" s="46" t="s">
        <v>128</v>
      </c>
      <c r="E44" s="13"/>
      <c r="F44" s="13"/>
      <c r="G44" s="46" t="s">
        <v>128</v>
      </c>
      <c r="H44" s="30">
        <v>1</v>
      </c>
      <c r="I44" s="130"/>
      <c r="J44" s="23" t="str">
        <f t="shared" si="1"/>
        <v>Participant #30</v>
      </c>
      <c r="K44" s="23">
        <f t="shared" si="0"/>
        <v>30</v>
      </c>
      <c r="L44" s="122"/>
      <c r="M44" s="45" t="str">
        <f>Looser!H28</f>
        <v>Mario</v>
      </c>
      <c r="N44" s="46" t="str">
        <f>Looser!I28</f>
        <v>TBD</v>
      </c>
      <c r="O44" s="47" t="s">
        <v>127</v>
      </c>
      <c r="P44" s="135"/>
      <c r="Q44" s="310"/>
      <c r="R44" s="121"/>
      <c r="S44" s="118"/>
      <c r="T44" s="119"/>
      <c r="AT44" s="127"/>
    </row>
    <row r="45" spans="1:53" ht="24.95" customHeight="1" x14ac:dyDescent="0.65">
      <c r="A45" s="1"/>
      <c r="B45" s="309"/>
      <c r="C45" s="44"/>
      <c r="D45" s="46" t="s">
        <v>129</v>
      </c>
      <c r="E45" s="13"/>
      <c r="F45" s="13"/>
      <c r="G45" s="46" t="s">
        <v>129</v>
      </c>
      <c r="H45" s="30">
        <v>1</v>
      </c>
      <c r="I45" s="130"/>
      <c r="J45" s="23" t="str">
        <f t="shared" si="1"/>
        <v>Participant #31</v>
      </c>
      <c r="K45" s="23">
        <f t="shared" si="0"/>
        <v>31</v>
      </c>
      <c r="L45" s="122"/>
      <c r="M45" s="45" t="str">
        <f>Looser!H29</f>
        <v>Mario</v>
      </c>
      <c r="N45" s="46" t="str">
        <f>Looser!I29</f>
        <v>TBD</v>
      </c>
      <c r="O45" s="47" t="s">
        <v>127</v>
      </c>
      <c r="P45" s="135"/>
      <c r="Q45" s="310"/>
      <c r="R45" s="121"/>
      <c r="S45" s="118"/>
      <c r="T45" s="119"/>
      <c r="AT45" s="127"/>
    </row>
    <row r="46" spans="1:53" ht="24.95" customHeight="1" x14ac:dyDescent="0.65">
      <c r="A46" s="1"/>
      <c r="B46" s="309"/>
      <c r="C46" s="44"/>
      <c r="D46" s="46" t="s">
        <v>130</v>
      </c>
      <c r="E46" s="13"/>
      <c r="F46" s="13"/>
      <c r="G46" s="46" t="s">
        <v>130</v>
      </c>
      <c r="H46" s="30">
        <v>1</v>
      </c>
      <c r="I46" s="130"/>
      <c r="J46" s="23" t="str">
        <f t="shared" si="1"/>
        <v>Participant #32</v>
      </c>
      <c r="K46" s="23">
        <f t="shared" si="0"/>
        <v>32</v>
      </c>
      <c r="L46" s="122"/>
      <c r="M46" s="45" t="str">
        <f>Looser!H30</f>
        <v>Mario</v>
      </c>
      <c r="N46" s="46" t="str">
        <f>Looser!I30</f>
        <v>TBD</v>
      </c>
      <c r="O46" s="47" t="s">
        <v>127</v>
      </c>
      <c r="P46" s="135"/>
      <c r="Q46" s="310"/>
      <c r="R46" s="121"/>
      <c r="S46" s="118"/>
      <c r="T46" s="119"/>
      <c r="AT46" s="127"/>
    </row>
    <row r="47" spans="1:53" ht="24.95" customHeight="1" x14ac:dyDescent="0.65">
      <c r="A47" s="1"/>
      <c r="B47" s="309"/>
      <c r="C47" s="44"/>
      <c r="D47" s="46" t="s">
        <v>148</v>
      </c>
      <c r="E47" s="13"/>
      <c r="F47" s="13"/>
      <c r="G47" s="46" t="s">
        <v>148</v>
      </c>
      <c r="H47" s="30">
        <v>1</v>
      </c>
      <c r="I47" s="130"/>
      <c r="J47" s="23" t="str">
        <f t="shared" si="1"/>
        <v>Participant #33</v>
      </c>
      <c r="K47" s="23">
        <f t="shared" si="0"/>
        <v>33</v>
      </c>
      <c r="L47" s="122"/>
      <c r="M47" s="45" t="str">
        <f>Looser!H31</f>
        <v>Mario</v>
      </c>
      <c r="N47" s="46" t="str">
        <f>Looser!I31</f>
        <v>TBD</v>
      </c>
      <c r="O47" s="47" t="s">
        <v>170</v>
      </c>
      <c r="P47" s="135"/>
      <c r="Q47" s="310"/>
      <c r="R47" s="121"/>
      <c r="S47" s="118"/>
      <c r="T47" s="119"/>
      <c r="AT47" s="127"/>
    </row>
    <row r="48" spans="1:53" ht="24.95" customHeight="1" x14ac:dyDescent="0.65">
      <c r="A48" s="1"/>
      <c r="B48" s="309"/>
      <c r="C48" s="44"/>
      <c r="D48" s="46" t="s">
        <v>149</v>
      </c>
      <c r="E48" s="13"/>
      <c r="F48" s="13"/>
      <c r="G48" s="46" t="s">
        <v>149</v>
      </c>
      <c r="H48" s="30">
        <v>1</v>
      </c>
      <c r="I48" s="130"/>
      <c r="J48" s="23" t="str">
        <f t="shared" si="1"/>
        <v>Participant #34</v>
      </c>
      <c r="K48" s="23">
        <f t="shared" si="0"/>
        <v>34</v>
      </c>
      <c r="L48" s="122"/>
      <c r="M48" s="45" t="str">
        <f>Looser!H32</f>
        <v>Mario</v>
      </c>
      <c r="N48" s="46" t="str">
        <f>Looser!I32</f>
        <v>TBD</v>
      </c>
      <c r="O48" s="47" t="s">
        <v>170</v>
      </c>
      <c r="P48" s="135"/>
      <c r="Q48" s="310"/>
      <c r="R48" s="121"/>
      <c r="S48" s="118"/>
      <c r="T48" s="119"/>
      <c r="AT48" s="127"/>
    </row>
    <row r="49" spans="1:46" ht="24.95" customHeight="1" x14ac:dyDescent="0.65">
      <c r="A49" s="1"/>
      <c r="B49" s="309"/>
      <c r="C49" s="44"/>
      <c r="D49" s="46" t="s">
        <v>150</v>
      </c>
      <c r="E49" s="13"/>
      <c r="F49" s="13"/>
      <c r="G49" s="46" t="s">
        <v>150</v>
      </c>
      <c r="H49" s="30">
        <v>1</v>
      </c>
      <c r="I49" s="130"/>
      <c r="J49" s="23" t="str">
        <f t="shared" si="1"/>
        <v>Participant #35</v>
      </c>
      <c r="K49" s="23">
        <f t="shared" si="0"/>
        <v>35</v>
      </c>
      <c r="L49" s="122"/>
      <c r="M49" s="45" t="str">
        <f>Looser!H33</f>
        <v>Mario</v>
      </c>
      <c r="N49" s="46" t="str">
        <f>Looser!I33</f>
        <v>TBD</v>
      </c>
      <c r="O49" s="47" t="s">
        <v>170</v>
      </c>
      <c r="P49" s="9"/>
      <c r="Q49" s="310"/>
      <c r="AT49" s="127"/>
    </row>
    <row r="50" spans="1:46" ht="24.95" customHeight="1" x14ac:dyDescent="0.65">
      <c r="A50" s="1"/>
      <c r="B50" s="309"/>
      <c r="C50" s="12"/>
      <c r="D50" s="46" t="s">
        <v>151</v>
      </c>
      <c r="E50" s="13"/>
      <c r="F50" s="13"/>
      <c r="G50" s="46" t="s">
        <v>151</v>
      </c>
      <c r="H50" s="30">
        <v>1</v>
      </c>
      <c r="I50" s="130"/>
      <c r="J50" s="23" t="str">
        <f t="shared" si="1"/>
        <v>Participant #36</v>
      </c>
      <c r="K50" s="23">
        <f t="shared" si="0"/>
        <v>36</v>
      </c>
      <c r="L50" s="122"/>
      <c r="M50" s="45" t="str">
        <f>Looser!H34</f>
        <v>Mario</v>
      </c>
      <c r="N50" s="46" t="str">
        <f>Looser!I34</f>
        <v>TBD</v>
      </c>
      <c r="O50" s="47" t="s">
        <v>170</v>
      </c>
      <c r="P50" s="9"/>
      <c r="Q50" s="310"/>
      <c r="AT50" s="127"/>
    </row>
    <row r="51" spans="1:46" ht="24.95" customHeight="1" x14ac:dyDescent="0.65">
      <c r="A51" s="1"/>
      <c r="B51" s="309"/>
      <c r="C51" s="12"/>
      <c r="D51" s="46" t="s">
        <v>152</v>
      </c>
      <c r="E51" s="13"/>
      <c r="F51" s="13"/>
      <c r="G51" s="46" t="s">
        <v>152</v>
      </c>
      <c r="H51" s="30">
        <v>1</v>
      </c>
      <c r="I51" s="130"/>
      <c r="J51" s="23" t="str">
        <f t="shared" si="1"/>
        <v>Participant #37</v>
      </c>
      <c r="K51" s="23">
        <f t="shared" si="0"/>
        <v>37</v>
      </c>
      <c r="L51" s="122"/>
      <c r="M51" s="45" t="str">
        <f>Looser!H35</f>
        <v>Mario</v>
      </c>
      <c r="N51" s="46" t="str">
        <f>Looser!I35</f>
        <v>TBD</v>
      </c>
      <c r="O51" s="47" t="s">
        <v>171</v>
      </c>
      <c r="P51" s="9"/>
      <c r="Q51" s="310"/>
      <c r="AT51" s="127"/>
    </row>
    <row r="52" spans="1:46" ht="24.95" customHeight="1" x14ac:dyDescent="0.65">
      <c r="A52" s="1"/>
      <c r="B52" s="309"/>
      <c r="C52" s="12"/>
      <c r="D52" s="46" t="s">
        <v>153</v>
      </c>
      <c r="E52" s="13"/>
      <c r="F52" s="13"/>
      <c r="G52" s="46" t="s">
        <v>153</v>
      </c>
      <c r="H52" s="30">
        <v>1</v>
      </c>
      <c r="I52" s="130"/>
      <c r="J52" s="23" t="str">
        <f t="shared" si="1"/>
        <v>Participant #38</v>
      </c>
      <c r="K52" s="23">
        <f t="shared" si="0"/>
        <v>38</v>
      </c>
      <c r="L52" s="122"/>
      <c r="M52" s="45" t="str">
        <f>Looser!H36</f>
        <v>Mario</v>
      </c>
      <c r="N52" s="46" t="str">
        <f>Looser!I36</f>
        <v>TBD</v>
      </c>
      <c r="O52" s="47" t="s">
        <v>171</v>
      </c>
      <c r="P52" s="136"/>
      <c r="Q52" s="310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7"/>
    </row>
    <row r="53" spans="1:46" ht="24.95" customHeight="1" x14ac:dyDescent="0.65">
      <c r="A53" s="1"/>
      <c r="B53" s="309"/>
      <c r="C53" s="12"/>
      <c r="D53" s="46" t="s">
        <v>154</v>
      </c>
      <c r="E53" s="13"/>
      <c r="F53" s="13"/>
      <c r="G53" s="46" t="s">
        <v>154</v>
      </c>
      <c r="H53" s="30">
        <v>1</v>
      </c>
      <c r="I53" s="130"/>
      <c r="J53" s="23" t="str">
        <f t="shared" si="1"/>
        <v>Participant #39</v>
      </c>
      <c r="K53" s="23">
        <f t="shared" si="0"/>
        <v>39</v>
      </c>
      <c r="L53" s="122"/>
      <c r="M53" s="45" t="str">
        <f>Looser!H37</f>
        <v>Mario</v>
      </c>
      <c r="N53" s="46" t="str">
        <f>Looser!I37</f>
        <v>TBD</v>
      </c>
      <c r="O53" s="47" t="s">
        <v>171</v>
      </c>
      <c r="P53" s="136"/>
      <c r="Q53" s="310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7"/>
    </row>
    <row r="54" spans="1:46" ht="24.95" customHeight="1" x14ac:dyDescent="0.65">
      <c r="A54" s="1"/>
      <c r="B54" s="309"/>
      <c r="C54" s="12"/>
      <c r="D54" s="46" t="s">
        <v>155</v>
      </c>
      <c r="E54" s="13"/>
      <c r="F54" s="13"/>
      <c r="G54" s="46" t="s">
        <v>155</v>
      </c>
      <c r="H54" s="30">
        <v>1</v>
      </c>
      <c r="I54" s="130"/>
      <c r="J54" s="23" t="str">
        <f>IF(H54=2,G54 &amp; "  [DQ]",G54)</f>
        <v>Participant #40</v>
      </c>
      <c r="K54" s="23">
        <f t="shared" si="0"/>
        <v>40</v>
      </c>
      <c r="L54" s="122"/>
      <c r="M54" s="45" t="str">
        <f>Looser!H38</f>
        <v>Mario</v>
      </c>
      <c r="N54" s="46" t="str">
        <f>Looser!I38</f>
        <v>TBD</v>
      </c>
      <c r="O54" s="47" t="s">
        <v>171</v>
      </c>
      <c r="P54" s="136"/>
      <c r="Q54" s="310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7"/>
    </row>
    <row r="55" spans="1:46" ht="24.75" customHeight="1" x14ac:dyDescent="0.65">
      <c r="A55" s="1"/>
      <c r="B55" s="309"/>
      <c r="C55" s="12"/>
      <c r="D55" s="46" t="s">
        <v>156</v>
      </c>
      <c r="E55" s="13"/>
      <c r="F55" s="13"/>
      <c r="G55" s="46" t="s">
        <v>156</v>
      </c>
      <c r="H55" s="30">
        <v>1</v>
      </c>
      <c r="I55" s="130"/>
      <c r="J55" s="23" t="str">
        <f t="shared" si="1"/>
        <v>Participant #41</v>
      </c>
      <c r="K55" s="23">
        <f t="shared" si="0"/>
        <v>41</v>
      </c>
      <c r="L55" s="122"/>
      <c r="M55" s="45" t="str">
        <f>Looser!H39</f>
        <v>Mario</v>
      </c>
      <c r="N55" s="46" t="str">
        <f>Looser!I39</f>
        <v>TBD</v>
      </c>
      <c r="O55" s="47" t="s">
        <v>172</v>
      </c>
      <c r="P55" s="9"/>
      <c r="Q55" s="310"/>
      <c r="AT55" s="127"/>
    </row>
    <row r="56" spans="1:46" ht="24.95" customHeight="1" x14ac:dyDescent="0.65">
      <c r="A56" s="1"/>
      <c r="B56" s="309"/>
      <c r="C56" s="12"/>
      <c r="D56" s="46" t="s">
        <v>157</v>
      </c>
      <c r="E56" s="13"/>
      <c r="F56" s="13"/>
      <c r="G56" s="46" t="s">
        <v>157</v>
      </c>
      <c r="H56" s="30">
        <v>1</v>
      </c>
      <c r="I56" s="130"/>
      <c r="J56" s="23" t="str">
        <f t="shared" si="1"/>
        <v>Participant #42</v>
      </c>
      <c r="K56" s="23">
        <f t="shared" si="0"/>
        <v>42</v>
      </c>
      <c r="L56" s="122"/>
      <c r="M56" s="45" t="str">
        <f>Looser!H40</f>
        <v>Mario</v>
      </c>
      <c r="N56" s="46" t="str">
        <f>Looser!I40</f>
        <v>TBD</v>
      </c>
      <c r="O56" s="47" t="s">
        <v>172</v>
      </c>
      <c r="P56" s="9"/>
      <c r="Q56" s="310"/>
      <c r="AT56" s="127"/>
    </row>
    <row r="57" spans="1:46" ht="24.95" customHeight="1" x14ac:dyDescent="0.65">
      <c r="A57" s="1"/>
      <c r="B57" s="309"/>
      <c r="C57" s="12"/>
      <c r="D57" s="46" t="s">
        <v>158</v>
      </c>
      <c r="E57" s="13"/>
      <c r="F57" s="13"/>
      <c r="G57" s="46" t="s">
        <v>158</v>
      </c>
      <c r="H57" s="30">
        <v>1</v>
      </c>
      <c r="I57" s="130"/>
      <c r="J57" s="23" t="str">
        <f t="shared" si="1"/>
        <v>Participant #43</v>
      </c>
      <c r="K57" s="23">
        <f t="shared" si="0"/>
        <v>43</v>
      </c>
      <c r="L57" s="122"/>
      <c r="M57" s="45" t="str">
        <f>Looser!H41</f>
        <v>Mario</v>
      </c>
      <c r="N57" s="46" t="str">
        <f>Looser!I41</f>
        <v>TBD</v>
      </c>
      <c r="O57" s="47" t="s">
        <v>172</v>
      </c>
      <c r="P57" s="134"/>
      <c r="Q57" s="310"/>
      <c r="R57" s="123"/>
      <c r="S57" s="123"/>
      <c r="T57" s="123"/>
      <c r="U57" s="123"/>
      <c r="V57" s="114"/>
      <c r="W57" s="123"/>
      <c r="X57" s="123"/>
      <c r="Y57" s="123"/>
      <c r="Z57" s="123"/>
      <c r="AA57" s="123"/>
      <c r="AB57" s="114"/>
      <c r="AC57" s="123"/>
      <c r="AD57" s="123"/>
      <c r="AE57" s="123"/>
      <c r="AF57" s="123"/>
      <c r="AG57" s="123"/>
      <c r="AI57" s="123"/>
      <c r="AJ57" s="123"/>
      <c r="AK57" s="123"/>
      <c r="AL57" s="123"/>
      <c r="AM57" s="123"/>
      <c r="AO57" s="123"/>
      <c r="AP57" s="123"/>
      <c r="AQ57" s="123"/>
      <c r="AR57" s="123"/>
      <c r="AS57" s="123"/>
      <c r="AT57" s="127"/>
    </row>
    <row r="58" spans="1:46" ht="24.95" customHeight="1" x14ac:dyDescent="0.65">
      <c r="A58" s="1"/>
      <c r="B58" s="309"/>
      <c r="C58" s="12"/>
      <c r="D58" s="46" t="s">
        <v>159</v>
      </c>
      <c r="E58" s="13"/>
      <c r="F58" s="13"/>
      <c r="G58" s="46" t="s">
        <v>159</v>
      </c>
      <c r="H58" s="30">
        <v>1</v>
      </c>
      <c r="I58" s="130"/>
      <c r="J58" s="23" t="str">
        <f t="shared" si="1"/>
        <v>Participant #44</v>
      </c>
      <c r="K58" s="23">
        <f t="shared" si="0"/>
        <v>44</v>
      </c>
      <c r="L58" s="122"/>
      <c r="M58" s="45" t="str">
        <f>Looser!H42</f>
        <v>Mario</v>
      </c>
      <c r="N58" s="46" t="str">
        <f>Looser!I42</f>
        <v>TBD</v>
      </c>
      <c r="O58" s="47" t="s">
        <v>172</v>
      </c>
      <c r="P58" s="134"/>
      <c r="Q58" s="310"/>
      <c r="R58" s="123"/>
      <c r="S58" s="123"/>
      <c r="T58" s="123"/>
      <c r="U58" s="123"/>
      <c r="V58" s="114"/>
      <c r="W58" s="123"/>
      <c r="X58" s="123"/>
      <c r="Y58" s="123"/>
      <c r="Z58" s="123"/>
      <c r="AA58" s="123"/>
      <c r="AB58" s="114"/>
      <c r="AC58" s="123"/>
      <c r="AD58" s="123"/>
      <c r="AE58" s="123"/>
      <c r="AF58" s="123"/>
      <c r="AG58" s="123"/>
      <c r="AI58" s="123"/>
      <c r="AJ58" s="123"/>
      <c r="AK58" s="123"/>
      <c r="AL58" s="123"/>
      <c r="AM58" s="123"/>
      <c r="AO58" s="123"/>
      <c r="AP58" s="123"/>
      <c r="AQ58" s="123"/>
      <c r="AR58" s="123"/>
      <c r="AS58" s="123"/>
      <c r="AT58" s="127"/>
    </row>
    <row r="59" spans="1:46" ht="24.95" customHeight="1" x14ac:dyDescent="0.65">
      <c r="A59" s="1"/>
      <c r="B59" s="309"/>
      <c r="C59" s="12"/>
      <c r="D59" s="46" t="s">
        <v>160</v>
      </c>
      <c r="E59" s="13"/>
      <c r="F59" s="13"/>
      <c r="G59" s="46" t="s">
        <v>160</v>
      </c>
      <c r="H59" s="30">
        <v>1</v>
      </c>
      <c r="I59" s="130"/>
      <c r="J59" s="23" t="str">
        <f t="shared" si="1"/>
        <v>Participant #45</v>
      </c>
      <c r="K59" s="23">
        <f t="shared" si="0"/>
        <v>45</v>
      </c>
      <c r="L59" s="122"/>
      <c r="M59" s="45" t="str">
        <f>Looser!H43</f>
        <v>Mario</v>
      </c>
      <c r="N59" s="46" t="str">
        <f>Looser!I43</f>
        <v>TBD</v>
      </c>
      <c r="O59" s="47" t="s">
        <v>173</v>
      </c>
      <c r="P59" s="134"/>
      <c r="Q59" s="310"/>
      <c r="R59" s="123"/>
      <c r="S59" s="123"/>
      <c r="T59" s="123"/>
      <c r="U59" s="123"/>
      <c r="V59" s="114"/>
      <c r="W59" s="123"/>
      <c r="X59" s="123"/>
      <c r="Y59" s="123"/>
      <c r="Z59" s="123"/>
      <c r="AA59" s="123"/>
      <c r="AB59" s="114"/>
      <c r="AC59" s="123"/>
      <c r="AD59" s="123"/>
      <c r="AE59" s="123"/>
      <c r="AF59" s="123"/>
      <c r="AG59" s="123"/>
      <c r="AI59" s="123"/>
      <c r="AJ59" s="123"/>
      <c r="AK59" s="123"/>
      <c r="AL59" s="123"/>
      <c r="AM59" s="123"/>
      <c r="AO59" s="123"/>
      <c r="AP59" s="123"/>
      <c r="AQ59" s="123"/>
      <c r="AR59" s="123"/>
      <c r="AS59" s="123"/>
      <c r="AT59" s="127"/>
    </row>
    <row r="60" spans="1:46" ht="24.95" customHeight="1" x14ac:dyDescent="0.65">
      <c r="A60" s="1"/>
      <c r="B60" s="309"/>
      <c r="C60" s="12"/>
      <c r="D60" s="46" t="s">
        <v>161</v>
      </c>
      <c r="E60" s="13"/>
      <c r="F60" s="13"/>
      <c r="G60" s="46" t="s">
        <v>161</v>
      </c>
      <c r="H60" s="30">
        <v>1</v>
      </c>
      <c r="I60" s="130"/>
      <c r="J60" s="23" t="str">
        <f t="shared" si="1"/>
        <v>Participant #46</v>
      </c>
      <c r="K60" s="23">
        <f t="shared" si="0"/>
        <v>46</v>
      </c>
      <c r="L60" s="122"/>
      <c r="M60" s="45" t="str">
        <f>Looser!H44</f>
        <v>Mario</v>
      </c>
      <c r="N60" s="46" t="str">
        <f>Looser!I44</f>
        <v>TBD</v>
      </c>
      <c r="O60" s="47" t="s">
        <v>173</v>
      </c>
      <c r="P60" s="9"/>
      <c r="Q60" s="310"/>
      <c r="AT60" s="127"/>
    </row>
    <row r="61" spans="1:46" ht="24.95" customHeight="1" x14ac:dyDescent="0.65">
      <c r="A61" s="1"/>
      <c r="B61" s="309"/>
      <c r="C61" s="12"/>
      <c r="D61" s="46" t="s">
        <v>162</v>
      </c>
      <c r="E61" s="13"/>
      <c r="F61" s="13"/>
      <c r="G61" s="46" t="s">
        <v>162</v>
      </c>
      <c r="H61" s="30">
        <v>1</v>
      </c>
      <c r="I61" s="130"/>
      <c r="J61" s="23" t="str">
        <f t="shared" si="1"/>
        <v>Participant #47</v>
      </c>
      <c r="K61" s="23">
        <f t="shared" si="0"/>
        <v>47</v>
      </c>
      <c r="L61" s="122"/>
      <c r="M61" s="45" t="str">
        <f>Looser!H45</f>
        <v>Mario</v>
      </c>
      <c r="N61" s="46" t="str">
        <f>Looser!I45</f>
        <v>TBD</v>
      </c>
      <c r="O61" s="47" t="s">
        <v>173</v>
      </c>
      <c r="P61" s="9"/>
      <c r="Q61" s="310"/>
      <c r="R61" s="115"/>
      <c r="S61" s="116"/>
      <c r="T61" s="116"/>
      <c r="X61" s="115"/>
      <c r="Y61" s="115"/>
      <c r="Z61" s="115"/>
      <c r="AB61" s="116"/>
      <c r="AD61" s="115"/>
      <c r="AE61" s="115"/>
      <c r="AF61" s="115"/>
      <c r="AJ61" s="115"/>
      <c r="AK61" s="115"/>
      <c r="AL61" s="115"/>
      <c r="AP61" s="115"/>
      <c r="AQ61" s="115"/>
      <c r="AR61" s="115"/>
      <c r="AT61" s="127"/>
    </row>
    <row r="62" spans="1:46" ht="24.95" customHeight="1" x14ac:dyDescent="0.65">
      <c r="A62" s="1"/>
      <c r="B62" s="309"/>
      <c r="C62" s="12"/>
      <c r="D62" s="66" t="s">
        <v>163</v>
      </c>
      <c r="E62" s="13"/>
      <c r="F62" s="13"/>
      <c r="G62" s="66" t="s">
        <v>163</v>
      </c>
      <c r="H62" s="64">
        <v>1</v>
      </c>
      <c r="I62" s="130"/>
      <c r="J62" s="23" t="str">
        <f t="shared" si="1"/>
        <v>Participant #48</v>
      </c>
      <c r="K62" s="23">
        <f t="shared" si="0"/>
        <v>48</v>
      </c>
      <c r="L62" s="122"/>
      <c r="M62" s="65" t="str">
        <f>Looser!H46</f>
        <v>Mario</v>
      </c>
      <c r="N62" s="66" t="str">
        <f>Looser!I46</f>
        <v>TBD</v>
      </c>
      <c r="O62" s="67" t="s">
        <v>173</v>
      </c>
      <c r="P62" s="9"/>
      <c r="Q62" s="310"/>
      <c r="R62" s="117"/>
      <c r="S62" s="117"/>
      <c r="T62" s="117"/>
      <c r="X62" s="117"/>
      <c r="Y62" s="117"/>
      <c r="Z62" s="117"/>
      <c r="AB62" s="117"/>
      <c r="AD62" s="117"/>
      <c r="AE62" s="117"/>
      <c r="AF62" s="117"/>
      <c r="AJ62" s="117"/>
      <c r="AK62" s="117"/>
      <c r="AL62" s="117"/>
      <c r="AP62" s="117"/>
      <c r="AQ62" s="117"/>
      <c r="AR62" s="117"/>
      <c r="AT62" s="127"/>
    </row>
    <row r="63" spans="1:46" ht="24.95" customHeight="1" x14ac:dyDescent="0.65">
      <c r="A63" s="1"/>
      <c r="B63" s="309"/>
      <c r="C63" s="12"/>
      <c r="D63" s="8"/>
      <c r="E63" s="14"/>
      <c r="F63" s="13"/>
      <c r="G63" s="14"/>
      <c r="H63" s="13"/>
      <c r="I63" s="13"/>
      <c r="J63" s="13"/>
      <c r="K63" s="13"/>
      <c r="L63" s="13"/>
      <c r="M63" s="8"/>
      <c r="N63" s="132"/>
      <c r="O63" s="8"/>
      <c r="P63" s="9"/>
      <c r="Q63" s="310"/>
      <c r="R63" s="121"/>
      <c r="S63" s="118"/>
      <c r="T63" s="119"/>
      <c r="X63" s="121"/>
      <c r="Y63" s="118"/>
      <c r="Z63" s="119"/>
      <c r="AB63" s="118"/>
      <c r="AD63" s="121"/>
      <c r="AE63" s="118"/>
      <c r="AF63" s="119"/>
      <c r="AJ63" s="121"/>
      <c r="AK63" s="118"/>
      <c r="AL63" s="119"/>
      <c r="AP63" s="121"/>
      <c r="AQ63" s="118"/>
      <c r="AR63" s="119"/>
      <c r="AT63" s="127"/>
    </row>
    <row r="64" spans="1:46" ht="24.95" customHeight="1" x14ac:dyDescent="0.65">
      <c r="A64" s="1"/>
      <c r="B64" s="309"/>
      <c r="C64" s="12"/>
      <c r="D64" s="8"/>
      <c r="E64" s="14"/>
      <c r="F64" s="13"/>
      <c r="G64" s="14"/>
      <c r="H64" s="13"/>
      <c r="I64" s="13"/>
      <c r="J64" s="13"/>
      <c r="K64" s="13"/>
      <c r="L64" s="13"/>
      <c r="M64" s="8"/>
      <c r="N64" s="132"/>
      <c r="O64" s="8"/>
      <c r="P64" s="9"/>
      <c r="Q64" s="310"/>
      <c r="R64" s="121"/>
      <c r="S64" s="118"/>
      <c r="T64" s="119"/>
      <c r="X64" s="121"/>
      <c r="Y64" s="118"/>
      <c r="Z64" s="119"/>
      <c r="AB64" s="118"/>
      <c r="AD64" s="121"/>
      <c r="AE64" s="118"/>
      <c r="AF64" s="119"/>
      <c r="AJ64" s="121"/>
      <c r="AK64" s="118"/>
      <c r="AL64" s="119"/>
      <c r="AP64" s="121"/>
      <c r="AQ64" s="118"/>
      <c r="AR64" s="119"/>
      <c r="AT64" s="127"/>
    </row>
    <row r="65" spans="1:46" ht="24.95" customHeight="1" x14ac:dyDescent="0.65">
      <c r="A65" s="1"/>
      <c r="B65" s="309"/>
      <c r="C65" s="12"/>
      <c r="D65" s="8"/>
      <c r="E65" s="14"/>
      <c r="F65" s="13"/>
      <c r="G65" s="14"/>
      <c r="H65" s="13"/>
      <c r="I65" s="13"/>
      <c r="J65" s="13"/>
      <c r="K65" s="13"/>
      <c r="L65" s="13"/>
      <c r="M65" s="8"/>
      <c r="N65" s="132"/>
      <c r="O65" s="8"/>
      <c r="P65" s="9"/>
      <c r="Q65" s="310"/>
      <c r="R65" s="121"/>
      <c r="S65" s="118"/>
      <c r="T65" s="119"/>
      <c r="X65" s="121"/>
      <c r="Y65" s="118"/>
      <c r="Z65" s="119"/>
      <c r="AB65" s="118"/>
      <c r="AD65" s="121"/>
      <c r="AE65" s="118"/>
      <c r="AF65" s="119"/>
      <c r="AJ65" s="121"/>
      <c r="AK65" s="118"/>
      <c r="AL65" s="119"/>
      <c r="AP65" s="121"/>
      <c r="AQ65" s="118"/>
      <c r="AR65" s="119"/>
      <c r="AT65" s="127"/>
    </row>
    <row r="66" spans="1:46" ht="24.75" customHeight="1" thickBot="1" x14ac:dyDescent="0.7">
      <c r="A66" s="1"/>
      <c r="B66" s="309"/>
      <c r="C66" s="78"/>
      <c r="D66" s="79"/>
      <c r="E66" s="80"/>
      <c r="F66" s="81"/>
      <c r="G66" s="80"/>
      <c r="H66" s="81"/>
      <c r="I66" s="81"/>
      <c r="J66" s="13"/>
      <c r="K66" s="13"/>
      <c r="L66" s="81"/>
      <c r="M66" s="79"/>
      <c r="N66" s="137"/>
      <c r="O66" s="79"/>
      <c r="P66" s="82"/>
      <c r="Q66" s="310"/>
      <c r="R66" s="121"/>
      <c r="S66" s="118"/>
      <c r="T66" s="119"/>
      <c r="X66" s="121"/>
      <c r="Y66" s="118"/>
      <c r="Z66" s="119"/>
      <c r="AB66" s="118"/>
      <c r="AD66" s="121"/>
      <c r="AE66" s="118"/>
      <c r="AF66" s="119"/>
      <c r="AH66" s="11"/>
      <c r="AJ66" s="121"/>
      <c r="AK66" s="118"/>
      <c r="AL66" s="119"/>
      <c r="AP66" s="121"/>
      <c r="AQ66" s="118"/>
      <c r="AR66" s="119"/>
      <c r="AT66" s="127"/>
    </row>
    <row r="67" spans="1:46" ht="24.95" customHeight="1" thickBot="1" x14ac:dyDescent="0.7">
      <c r="A67" s="1"/>
      <c r="B67" s="311"/>
      <c r="C67" s="312"/>
      <c r="D67" s="312"/>
      <c r="E67" s="312"/>
      <c r="F67" s="312"/>
      <c r="G67" s="312"/>
      <c r="H67" s="312"/>
      <c r="I67" s="312"/>
      <c r="J67" s="312"/>
      <c r="K67" s="312"/>
      <c r="L67" s="312"/>
      <c r="M67" s="312"/>
      <c r="N67" s="312"/>
      <c r="O67" s="312"/>
      <c r="P67" s="312"/>
      <c r="Q67" s="295"/>
      <c r="R67" s="121"/>
      <c r="S67" s="118"/>
      <c r="T67" s="119"/>
      <c r="X67" s="121"/>
      <c r="Y67" s="118"/>
      <c r="Z67" s="119"/>
      <c r="AB67" s="118"/>
      <c r="AD67" s="121"/>
      <c r="AE67" s="118"/>
      <c r="AF67" s="119"/>
      <c r="AH67" s="11"/>
      <c r="AJ67" s="121"/>
      <c r="AK67" s="118"/>
      <c r="AL67" s="119"/>
      <c r="AT67" s="127"/>
    </row>
    <row r="68" spans="1:46" ht="24.95" hidden="1" customHeight="1" thickBot="1" x14ac:dyDescent="0.7">
      <c r="A68" s="1"/>
      <c r="C68" s="12"/>
      <c r="D68" s="8"/>
      <c r="E68" s="14"/>
      <c r="F68" s="13"/>
      <c r="G68" s="14"/>
      <c r="H68" s="13"/>
      <c r="I68" s="13"/>
      <c r="J68" s="13"/>
      <c r="K68" s="13"/>
      <c r="L68" s="13"/>
      <c r="M68" s="8"/>
      <c r="N68" s="127"/>
      <c r="R68" s="121"/>
      <c r="S68" s="118"/>
      <c r="T68" s="119"/>
      <c r="X68" s="121"/>
      <c r="Y68" s="118"/>
      <c r="Z68" s="119"/>
      <c r="AB68" s="118"/>
      <c r="AD68" s="121"/>
      <c r="AE68" s="118"/>
      <c r="AF68" s="119"/>
      <c r="AH68" s="11"/>
      <c r="AJ68" s="121"/>
      <c r="AK68" s="118"/>
      <c r="AL68" s="119"/>
      <c r="AP68" s="121"/>
      <c r="AQ68" s="118"/>
      <c r="AR68" s="119"/>
      <c r="AT68" s="127"/>
    </row>
    <row r="69" spans="1:46" ht="24.95" hidden="1" customHeight="1" thickBot="1" x14ac:dyDescent="0.7">
      <c r="A69" s="1"/>
      <c r="C69" s="12"/>
      <c r="D69" s="8"/>
      <c r="E69" s="14"/>
      <c r="F69" s="13"/>
      <c r="G69" s="14"/>
      <c r="H69" s="13"/>
      <c r="I69" s="13"/>
      <c r="J69" s="13"/>
      <c r="K69" s="13"/>
      <c r="L69" s="13"/>
      <c r="M69" s="8"/>
      <c r="N69" s="127"/>
      <c r="R69" s="121"/>
      <c r="S69" s="118"/>
      <c r="T69" s="119"/>
      <c r="X69" s="121"/>
      <c r="Y69" s="118"/>
      <c r="Z69" s="119"/>
      <c r="AB69" s="118"/>
      <c r="AD69" s="121"/>
      <c r="AE69" s="118"/>
      <c r="AF69" s="119"/>
      <c r="AH69" s="11"/>
      <c r="AJ69" s="121"/>
      <c r="AK69" s="118"/>
      <c r="AL69" s="119"/>
      <c r="AP69" s="121"/>
      <c r="AQ69" s="118"/>
      <c r="AR69" s="119"/>
      <c r="AT69" s="127"/>
    </row>
    <row r="70" spans="1:46" ht="24.95" hidden="1" customHeight="1" thickBot="1" x14ac:dyDescent="0.7">
      <c r="A70" s="1"/>
      <c r="C70" s="12"/>
      <c r="D70" s="8"/>
      <c r="E70" s="14"/>
      <c r="F70" s="13"/>
      <c r="G70" s="14"/>
      <c r="H70" s="13"/>
      <c r="I70" s="13"/>
      <c r="J70" s="13"/>
      <c r="K70" s="13"/>
      <c r="L70" s="13"/>
      <c r="M70" s="8"/>
      <c r="N70" s="127"/>
      <c r="R70" s="121"/>
      <c r="S70" s="118"/>
      <c r="T70" s="119"/>
      <c r="X70" s="121"/>
      <c r="Y70" s="118"/>
      <c r="Z70" s="119"/>
      <c r="AB70" s="118"/>
      <c r="AD70" s="121"/>
      <c r="AE70" s="118"/>
      <c r="AF70" s="119"/>
      <c r="AH70" s="11"/>
      <c r="AJ70" s="121"/>
      <c r="AK70" s="118"/>
      <c r="AL70" s="119"/>
      <c r="AP70" s="121"/>
      <c r="AQ70" s="118"/>
      <c r="AR70" s="119"/>
      <c r="AT70" s="127"/>
    </row>
    <row r="71" spans="1:46" ht="24.95" hidden="1" customHeight="1" thickBot="1" x14ac:dyDescent="0.7">
      <c r="A71" s="1"/>
      <c r="C71" s="12"/>
      <c r="D71" s="8"/>
      <c r="E71" s="14"/>
      <c r="F71" s="13"/>
      <c r="G71" s="14"/>
      <c r="H71" s="13"/>
      <c r="I71" s="13"/>
      <c r="J71" s="13"/>
      <c r="K71" s="13"/>
      <c r="L71" s="13"/>
      <c r="M71" s="8"/>
      <c r="N71" s="127"/>
      <c r="R71" s="121"/>
      <c r="S71" s="118"/>
      <c r="T71" s="119"/>
      <c r="X71" s="121"/>
      <c r="Y71" s="118"/>
      <c r="Z71" s="119"/>
      <c r="AD71" s="121"/>
      <c r="AE71" s="118"/>
      <c r="AF71" s="119"/>
      <c r="AH71" s="11"/>
      <c r="AT71" s="127"/>
    </row>
    <row r="72" spans="1:46" ht="24.95" hidden="1" customHeight="1" thickBot="1" x14ac:dyDescent="0.7">
      <c r="A72" s="1"/>
      <c r="C72" s="12"/>
      <c r="D72" s="8"/>
      <c r="E72" s="14"/>
      <c r="F72" s="13"/>
      <c r="G72" s="14"/>
      <c r="H72" s="13"/>
      <c r="I72" s="13"/>
      <c r="J72" s="13"/>
      <c r="K72" s="13"/>
      <c r="L72" s="13"/>
      <c r="M72" s="8"/>
      <c r="N72" s="127"/>
      <c r="R72" s="121"/>
      <c r="S72" s="118"/>
      <c r="T72" s="119"/>
      <c r="X72" s="121"/>
      <c r="Y72" s="118"/>
      <c r="Z72" s="119"/>
      <c r="AD72" s="121"/>
      <c r="AE72" s="118"/>
      <c r="AF72" s="119"/>
      <c r="AH72" s="11"/>
      <c r="AJ72" s="121"/>
      <c r="AK72" s="118"/>
      <c r="AL72" s="119"/>
      <c r="AT72" s="127"/>
    </row>
    <row r="73" spans="1:46" ht="24.95" hidden="1" customHeight="1" thickBot="1" x14ac:dyDescent="0.7">
      <c r="A73" s="1"/>
      <c r="C73" s="12"/>
      <c r="D73" s="8"/>
      <c r="E73" s="14"/>
      <c r="F73" s="13"/>
      <c r="G73" s="14"/>
      <c r="H73" s="13"/>
      <c r="I73" s="13"/>
      <c r="J73" s="13"/>
      <c r="K73" s="13"/>
      <c r="L73" s="13"/>
      <c r="M73" s="8"/>
      <c r="N73" s="127"/>
      <c r="R73" s="121"/>
      <c r="S73" s="118"/>
      <c r="T73" s="119"/>
      <c r="X73" s="121"/>
      <c r="Y73" s="118"/>
      <c r="Z73" s="119"/>
      <c r="AD73" s="121"/>
      <c r="AE73" s="118"/>
      <c r="AF73" s="119"/>
      <c r="AH73" s="11"/>
      <c r="AJ73" s="121"/>
      <c r="AK73" s="118"/>
      <c r="AL73" s="119"/>
      <c r="AT73" s="127"/>
    </row>
    <row r="74" spans="1:46" ht="24.95" hidden="1" customHeight="1" thickBot="1" x14ac:dyDescent="0.7">
      <c r="A74" s="1"/>
      <c r="C74" s="12"/>
      <c r="D74" s="8"/>
      <c r="E74" s="14"/>
      <c r="F74" s="13"/>
      <c r="G74" s="14"/>
      <c r="H74" s="13"/>
      <c r="I74" s="13"/>
      <c r="J74" s="13"/>
      <c r="K74" s="13"/>
      <c r="L74" s="13"/>
      <c r="M74" s="8"/>
      <c r="N74" s="127"/>
      <c r="R74" s="121"/>
      <c r="S74" s="118"/>
      <c r="T74" s="119"/>
      <c r="X74" s="121"/>
      <c r="Y74" s="118"/>
      <c r="Z74" s="119"/>
      <c r="AD74" s="121"/>
      <c r="AE74" s="118"/>
      <c r="AF74" s="119"/>
      <c r="AH74" s="11"/>
      <c r="AJ74" s="121"/>
      <c r="AK74" s="118"/>
      <c r="AL74" s="119"/>
      <c r="AT74" s="127"/>
    </row>
    <row r="75" spans="1:46" ht="24.95" hidden="1" customHeight="1" thickBot="1" x14ac:dyDescent="0.7">
      <c r="A75" s="1"/>
      <c r="C75" s="12"/>
      <c r="D75" s="8"/>
      <c r="E75" s="14"/>
      <c r="F75" s="13"/>
      <c r="G75" s="14"/>
      <c r="H75" s="13"/>
      <c r="I75" s="13"/>
      <c r="J75" s="13"/>
      <c r="K75" s="13"/>
      <c r="L75" s="13"/>
      <c r="M75" s="8"/>
      <c r="N75" s="127"/>
      <c r="R75" s="121"/>
      <c r="S75" s="118"/>
      <c r="T75" s="119"/>
      <c r="X75" s="121"/>
      <c r="Y75" s="118"/>
      <c r="Z75" s="119"/>
      <c r="AH75" s="11"/>
      <c r="AJ75" s="121"/>
      <c r="AK75" s="118"/>
      <c r="AL75" s="119"/>
      <c r="AT75" s="127"/>
    </row>
    <row r="76" spans="1:46" ht="24.95" hidden="1" customHeight="1" thickBot="1" x14ac:dyDescent="0.7">
      <c r="A76" s="1"/>
      <c r="C76" s="12"/>
      <c r="D76" s="8"/>
      <c r="E76" s="14"/>
      <c r="F76" s="13"/>
      <c r="G76" s="14"/>
      <c r="H76" s="13"/>
      <c r="I76" s="13"/>
      <c r="J76" s="13"/>
      <c r="K76" s="13"/>
      <c r="L76" s="13"/>
      <c r="M76" s="8"/>
      <c r="N76" s="127"/>
      <c r="R76" s="121"/>
      <c r="S76" s="118"/>
      <c r="T76" s="119"/>
      <c r="X76" s="121"/>
      <c r="Y76" s="118"/>
      <c r="Z76" s="119"/>
      <c r="AH76" s="11"/>
      <c r="AT76" s="127"/>
    </row>
    <row r="77" spans="1:46" ht="24.95" hidden="1" customHeight="1" thickBot="1" x14ac:dyDescent="0.7">
      <c r="A77" s="1"/>
      <c r="C77" s="12"/>
      <c r="D77" s="8"/>
      <c r="E77" s="14"/>
      <c r="F77" s="13"/>
      <c r="G77" s="14"/>
      <c r="H77" s="13"/>
      <c r="I77" s="13"/>
      <c r="J77" s="13"/>
      <c r="K77" s="13"/>
      <c r="L77" s="13"/>
      <c r="M77" s="8"/>
      <c r="N77" s="127"/>
      <c r="R77" s="121"/>
      <c r="S77" s="118"/>
      <c r="T77" s="119"/>
      <c r="X77" s="121"/>
      <c r="Y77" s="118"/>
      <c r="Z77" s="119"/>
      <c r="AH77" s="11"/>
      <c r="AT77" s="127"/>
    </row>
    <row r="78" spans="1:46" ht="24.95" hidden="1" customHeight="1" thickBot="1" x14ac:dyDescent="0.7">
      <c r="A78" s="1"/>
      <c r="C78" s="12"/>
      <c r="D78" s="8"/>
      <c r="E78" s="14"/>
      <c r="F78" s="13"/>
      <c r="G78" s="14"/>
      <c r="H78" s="13"/>
      <c r="I78" s="13"/>
      <c r="J78" s="13"/>
      <c r="K78" s="13"/>
      <c r="L78" s="13"/>
      <c r="M78" s="8"/>
      <c r="N78" s="127"/>
      <c r="R78" s="121"/>
      <c r="S78" s="118"/>
      <c r="T78" s="119"/>
      <c r="X78" s="121"/>
      <c r="Y78" s="118"/>
      <c r="Z78" s="119"/>
      <c r="AH78" s="11"/>
      <c r="AT78" s="127"/>
    </row>
    <row r="79" spans="1:46" ht="24.95" hidden="1" customHeight="1" thickBot="1" x14ac:dyDescent="0.7">
      <c r="A79" s="1"/>
      <c r="C79" s="12"/>
      <c r="D79" s="8"/>
      <c r="E79" s="14"/>
      <c r="F79" s="13"/>
      <c r="G79" s="14"/>
      <c r="H79" s="13"/>
      <c r="I79" s="13"/>
      <c r="J79" s="13"/>
      <c r="K79" s="13"/>
      <c r="L79" s="13"/>
      <c r="M79" s="8"/>
      <c r="N79" s="127"/>
      <c r="AH79" s="11"/>
      <c r="AT79" s="127"/>
    </row>
    <row r="80" spans="1:46" ht="24.95" hidden="1" customHeight="1" thickBot="1" x14ac:dyDescent="0.7">
      <c r="A80" s="1"/>
      <c r="C80" s="12"/>
      <c r="D80" s="8"/>
      <c r="E80" s="14"/>
      <c r="F80" s="13"/>
      <c r="G80" s="14"/>
      <c r="H80" s="13"/>
      <c r="I80" s="13"/>
      <c r="J80" s="13"/>
      <c r="K80" s="13"/>
      <c r="L80" s="13"/>
      <c r="M80" s="8"/>
      <c r="N80" s="127"/>
      <c r="AT80" s="127"/>
    </row>
    <row r="81" spans="1:46" ht="24.95" hidden="1" customHeight="1" thickBot="1" x14ac:dyDescent="0.7">
      <c r="A81" s="1"/>
      <c r="C81" s="12"/>
      <c r="D81" s="8"/>
      <c r="E81" s="14"/>
      <c r="F81" s="13"/>
      <c r="G81" s="14"/>
      <c r="H81" s="13"/>
      <c r="I81" s="13"/>
      <c r="J81" s="13"/>
      <c r="K81" s="13"/>
      <c r="L81" s="13"/>
      <c r="M81" s="8"/>
      <c r="N81" s="127"/>
      <c r="AT81" s="127"/>
    </row>
    <row r="82" spans="1:46" ht="24.95" hidden="1" customHeight="1" thickBot="1" x14ac:dyDescent="0.3">
      <c r="A82" s="1"/>
      <c r="C82" s="12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46" ht="24.95" hidden="1" customHeight="1" thickBot="1" x14ac:dyDescent="0.3">
      <c r="A83" s="1"/>
      <c r="C83" s="12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46" ht="24.95" hidden="1" customHeight="1" thickBot="1" x14ac:dyDescent="0.3">
      <c r="A84" s="1"/>
      <c r="C84" s="12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46" ht="24.95" hidden="1" customHeight="1" thickBot="1" x14ac:dyDescent="0.3">
      <c r="A85" s="1"/>
      <c r="C85" s="12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46" ht="24.95" hidden="1" customHeight="1" thickBot="1" x14ac:dyDescent="0.3">
      <c r="A86" s="1"/>
      <c r="C86" s="12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46" ht="24.95" hidden="1" customHeight="1" thickBot="1" x14ac:dyDescent="0.3">
      <c r="A87" s="1"/>
      <c r="C87" s="12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46" ht="24.95" hidden="1" customHeight="1" thickBot="1" x14ac:dyDescent="0.3">
      <c r="A88" s="1"/>
      <c r="C88" s="12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46" ht="24.95" hidden="1" customHeight="1" thickBot="1" x14ac:dyDescent="0.3">
      <c r="A89" s="1"/>
      <c r="C89" s="12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46" ht="24.95" hidden="1" customHeight="1" thickBot="1" x14ac:dyDescent="0.3">
      <c r="A90" s="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46" ht="24.95" hidden="1" customHeight="1" thickBot="1" x14ac:dyDescent="0.3">
      <c r="A91" s="1"/>
      <c r="C91" s="12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46" ht="24.95" hidden="1" customHeight="1" thickBot="1" x14ac:dyDescent="0.3">
      <c r="A92" s="1"/>
      <c r="C92" s="12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46" ht="24.95" hidden="1" customHeight="1" thickBot="1" x14ac:dyDescent="0.3">
      <c r="A93" s="1"/>
      <c r="C93" s="12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46" ht="24.95" hidden="1" customHeight="1" thickBot="1" x14ac:dyDescent="0.3">
      <c r="A94" s="1"/>
      <c r="C94" s="12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46" ht="24.95" hidden="1" customHeight="1" thickBot="1" x14ac:dyDescent="0.3">
      <c r="A95" s="1"/>
      <c r="C95" s="12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46" ht="24.95" hidden="1" customHeight="1" thickBot="1" x14ac:dyDescent="0.3">
      <c r="A96" s="1"/>
      <c r="C96" s="12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24.95" hidden="1" customHeight="1" thickBot="1" x14ac:dyDescent="0.3">
      <c r="A97" s="1"/>
      <c r="C97" s="12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24.95" hidden="1" customHeight="1" thickBot="1" x14ac:dyDescent="0.3">
      <c r="A98" s="1"/>
      <c r="C98" s="12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24.95" hidden="1" customHeight="1" thickBot="1" x14ac:dyDescent="0.3">
      <c r="A99" s="1"/>
      <c r="C99" s="12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24.95" hidden="1" customHeight="1" thickBot="1" x14ac:dyDescent="0.3">
      <c r="A100" s="1"/>
      <c r="C100" s="12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24.95" hidden="1" customHeight="1" thickBot="1" x14ac:dyDescent="0.3">
      <c r="A101" s="1"/>
      <c r="C101" s="12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24.95" hidden="1" customHeight="1" thickBot="1" x14ac:dyDescent="0.3">
      <c r="A102" s="1"/>
      <c r="C102" s="12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24.95" hidden="1" customHeight="1" thickBot="1" x14ac:dyDescent="0.3">
      <c r="A103" s="1"/>
      <c r="C103" s="12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24.95" hidden="1" customHeight="1" thickBot="1" x14ac:dyDescent="0.3">
      <c r="A104" s="1"/>
      <c r="C104" s="12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24.95" hidden="1" customHeight="1" thickBot="1" x14ac:dyDescent="0.3">
      <c r="A105" s="1"/>
      <c r="C105" s="78"/>
      <c r="D105" s="79"/>
      <c r="E105" s="79"/>
      <c r="F105" s="79"/>
      <c r="G105" s="79"/>
      <c r="H105" s="79"/>
      <c r="I105" s="79"/>
      <c r="J105" s="8"/>
      <c r="K105" s="8"/>
      <c r="L105" s="79"/>
      <c r="M105" s="79"/>
    </row>
    <row r="106" spans="1:13" ht="24.95" hidden="1" customHeight="1" thickBot="1" x14ac:dyDescent="0.3">
      <c r="A106" s="1"/>
    </row>
    <row r="107" spans="1:13" ht="24.95" hidden="1" customHeight="1" thickBot="1" x14ac:dyDescent="0.3">
      <c r="A107" s="1"/>
    </row>
    <row r="108" spans="1:13" ht="24.95" hidden="1" customHeight="1" thickBot="1" x14ac:dyDescent="0.3">
      <c r="A108" s="1"/>
    </row>
    <row r="109" spans="1:13" ht="24.95" hidden="1" customHeight="1" thickBot="1" x14ac:dyDescent="0.3">
      <c r="A109" s="1"/>
    </row>
    <row r="110" spans="1:13" ht="24.95" hidden="1" customHeight="1" thickBot="1" x14ac:dyDescent="0.3">
      <c r="A110" s="1"/>
    </row>
    <row r="111" spans="1:13" ht="24.95" hidden="1" customHeight="1" thickBot="1" x14ac:dyDescent="0.3">
      <c r="A111" s="1"/>
    </row>
    <row r="112" spans="1:13" ht="24.95" hidden="1" customHeight="1" thickBot="1" x14ac:dyDescent="0.3">
      <c r="A112" s="1"/>
    </row>
    <row r="113" spans="1:1" ht="24.95" hidden="1" customHeight="1" thickBot="1" x14ac:dyDescent="0.3">
      <c r="A113" s="1"/>
    </row>
    <row r="114" spans="1:1" ht="24.95" hidden="1" customHeight="1" thickBot="1" x14ac:dyDescent="0.3">
      <c r="A114" s="1"/>
    </row>
    <row r="115" spans="1:1" ht="24.95" hidden="1" customHeight="1" thickBot="1" x14ac:dyDescent="0.3">
      <c r="A115" s="1"/>
    </row>
    <row r="116" spans="1:1" ht="24.95" hidden="1" customHeight="1" thickBot="1" x14ac:dyDescent="0.3">
      <c r="A116" s="1"/>
    </row>
    <row r="117" spans="1:1" ht="24.95" hidden="1" customHeight="1" thickBot="1" x14ac:dyDescent="0.3">
      <c r="A117" s="1"/>
    </row>
    <row r="118" spans="1:1" ht="24.95" hidden="1" customHeight="1" thickBot="1" x14ac:dyDescent="0.3">
      <c r="A118" s="1"/>
    </row>
    <row r="119" spans="1:1" ht="24.95" hidden="1" customHeight="1" thickBot="1" x14ac:dyDescent="0.3">
      <c r="A119" s="1"/>
    </row>
    <row r="120" spans="1:1" ht="24.95" hidden="1" customHeight="1" thickBot="1" x14ac:dyDescent="0.3">
      <c r="A120" s="1"/>
    </row>
    <row r="121" spans="1:1" ht="24.95" hidden="1" customHeight="1" thickBot="1" x14ac:dyDescent="0.3">
      <c r="A121" s="1"/>
    </row>
    <row r="122" spans="1:1" ht="24.95" hidden="1" customHeight="1" thickBot="1" x14ac:dyDescent="0.3">
      <c r="A122" s="1"/>
    </row>
    <row r="123" spans="1:1" ht="24.95" hidden="1" customHeight="1" thickBot="1" x14ac:dyDescent="0.3">
      <c r="A123" s="1"/>
    </row>
    <row r="124" spans="1:1" ht="24.95" hidden="1" customHeight="1" thickBot="1" x14ac:dyDescent="0.3">
      <c r="A124" s="1"/>
    </row>
    <row r="125" spans="1:1" ht="24.95" hidden="1" customHeight="1" thickBot="1" x14ac:dyDescent="0.25"/>
    <row r="126" spans="1:1" ht="24.95" hidden="1" customHeight="1" thickBot="1" x14ac:dyDescent="0.25"/>
    <row r="127" spans="1:1" ht="24.95" hidden="1" customHeight="1" thickBot="1" x14ac:dyDescent="0.25"/>
    <row r="128" spans="1:1" ht="24.95" hidden="1" customHeight="1" thickBot="1" x14ac:dyDescent="0.25"/>
    <row r="129" ht="24.95" hidden="1" customHeight="1" thickBot="1" x14ac:dyDescent="0.25"/>
    <row r="130" ht="24.95" hidden="1" customHeight="1" thickBot="1" x14ac:dyDescent="0.25"/>
    <row r="131" ht="24.95" hidden="1" customHeight="1" thickBot="1" x14ac:dyDescent="0.25"/>
    <row r="132" ht="24.95" hidden="1" customHeight="1" thickBot="1" x14ac:dyDescent="0.25"/>
    <row r="133" ht="24.95" hidden="1" customHeight="1" thickBot="1" x14ac:dyDescent="0.25"/>
    <row r="134" ht="24.95" hidden="1" customHeight="1" thickBot="1" x14ac:dyDescent="0.25"/>
    <row r="135" ht="24.95" hidden="1" customHeight="1" thickBot="1" x14ac:dyDescent="0.25"/>
    <row r="136" ht="24.95" hidden="1" customHeight="1" thickBot="1" x14ac:dyDescent="0.25"/>
    <row r="137" ht="24.95" hidden="1" customHeight="1" thickBot="1" x14ac:dyDescent="0.25"/>
    <row r="138" ht="24.95" hidden="1" customHeight="1" thickBot="1" x14ac:dyDescent="0.25"/>
    <row r="139" ht="24.95" hidden="1" customHeight="1" thickBot="1" x14ac:dyDescent="0.25"/>
    <row r="140" ht="24.95" hidden="1" customHeight="1" thickBot="1" x14ac:dyDescent="0.25"/>
    <row r="141" ht="24.95" hidden="1" customHeight="1" thickBot="1" x14ac:dyDescent="0.25"/>
    <row r="142" ht="24.95" hidden="1" customHeight="1" thickBot="1" x14ac:dyDescent="0.25"/>
    <row r="143" ht="24.95" hidden="1" customHeight="1" thickBot="1" x14ac:dyDescent="0.25"/>
    <row r="144" ht="24.95" hidden="1" customHeight="1" thickBot="1" x14ac:dyDescent="0.25"/>
    <row r="145" spans="1:1" ht="24.95" hidden="1" customHeight="1" thickBot="1" x14ac:dyDescent="0.25"/>
    <row r="146" spans="1:1" ht="24.95" hidden="1" customHeight="1" thickBot="1" x14ac:dyDescent="0.25"/>
    <row r="147" spans="1:1" ht="30" hidden="1" customHeight="1" thickBot="1" x14ac:dyDescent="0.25"/>
    <row r="148" spans="1:1" ht="14.25" hidden="1" customHeight="1" thickBot="1" x14ac:dyDescent="0.25">
      <c r="A148" s="85"/>
    </row>
  </sheetData>
  <mergeCells count="13">
    <mergeCell ref="C2:P6"/>
    <mergeCell ref="N7:O7"/>
    <mergeCell ref="B1:Q1"/>
    <mergeCell ref="B2:B66"/>
    <mergeCell ref="B67:Q67"/>
    <mergeCell ref="Q2:Q66"/>
    <mergeCell ref="D13:D14"/>
    <mergeCell ref="D7:G7"/>
    <mergeCell ref="G13:H14"/>
    <mergeCell ref="M13:O14"/>
    <mergeCell ref="C8:M8"/>
    <mergeCell ref="D9:E9"/>
    <mergeCell ref="H9:L9"/>
  </mergeCells>
  <conditionalFormatting sqref="S63">
    <cfRule type="expression" dxfId="395" priority="66">
      <formula>ISBLANK($T$19)</formula>
    </cfRule>
  </conditionalFormatting>
  <conditionalFormatting sqref="S64">
    <cfRule type="expression" dxfId="394" priority="65">
      <formula>ISBLANK($T$35)</formula>
    </cfRule>
  </conditionalFormatting>
  <conditionalFormatting sqref="S65">
    <cfRule type="expression" dxfId="393" priority="64">
      <formula>ISBLANK($T$24)</formula>
    </cfRule>
  </conditionalFormatting>
  <conditionalFormatting sqref="S66">
    <cfRule type="expression" dxfId="392" priority="63">
      <formula>ISBLANK($T$40)</formula>
    </cfRule>
  </conditionalFormatting>
  <conditionalFormatting sqref="S67">
    <cfRule type="expression" dxfId="391" priority="62">
      <formula>ISBLANK($T$23)</formula>
    </cfRule>
  </conditionalFormatting>
  <conditionalFormatting sqref="S68">
    <cfRule type="expression" dxfId="390" priority="61">
      <formula>ISBLANK($T$39)</formula>
    </cfRule>
  </conditionalFormatting>
  <conditionalFormatting sqref="S69">
    <cfRule type="expression" dxfId="389" priority="60">
      <formula>ISBLANK($T$28)</formula>
    </cfRule>
  </conditionalFormatting>
  <conditionalFormatting sqref="S70">
    <cfRule type="expression" dxfId="388" priority="59">
      <formula>ISBLANK($T$44)</formula>
    </cfRule>
  </conditionalFormatting>
  <conditionalFormatting sqref="S71">
    <cfRule type="expression" dxfId="387" priority="58">
      <formula>ISBLANK($T$27)</formula>
    </cfRule>
  </conditionalFormatting>
  <conditionalFormatting sqref="S72">
    <cfRule type="expression" dxfId="386" priority="57">
      <formula>ISBLANK($T$43)</formula>
    </cfRule>
  </conditionalFormatting>
  <conditionalFormatting sqref="S73">
    <cfRule type="expression" dxfId="385" priority="56">
      <formula>ISBLANK($T$32)</formula>
    </cfRule>
  </conditionalFormatting>
  <conditionalFormatting sqref="S74">
    <cfRule type="expression" dxfId="384" priority="55">
      <formula>ISBLANK($T$48)</formula>
    </cfRule>
  </conditionalFormatting>
  <conditionalFormatting sqref="S75">
    <cfRule type="expression" dxfId="383" priority="54">
      <formula>ISBLANK($T$31)</formula>
    </cfRule>
  </conditionalFormatting>
  <conditionalFormatting sqref="S76">
    <cfRule type="expression" dxfId="382" priority="53">
      <formula>ISBLANK($T$47)</formula>
    </cfRule>
  </conditionalFormatting>
  <conditionalFormatting sqref="S77">
    <cfRule type="expression" dxfId="381" priority="52">
      <formula>ISBLANK($T$20)</formula>
    </cfRule>
  </conditionalFormatting>
  <conditionalFormatting sqref="S78">
    <cfRule type="expression" dxfId="380" priority="51">
      <formula>ISBLANK($T$36)</formula>
    </cfRule>
  </conditionalFormatting>
  <conditionalFormatting sqref="Y17">
    <cfRule type="expression" dxfId="379" priority="94">
      <formula>ISBLANK($T$17)</formula>
    </cfRule>
  </conditionalFormatting>
  <conditionalFormatting sqref="Y18">
    <cfRule type="expression" dxfId="378" priority="93">
      <formula>ISBLANK($T$33)</formula>
    </cfRule>
  </conditionalFormatting>
  <conditionalFormatting sqref="Y19">
    <cfRule type="expression" dxfId="377" priority="92">
      <formula>ISBLANK($T$22)</formula>
    </cfRule>
  </conditionalFormatting>
  <conditionalFormatting sqref="Y20">
    <cfRule type="expression" dxfId="376" priority="91">
      <formula>ISBLANK($T$38)</formula>
    </cfRule>
  </conditionalFormatting>
  <conditionalFormatting sqref="Y21">
    <cfRule type="expression" dxfId="375" priority="90">
      <formula>ISBLANK($T$21)</formula>
    </cfRule>
  </conditionalFormatting>
  <conditionalFormatting sqref="Y22">
    <cfRule type="expression" dxfId="374" priority="89">
      <formula>ISBLANK($T$37)</formula>
    </cfRule>
  </conditionalFormatting>
  <conditionalFormatting sqref="Y23">
    <cfRule type="expression" dxfId="373" priority="88">
      <formula>ISBLANK($T$26)</formula>
    </cfRule>
  </conditionalFormatting>
  <conditionalFormatting sqref="Y24">
    <cfRule type="expression" dxfId="372" priority="87">
      <formula>ISBLANK($T$42)</formula>
    </cfRule>
  </conditionalFormatting>
  <conditionalFormatting sqref="Y25">
    <cfRule type="expression" dxfId="371" priority="86">
      <formula>ISBLANK($T$25)</formula>
    </cfRule>
  </conditionalFormatting>
  <conditionalFormatting sqref="Y26">
    <cfRule type="expression" dxfId="370" priority="85">
      <formula>ISBLANK($T$41)</formula>
    </cfRule>
  </conditionalFormatting>
  <conditionalFormatting sqref="Y27">
    <cfRule type="expression" dxfId="369" priority="84">
      <formula>ISBLANK($T$30)</formula>
    </cfRule>
  </conditionalFormatting>
  <conditionalFormatting sqref="Y28">
    <cfRule type="expression" dxfId="368" priority="83">
      <formula>ISBLANK($T$46)</formula>
    </cfRule>
  </conditionalFormatting>
  <conditionalFormatting sqref="Y29">
    <cfRule type="expression" dxfId="367" priority="82">
      <formula>ISBLANK($T$29)</formula>
    </cfRule>
  </conditionalFormatting>
  <conditionalFormatting sqref="Y30">
    <cfRule type="expression" dxfId="366" priority="81">
      <formula>ISBLANK($T$45)</formula>
    </cfRule>
  </conditionalFormatting>
  <conditionalFormatting sqref="Y31">
    <cfRule type="expression" dxfId="365" priority="80">
      <formula>ISBLANK($T$18)</formula>
    </cfRule>
  </conditionalFormatting>
  <conditionalFormatting sqref="Y32">
    <cfRule type="expression" dxfId="364" priority="79">
      <formula>ISBLANK($T$34)</formula>
    </cfRule>
  </conditionalFormatting>
  <conditionalFormatting sqref="Y63">
    <cfRule type="expression" dxfId="363" priority="50">
      <formula>ISBLANK($T$67)</formula>
    </cfRule>
  </conditionalFormatting>
  <conditionalFormatting sqref="Y64">
    <cfRule type="expression" dxfId="362" priority="49">
      <formula>ISBLANK($T$72)</formula>
    </cfRule>
  </conditionalFormatting>
  <conditionalFormatting sqref="Y65">
    <cfRule type="expression" dxfId="361" priority="48">
      <formula>ISBLANK($Z$19)</formula>
    </cfRule>
  </conditionalFormatting>
  <conditionalFormatting sqref="Y66">
    <cfRule type="expression" dxfId="360" priority="47">
      <formula>ISBLANK($Z$32)</formula>
    </cfRule>
  </conditionalFormatting>
  <conditionalFormatting sqref="Y67">
    <cfRule type="expression" dxfId="359" priority="46">
      <formula>ISBLANK($T$71)</formula>
    </cfRule>
  </conditionalFormatting>
  <conditionalFormatting sqref="Y68">
    <cfRule type="expression" dxfId="358" priority="45">
      <formula>ISBLANK($T$68)</formula>
    </cfRule>
  </conditionalFormatting>
  <conditionalFormatting sqref="Y69">
    <cfRule type="expression" dxfId="357" priority="44">
      <formula>ISBLANK($Z$31)</formula>
    </cfRule>
  </conditionalFormatting>
  <conditionalFormatting sqref="Y70">
    <cfRule type="expression" dxfId="356" priority="43">
      <formula>ISBLANK($Z$20)</formula>
    </cfRule>
  </conditionalFormatting>
  <conditionalFormatting sqref="Y71">
    <cfRule type="expression" dxfId="355" priority="42">
      <formula>ISBLANK($T$63)</formula>
    </cfRule>
  </conditionalFormatting>
  <conditionalFormatting sqref="Y72">
    <cfRule type="expression" dxfId="354" priority="41">
      <formula>ISBLANK($T$76)</formula>
    </cfRule>
  </conditionalFormatting>
  <conditionalFormatting sqref="Y73">
    <cfRule type="expression" dxfId="353" priority="40">
      <formula>ISBLANK($Z$23)</formula>
    </cfRule>
  </conditionalFormatting>
  <conditionalFormatting sqref="Y74">
    <cfRule type="expression" dxfId="352" priority="39">
      <formula>ISBLANK($Z$28)</formula>
    </cfRule>
  </conditionalFormatting>
  <conditionalFormatting sqref="Y75">
    <cfRule type="expression" dxfId="351" priority="38">
      <formula>ISBLANK($T$75)</formula>
    </cfRule>
  </conditionalFormatting>
  <conditionalFormatting sqref="Y76">
    <cfRule type="expression" dxfId="350" priority="37">
      <formula>ISBLANK($T$64)</formula>
    </cfRule>
  </conditionalFormatting>
  <conditionalFormatting sqref="Y77">
    <cfRule type="expression" dxfId="349" priority="36">
      <formula>ISBLANK($Z$27)</formula>
    </cfRule>
  </conditionalFormatting>
  <conditionalFormatting sqref="Y78">
    <cfRule type="expression" dxfId="348" priority="35">
      <formula>ISBLANK($Z$24)</formula>
    </cfRule>
  </conditionalFormatting>
  <conditionalFormatting sqref="AE17">
    <cfRule type="expression" dxfId="347" priority="78">
      <formula>ISBLANK($Z$17)</formula>
    </cfRule>
  </conditionalFormatting>
  <conditionalFormatting sqref="AE18">
    <cfRule type="expression" dxfId="346" priority="77">
      <formula>ISBLANK($Z$25)</formula>
    </cfRule>
  </conditionalFormatting>
  <conditionalFormatting sqref="AE19">
    <cfRule type="expression" dxfId="345" priority="76">
      <formula>ISBLANK($Z$22)</formula>
    </cfRule>
  </conditionalFormatting>
  <conditionalFormatting sqref="AE20">
    <cfRule type="expression" dxfId="344" priority="75">
      <formula>ISBLANK($Z$30)</formula>
    </cfRule>
  </conditionalFormatting>
  <conditionalFormatting sqref="AE21">
    <cfRule type="expression" dxfId="343" priority="74">
      <formula>ISBLANK($Z$21)</formula>
    </cfRule>
  </conditionalFormatting>
  <conditionalFormatting sqref="AE22">
    <cfRule type="expression" dxfId="342" priority="73">
      <formula>ISBLANK($Z$29)</formula>
    </cfRule>
  </conditionalFormatting>
  <conditionalFormatting sqref="AE23">
    <cfRule type="expression" dxfId="341" priority="72">
      <formula>ISBLANK($Z$18)</formula>
    </cfRule>
  </conditionalFormatting>
  <conditionalFormatting sqref="AE24">
    <cfRule type="expression" dxfId="340" priority="71">
      <formula>ISBLANK($Z$26)</formula>
    </cfRule>
  </conditionalFormatting>
  <conditionalFormatting sqref="AE63">
    <cfRule type="expression" dxfId="339" priority="34">
      <formula>ISBLANK($Z$63)</formula>
    </cfRule>
  </conditionalFormatting>
  <conditionalFormatting sqref="AE64">
    <cfRule type="expression" dxfId="338" priority="33">
      <formula>ISBLANK($Z$68)</formula>
    </cfRule>
  </conditionalFormatting>
  <conditionalFormatting sqref="AE65">
    <cfRule type="expression" dxfId="337" priority="32">
      <formula>ISBLANK($Z$72)</formula>
    </cfRule>
  </conditionalFormatting>
  <conditionalFormatting sqref="AE66">
    <cfRule type="expression" dxfId="336" priority="31">
      <formula>ISBLANK($AF$19)</formula>
    </cfRule>
  </conditionalFormatting>
  <conditionalFormatting sqref="AE67">
    <cfRule type="expression" dxfId="335" priority="30">
      <formula>ISBLANK($Z$67)</formula>
    </cfRule>
  </conditionalFormatting>
  <conditionalFormatting sqref="AE68">
    <cfRule type="expression" dxfId="334" priority="29">
      <formula>ISBLANK($Z$64)</formula>
    </cfRule>
  </conditionalFormatting>
  <conditionalFormatting sqref="AE69">
    <cfRule type="expression" dxfId="333" priority="28">
      <formula>ISBLANK($Z$76)</formula>
    </cfRule>
  </conditionalFormatting>
  <conditionalFormatting sqref="AE70">
    <cfRule type="expression" dxfId="332" priority="27">
      <formula>ISBLANK($AF$23)</formula>
    </cfRule>
  </conditionalFormatting>
  <conditionalFormatting sqref="AE71">
    <cfRule type="expression" dxfId="331" priority="26">
      <formula>ISBLANK($Z$71)</formula>
    </cfRule>
  </conditionalFormatting>
  <conditionalFormatting sqref="AE72">
    <cfRule type="expression" dxfId="330" priority="25">
      <formula>ISBLANK($Z$75)</formula>
    </cfRule>
  </conditionalFormatting>
  <conditionalFormatting sqref="AE73">
    <cfRule type="expression" dxfId="329" priority="24">
      <formula>ISBLANK($AF$20)</formula>
    </cfRule>
  </conditionalFormatting>
  <conditionalFormatting sqref="AE74">
    <cfRule type="expression" dxfId="328" priority="23">
      <formula>ISBLANK($AF$24)</formula>
    </cfRule>
  </conditionalFormatting>
  <conditionalFormatting sqref="AK17">
    <cfRule type="expression" dxfId="327" priority="70">
      <formula>ISBLANK($AF$17)</formula>
    </cfRule>
  </conditionalFormatting>
  <conditionalFormatting sqref="AK18">
    <cfRule type="expression" dxfId="326" priority="69">
      <formula>ISBLANK($AF$21)</formula>
    </cfRule>
  </conditionalFormatting>
  <conditionalFormatting sqref="AK19">
    <cfRule type="expression" dxfId="325" priority="68">
      <formula>ISBLANK($AF$18)</formula>
    </cfRule>
  </conditionalFormatting>
  <conditionalFormatting sqref="AK20">
    <cfRule type="expression" dxfId="324" priority="67">
      <formula>ISBLANK($AF$22)</formula>
    </cfRule>
  </conditionalFormatting>
  <conditionalFormatting sqref="AK63">
    <cfRule type="expression" dxfId="323" priority="22">
      <formula>ISBLANK($AF$63)</formula>
    </cfRule>
  </conditionalFormatting>
  <conditionalFormatting sqref="AK64">
    <cfRule type="expression" dxfId="322" priority="21">
      <formula>ISBLANK($AF$68)</formula>
    </cfRule>
  </conditionalFormatting>
  <conditionalFormatting sqref="AK65">
    <cfRule type="expression" dxfId="321" priority="20">
      <formula>ISBLANK($AF$72)</formula>
    </cfRule>
  </conditionalFormatting>
  <conditionalFormatting sqref="AK66">
    <cfRule type="expression" dxfId="320" priority="19">
      <formula>ISBLANK($AL$19)</formula>
    </cfRule>
  </conditionalFormatting>
  <conditionalFormatting sqref="AK67">
    <cfRule type="expression" dxfId="319" priority="18">
      <formula>ISBLANK($AF$67)</formula>
    </cfRule>
  </conditionalFormatting>
  <conditionalFormatting sqref="AK68">
    <cfRule type="expression" dxfId="318" priority="17">
      <formula>ISBLANK($AF$71)</formula>
    </cfRule>
  </conditionalFormatting>
  <conditionalFormatting sqref="AK69">
    <cfRule type="expression" dxfId="317" priority="16">
      <formula>ISBLANK($AF$64)</formula>
    </cfRule>
  </conditionalFormatting>
  <conditionalFormatting sqref="AK70">
    <cfRule type="expression" dxfId="316" priority="15">
      <formula>ISBLANK($AL$20)</formula>
    </cfRule>
  </conditionalFormatting>
  <conditionalFormatting sqref="AQ63">
    <cfRule type="expression" dxfId="315" priority="14">
      <formula>ISBLANK($AL$63)</formula>
    </cfRule>
  </conditionalFormatting>
  <conditionalFormatting sqref="AQ64">
    <cfRule type="expression" dxfId="314" priority="13">
      <formula>ISBLANK($AL$67)</formula>
    </cfRule>
  </conditionalFormatting>
  <conditionalFormatting sqref="AQ65">
    <cfRule type="expression" dxfId="313" priority="12">
      <formula>ISBLANK($AL$64)</formula>
    </cfRule>
  </conditionalFormatting>
  <conditionalFormatting sqref="AQ66">
    <cfRule type="expression" dxfId="312" priority="11">
      <formula>ISBLANK($AL$68)</formula>
    </cfRule>
  </conditionalFormatting>
  <conditionalFormatting sqref="AX17">
    <cfRule type="expression" dxfId="311" priority="10">
      <formula>ISBLANK($AL$17)</formula>
    </cfRule>
  </conditionalFormatting>
  <conditionalFormatting sqref="AX18">
    <cfRule type="expression" dxfId="310" priority="9">
      <formula>ISBLANK($AL$18)</formula>
    </cfRule>
  </conditionalFormatting>
  <conditionalFormatting sqref="AX19">
    <cfRule type="expression" dxfId="309" priority="8">
      <formula>ISBLANK($AR$63)</formula>
    </cfRule>
  </conditionalFormatting>
  <conditionalFormatting sqref="AX20">
    <cfRule type="expression" dxfId="308" priority="7">
      <formula>ISBLANK($AR$64)</formula>
    </cfRule>
  </conditionalFormatting>
  <conditionalFormatting sqref="AX31">
    <cfRule type="expression" dxfId="307" priority="6">
      <formula>ISBLANK($AR$65)</formula>
    </cfRule>
  </conditionalFormatting>
  <conditionalFormatting sqref="AX32">
    <cfRule type="expression" dxfId="306" priority="5">
      <formula>ISBLANK($AR$66)</formula>
    </cfRule>
  </conditionalFormatting>
  <conditionalFormatting sqref="AX33">
    <cfRule type="expression" dxfId="305" priority="4">
      <formula>ISBLANK($AL$65)</formula>
    </cfRule>
  </conditionalFormatting>
  <conditionalFormatting sqref="AX34">
    <cfRule type="expression" dxfId="304" priority="3">
      <formula>ISBLANK($AL$69)</formula>
    </cfRule>
  </conditionalFormatting>
  <dataValidations count="37">
    <dataValidation type="whole" showInputMessage="1" showErrorMessage="1" errorTitle="Valeur rentrée" error="Valeur entre 0 et 2 uniquement" sqref="F32:F41 F9:F16 F57:F66 F68:F81" xr:uid="{F4AF719E-48D2-4A20-BE38-6F3B57D8A0DB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0A7617B6-74DF-4D65-88CE-6314A37E245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26227486-140D-424B-8F4A-8EC8F1BC79EC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R15 AJ61 AJ15 R61 X61 AD61 AW15 AW29 X15 AD15 AP61" xr:uid="{2FC35F33-4CE3-4B52-AB2F-89BB01DAB687}">
      <formula1>"4,6,8,12,16,24,48"</formula1>
    </dataValidation>
    <dataValidation type="list" allowBlank="1" showInputMessage="1" showErrorMessage="1" sqref="T17:T20" xr:uid="{C2C9264A-FF67-4434-B15C-97B04EEF7794}">
      <formula1>$S$17:$S$20</formula1>
    </dataValidation>
    <dataValidation type="list" allowBlank="1" showInputMessage="1" showErrorMessage="1" sqref="T21:T24" xr:uid="{59F6D2D3-81B1-4CB6-888E-5AABC8C39668}">
      <formula1>$S$21:$S$24</formula1>
    </dataValidation>
    <dataValidation type="list" allowBlank="1" showInputMessage="1" showErrorMessage="1" sqref="T25:T28" xr:uid="{F0353D03-BCF5-43B3-BCE1-98268AC5DBE9}">
      <formula1>$S$25:$S$28</formula1>
    </dataValidation>
    <dataValidation type="list" allowBlank="1" showInputMessage="1" showErrorMessage="1" sqref="T29:T32" xr:uid="{049052BE-DEA4-4F62-A780-B37F8D21C002}">
      <formula1>$S$29:$S$32</formula1>
    </dataValidation>
    <dataValidation type="list" allowBlank="1" showInputMessage="1" showErrorMessage="1" sqref="AL17:AL20" xr:uid="{DF8AC3DE-D997-4272-ADF4-F623DA4CE02E}">
      <formula1>$AK$17:$AK$20</formula1>
    </dataValidation>
    <dataValidation type="list" allowBlank="1" showInputMessage="1" showErrorMessage="1" sqref="T63:T66" xr:uid="{2E2CE835-508A-4448-9885-4DFC4E73E843}">
      <formula1>$S$63:$S$66</formula1>
    </dataValidation>
    <dataValidation type="list" allowBlank="1" showInputMessage="1" showErrorMessage="1" sqref="T67:T70" xr:uid="{40ACABDA-F5BA-4354-807A-54B5F930B262}">
      <formula1>$S$67:$S$70</formula1>
    </dataValidation>
    <dataValidation type="list" allowBlank="1" showInputMessage="1" showErrorMessage="1" sqref="Z63:Z66" xr:uid="{6DFE851F-ECBD-44BC-9F41-BCA0435AD9AA}">
      <formula1>$Y$63:$Y$66</formula1>
    </dataValidation>
    <dataValidation type="list" allowBlank="1" showInputMessage="1" showErrorMessage="1" sqref="AY17:AY20" xr:uid="{3C29D44E-31AC-4235-B0DB-97ABFE01CFC2}">
      <formula1>$AX$17:$AX$20</formula1>
    </dataValidation>
    <dataValidation type="list" allowBlank="1" showInputMessage="1" showErrorMessage="1" sqref="AY31:AY34" xr:uid="{E90ED87C-5FBB-408D-AC3D-61F8CDB20A98}">
      <formula1>$AX$31:$AX$34</formula1>
    </dataValidation>
    <dataValidation type="decimal" allowBlank="1" showInputMessage="1" showErrorMessage="1" sqref="AZ17:AZ20 AZ31:AZ34" xr:uid="{CD87382F-BF17-42A3-BE5D-9B1CBEF14811}">
      <formula1>0</formula1>
      <formula2>720</formula2>
    </dataValidation>
    <dataValidation type="decimal" allowBlank="1" showInputMessage="1" showErrorMessage="1" sqref="E15:E62 H15:H62" xr:uid="{756EFD2E-F29F-4480-AC6C-21DA6F52D75F}">
      <formula1>0</formula1>
      <formula2>2</formula2>
    </dataValidation>
    <dataValidation type="list" allowBlank="1" showInputMessage="1" showErrorMessage="1" sqref="Z67:Z70 AL72:AL75" xr:uid="{B7B74CB6-AFF8-4751-807E-0627C9853CE0}">
      <formula1>$Y$67:$Y$70</formula1>
    </dataValidation>
    <dataValidation type="list" allowBlank="1" showInputMessage="1" showErrorMessage="1" sqref="T33:T36" xr:uid="{242A41FC-59F5-4011-AAD1-18FD64B9747B}">
      <formula1>$S$33:$S$36</formula1>
    </dataValidation>
    <dataValidation type="list" allowBlank="1" showInputMessage="1" showErrorMessage="1" sqref="T37:T40" xr:uid="{812D5257-D224-4DB1-AB2A-B79D76AEFE0A}">
      <formula1>$S$37:$S$40</formula1>
    </dataValidation>
    <dataValidation type="list" allowBlank="1" showInputMessage="1" showErrorMessage="1" sqref="Z17:Z20" xr:uid="{F9E008F2-F230-479B-B0BC-F9098FB60DBC}">
      <formula1>$Y$17:$Y$20</formula1>
    </dataValidation>
    <dataValidation type="list" allowBlank="1" showInputMessage="1" showErrorMessage="1" sqref="Z21:Z24" xr:uid="{BA0025FF-F8ED-456B-84F4-5ACC83C144A8}">
      <formula1>$Y$21:$Y$24</formula1>
    </dataValidation>
    <dataValidation type="list" allowBlank="1" showInputMessage="1" showErrorMessage="1" sqref="Z25:Z28" xr:uid="{440FA338-1880-4AB3-BD07-2A440F18B358}">
      <formula1>$Y$25:$Y$28</formula1>
    </dataValidation>
    <dataValidation type="list" allowBlank="1" showInputMessage="1" showErrorMessage="1" sqref="T71:T74" xr:uid="{E7C90256-728D-4FD3-B95F-F272F47BF0F3}">
      <formula1>$S$71:$S$74</formula1>
    </dataValidation>
    <dataValidation type="list" allowBlank="1" showInputMessage="1" showErrorMessage="1" sqref="Z71:Z74" xr:uid="{BABFE995-F877-4385-83A5-C1732245CB02}">
      <formula1>$Y$71:$Y$74</formula1>
    </dataValidation>
    <dataValidation type="list" allowBlank="1" showInputMessage="1" showErrorMessage="1" sqref="AF63:AF66" xr:uid="{6B357C98-FBDE-421E-9959-9C04BA376521}">
      <formula1>$AE$63:$AE$66</formula1>
    </dataValidation>
    <dataValidation type="list" allowBlank="1" showInputMessage="1" showErrorMessage="1" sqref="AF67:AF70" xr:uid="{F3DCFB41-E96C-405B-B472-9A4A933FED7B}">
      <formula1>$AE$67:$AE$70</formula1>
    </dataValidation>
    <dataValidation type="list" allowBlank="1" showInputMessage="1" showErrorMessage="1" sqref="AR68:AR70 AL63:AL66" xr:uid="{30ECE54B-6163-48E2-838D-38223EDA482D}">
      <formula1>$AK$63:$AK$66</formula1>
    </dataValidation>
    <dataValidation type="list" allowBlank="1" showInputMessage="1" showErrorMessage="1" sqref="T41:T44" xr:uid="{6B4856DF-FF6C-497A-8DBF-AF79642CAC46}">
      <formula1>$S$41:$S$44</formula1>
    </dataValidation>
    <dataValidation type="list" allowBlank="1" showInputMessage="1" showErrorMessage="1" sqref="T45:T48" xr:uid="{FCB64282-9A95-4088-8825-2967DA6CF074}">
      <formula1>$S$45:$S$48</formula1>
    </dataValidation>
    <dataValidation type="list" allowBlank="1" showInputMessage="1" showErrorMessage="1" sqref="Z29:Z32" xr:uid="{D9B0B3D3-6F40-4771-A2ED-BC06302C7B7F}">
      <formula1>$Y$29:$Y$32</formula1>
    </dataValidation>
    <dataValidation type="list" allowBlank="1" showInputMessage="1" showErrorMessage="1" sqref="AF17:AF20" xr:uid="{2DB4C19E-F621-44FB-886E-621DAC5C56C4}">
      <formula1>$AE$17:$AE$20</formula1>
    </dataValidation>
    <dataValidation type="list" allowBlank="1" showInputMessage="1" showErrorMessage="1" sqref="AF21:AF24" xr:uid="{03202565-1E24-4EA0-A701-FB536B432AB0}">
      <formula1>$AE$21:$AE$24</formula1>
    </dataValidation>
    <dataValidation type="list" allowBlank="1" showInputMessage="1" showErrorMessage="1" sqref="T75:T78" xr:uid="{4ED9AE80-58E9-4B81-AD79-92C29D50C190}">
      <formula1>$S$75:$S$78</formula1>
    </dataValidation>
    <dataValidation type="list" allowBlank="1" showInputMessage="1" showErrorMessage="1" sqref="Z75:Z78" xr:uid="{417E1330-8E4A-48A9-A01F-F34B73E5F700}">
      <formula1>$Y$75:$Y$78</formula1>
    </dataValidation>
    <dataValidation type="list" allowBlank="1" showInputMessage="1" showErrorMessage="1" sqref="AF71:AF74" xr:uid="{B9CA027F-6B67-4D97-A2E6-F2EFE5B6EF4C}">
      <formula1>$AE$71:$AE$74</formula1>
    </dataValidation>
    <dataValidation type="list" allowBlank="1" showInputMessage="1" showErrorMessage="1" sqref="AL67:AL70" xr:uid="{8E9626E3-5242-4E49-AB7B-9A1DE6D4DC46}">
      <formula1>$AK$67:$AK$70</formula1>
    </dataValidation>
    <dataValidation type="list" allowBlank="1" showInputMessage="1" showErrorMessage="1" sqref="AR63:AR66" xr:uid="{B8B84D68-5AAD-457D-8B39-0270A5C5BD3A}">
      <formula1>$AQ$63:$AQ$66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67132-A848-4A2C-AA29-45571D52FBD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E15:E62</xm:sqref>
        </x14:conditionalFormatting>
        <x14:conditionalFormatting xmlns:xm="http://schemas.microsoft.com/office/excel/2006/main">
          <x14:cfRule type="iconSet" priority="2" id="{F14AA58E-8C6A-4827-9785-0DFD749E5226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H15:H62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Valeur rentrée" error="Valeur entre 0 et 2 uniquement" xr:uid="{813C4210-1FCF-4767-9646-39E5B7997983}">
          <x14:formula1>
            <xm:f>Winner!$A$1:$A$80</xm:f>
          </x14:formula1>
          <xm:sqref>M15:M62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FCE8-2D60-4153-B710-F3F42DB355F3}">
  <dimension ref="A1:AA70"/>
  <sheetViews>
    <sheetView zoomScaleNormal="100" workbookViewId="0">
      <selection activeCell="D3" sqref="D3"/>
    </sheetView>
  </sheetViews>
  <sheetFormatPr baseColWidth="10" defaultColWidth="0" defaultRowHeight="15" zeroHeight="1" x14ac:dyDescent="0.25"/>
  <cols>
    <col min="1" max="1" width="5.7109375" customWidth="1"/>
    <col min="2" max="3" width="4.7109375" customWidth="1"/>
    <col min="4" max="5" width="30.7109375" customWidth="1"/>
    <col min="6" max="6" width="4.7109375" customWidth="1"/>
    <col min="7" max="7" width="11.5703125" customWidth="1"/>
    <col min="8" max="9" width="4.7109375" customWidth="1"/>
    <col min="10" max="11" width="30.7109375" customWidth="1"/>
    <col min="12" max="12" width="4.7109375" customWidth="1"/>
    <col min="13" max="13" width="11.5703125" customWidth="1"/>
    <col min="14" max="15" width="4.7109375" customWidth="1"/>
    <col min="16" max="17" width="30.7109375" customWidth="1"/>
    <col min="18" max="18" width="4.7109375" customWidth="1"/>
    <col min="19" max="19" width="5.7109375" style="144" customWidth="1"/>
    <col min="20" max="24" width="11.5703125" hidden="1" customWidth="1"/>
    <col min="25" max="25" width="5.7109375" hidden="1" customWidth="1"/>
    <col min="26" max="27" width="0" hidden="1" customWidth="1"/>
    <col min="28" max="16384" width="11.5703125" hidden="1"/>
  </cols>
  <sheetData>
    <row r="1" spans="1:25" ht="30" customHeight="1" thickBot="1" x14ac:dyDescent="0.3">
      <c r="A1" s="306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8"/>
    </row>
    <row r="2" spans="1:25" ht="15" customHeight="1" x14ac:dyDescent="0.25">
      <c r="A2" s="305"/>
      <c r="B2" s="139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294"/>
      <c r="T2" s="6"/>
      <c r="U2" s="6"/>
      <c r="V2" s="6"/>
      <c r="W2" s="6"/>
      <c r="X2" s="6"/>
      <c r="Y2" s="187"/>
    </row>
    <row r="3" spans="1:25" ht="15" customHeight="1" x14ac:dyDescent="0.25">
      <c r="A3" s="305"/>
      <c r="B3" s="140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294"/>
      <c r="T3" s="6"/>
      <c r="U3" s="6"/>
      <c r="V3" s="6"/>
      <c r="W3" s="6"/>
      <c r="X3" s="6"/>
      <c r="Y3" s="187"/>
    </row>
    <row r="4" spans="1:25" ht="15" customHeight="1" x14ac:dyDescent="0.25">
      <c r="A4" s="305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294"/>
      <c r="T4" s="6"/>
      <c r="U4" s="6"/>
      <c r="V4" s="6"/>
      <c r="W4" s="6"/>
      <c r="X4" s="6"/>
      <c r="Y4" s="187"/>
    </row>
    <row r="5" spans="1:25" ht="15" customHeight="1" x14ac:dyDescent="0.25">
      <c r="A5" s="305"/>
      <c r="B5" s="188" t="s">
        <v>25</v>
      </c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90"/>
      <c r="S5" s="294"/>
      <c r="T5" s="124"/>
      <c r="U5" s="124"/>
      <c r="V5" s="124"/>
      <c r="W5" s="124"/>
      <c r="X5" s="124"/>
      <c r="Y5" s="187"/>
    </row>
    <row r="6" spans="1:25" ht="25.15" customHeight="1" x14ac:dyDescent="0.25">
      <c r="A6" s="305"/>
      <c r="B6" s="191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3"/>
      <c r="S6" s="294"/>
      <c r="T6" s="124"/>
      <c r="U6" s="124"/>
      <c r="V6" s="124"/>
      <c r="W6" s="124"/>
      <c r="X6" s="124"/>
      <c r="Y6" s="187"/>
    </row>
    <row r="7" spans="1:25" ht="40.15" customHeight="1" x14ac:dyDescent="0.25">
      <c r="A7" s="305"/>
      <c r="B7" s="194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6"/>
      <c r="S7" s="294"/>
      <c r="T7" s="124"/>
      <c r="U7" s="124"/>
      <c r="V7" s="124"/>
      <c r="W7" s="124"/>
      <c r="X7" s="124"/>
      <c r="Y7" s="187"/>
    </row>
    <row r="8" spans="1:25" ht="4.9000000000000004" customHeight="1" x14ac:dyDescent="0.25">
      <c r="A8" s="305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294"/>
      <c r="T8" s="6"/>
      <c r="U8" s="6"/>
      <c r="V8" s="6"/>
      <c r="W8" s="6"/>
      <c r="X8" s="6"/>
      <c r="Y8" s="187"/>
    </row>
    <row r="9" spans="1:25" ht="30" customHeight="1" x14ac:dyDescent="0.25">
      <c r="A9" s="305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294"/>
      <c r="T9" s="6"/>
      <c r="U9" s="6"/>
      <c r="V9" s="6"/>
      <c r="W9" s="6"/>
      <c r="X9" s="6"/>
      <c r="Y9" s="187"/>
    </row>
    <row r="10" spans="1:25" ht="30" customHeight="1" x14ac:dyDescent="0.25">
      <c r="A10" s="305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294"/>
      <c r="T10" s="6"/>
      <c r="U10" s="6"/>
      <c r="V10" s="6"/>
      <c r="W10" s="6"/>
      <c r="X10" s="6"/>
      <c r="Y10" s="187"/>
    </row>
    <row r="11" spans="1:25" ht="30" customHeight="1" x14ac:dyDescent="0.25">
      <c r="A11" s="305"/>
      <c r="B11" s="197" t="s">
        <v>31</v>
      </c>
      <c r="C11" s="198"/>
      <c r="D11" s="198"/>
      <c r="E11" s="198"/>
      <c r="F11" s="199"/>
      <c r="G11" s="8"/>
      <c r="H11" s="206" t="s">
        <v>32</v>
      </c>
      <c r="I11" s="198"/>
      <c r="J11" s="198"/>
      <c r="K11" s="198"/>
      <c r="L11" s="199"/>
      <c r="M11" s="8"/>
      <c r="N11" s="206" t="s">
        <v>109</v>
      </c>
      <c r="O11" s="198"/>
      <c r="P11" s="198"/>
      <c r="Q11" s="198"/>
      <c r="R11" s="209"/>
      <c r="S11" s="294"/>
      <c r="T11" s="212"/>
      <c r="U11" s="212"/>
      <c r="V11" s="212"/>
      <c r="W11" s="212"/>
      <c r="X11" s="212"/>
      <c r="Y11" s="187"/>
    </row>
    <row r="12" spans="1:25" ht="30" customHeight="1" x14ac:dyDescent="0.25">
      <c r="A12" s="305"/>
      <c r="B12" s="200"/>
      <c r="C12" s="201"/>
      <c r="D12" s="201"/>
      <c r="E12" s="201"/>
      <c r="F12" s="202"/>
      <c r="G12" s="8"/>
      <c r="H12" s="207"/>
      <c r="I12" s="201"/>
      <c r="J12" s="201"/>
      <c r="K12" s="201"/>
      <c r="L12" s="202"/>
      <c r="M12" s="8"/>
      <c r="N12" s="207"/>
      <c r="O12" s="201"/>
      <c r="P12" s="201"/>
      <c r="Q12" s="201"/>
      <c r="R12" s="210"/>
      <c r="S12" s="294"/>
      <c r="T12" s="212"/>
      <c r="U12" s="212"/>
      <c r="V12" s="212"/>
      <c r="W12" s="212"/>
      <c r="X12" s="212"/>
      <c r="Y12" s="187"/>
    </row>
    <row r="13" spans="1:25" ht="30" customHeight="1" x14ac:dyDescent="0.25">
      <c r="A13" s="305"/>
      <c r="B13" s="203"/>
      <c r="C13" s="204"/>
      <c r="D13" s="204"/>
      <c r="E13" s="204"/>
      <c r="F13" s="205"/>
      <c r="G13" s="8"/>
      <c r="H13" s="208"/>
      <c r="I13" s="204"/>
      <c r="J13" s="204"/>
      <c r="K13" s="204"/>
      <c r="L13" s="205"/>
      <c r="M13" s="8"/>
      <c r="N13" s="208"/>
      <c r="O13" s="204"/>
      <c r="P13" s="204"/>
      <c r="Q13" s="204"/>
      <c r="R13" s="211"/>
      <c r="S13" s="294"/>
      <c r="T13" s="212"/>
      <c r="U13" s="212"/>
      <c r="V13" s="212"/>
      <c r="W13" s="212"/>
      <c r="X13" s="212"/>
      <c r="Y13" s="187"/>
    </row>
    <row r="14" spans="1:25" ht="25.15" customHeight="1" x14ac:dyDescent="0.25">
      <c r="A14" s="305"/>
      <c r="B14" s="213"/>
      <c r="C14" s="214"/>
      <c r="D14" s="214"/>
      <c r="E14" s="214"/>
      <c r="F14" s="215"/>
      <c r="G14" s="8"/>
      <c r="H14" s="216"/>
      <c r="I14" s="214"/>
      <c r="J14" s="214"/>
      <c r="K14" s="214"/>
      <c r="L14" s="215"/>
      <c r="M14" s="8"/>
      <c r="N14" s="216"/>
      <c r="O14" s="214"/>
      <c r="P14" s="214"/>
      <c r="Q14" s="214"/>
      <c r="R14" s="217"/>
      <c r="S14" s="294"/>
      <c r="T14" s="185"/>
      <c r="U14" s="185"/>
      <c r="V14" s="185"/>
      <c r="W14" s="185"/>
      <c r="X14" s="185"/>
      <c r="Y14" s="187"/>
    </row>
    <row r="15" spans="1:25" ht="25.15" customHeight="1" x14ac:dyDescent="0.3">
      <c r="A15" s="305"/>
      <c r="B15" s="218"/>
      <c r="C15" s="72">
        <v>4</v>
      </c>
      <c r="D15" s="219" t="s">
        <v>43</v>
      </c>
      <c r="E15" s="220"/>
      <c r="F15" s="221"/>
      <c r="G15" s="8"/>
      <c r="H15" s="222"/>
      <c r="I15" s="93">
        <v>4</v>
      </c>
      <c r="J15" s="224" t="s">
        <v>43</v>
      </c>
      <c r="K15" s="224"/>
      <c r="L15" s="222"/>
      <c r="M15" s="8"/>
      <c r="N15" s="222"/>
      <c r="O15" s="24">
        <v>4</v>
      </c>
      <c r="P15" s="224" t="s">
        <v>43</v>
      </c>
      <c r="Q15" s="234"/>
      <c r="R15" s="235"/>
      <c r="S15" s="294"/>
      <c r="T15" s="185"/>
      <c r="U15" s="115"/>
      <c r="V15" s="238"/>
      <c r="W15" s="238"/>
      <c r="X15" s="185"/>
      <c r="Y15" s="187"/>
    </row>
    <row r="16" spans="1:25" ht="25.15" customHeight="1" x14ac:dyDescent="0.25">
      <c r="A16" s="305"/>
      <c r="B16" s="218"/>
      <c r="C16" s="35" t="s">
        <v>47</v>
      </c>
      <c r="D16" s="19" t="s">
        <v>19</v>
      </c>
      <c r="E16" s="35" t="s">
        <v>48</v>
      </c>
      <c r="F16" s="221"/>
      <c r="G16" s="8"/>
      <c r="H16" s="221"/>
      <c r="I16" s="94" t="s">
        <v>47</v>
      </c>
      <c r="J16" s="19" t="s">
        <v>19</v>
      </c>
      <c r="K16" s="95" t="s">
        <v>48</v>
      </c>
      <c r="L16" s="221"/>
      <c r="M16" s="8"/>
      <c r="N16" s="221"/>
      <c r="O16" s="35" t="s">
        <v>47</v>
      </c>
      <c r="P16" s="19" t="s">
        <v>19</v>
      </c>
      <c r="Q16" s="19" t="s">
        <v>48</v>
      </c>
      <c r="R16" s="236"/>
      <c r="S16" s="294"/>
      <c r="T16" s="185"/>
      <c r="U16" s="117"/>
      <c r="V16" s="117"/>
      <c r="W16" s="117"/>
      <c r="X16" s="185"/>
      <c r="Y16" s="187"/>
    </row>
    <row r="17" spans="1:25" ht="25.15" customHeight="1" x14ac:dyDescent="0.25">
      <c r="A17" s="305"/>
      <c r="B17" s="218"/>
      <c r="C17" s="225" t="s">
        <v>2</v>
      </c>
      <c r="D17" s="40" t="str" cm="1">
        <f t="array" ref="D17">IFERROR(INDEX(Liste!$J$15:'Liste'!$J$62,SMALL(Liste!$K$15:'Liste'!$K$62,ROW(B1))),"-")</f>
        <v>Participant #01</v>
      </c>
      <c r="E17" s="89"/>
      <c r="F17" s="221"/>
      <c r="G17" s="8"/>
      <c r="H17" s="221"/>
      <c r="I17" s="228" t="s">
        <v>0</v>
      </c>
      <c r="J17" s="40" t="str">
        <f>IF(ISBLANK($E$17),"A1",$E$17)</f>
        <v>A1</v>
      </c>
      <c r="K17" s="110"/>
      <c r="L17" s="221"/>
      <c r="M17" s="8"/>
      <c r="N17" s="221"/>
      <c r="O17" s="231" t="s">
        <v>1</v>
      </c>
      <c r="P17" s="41" t="str">
        <f>IF(ISBLANK($K$17),"G1",$K$17)</f>
        <v>G1</v>
      </c>
      <c r="Q17" s="87"/>
      <c r="R17" s="237"/>
      <c r="S17" s="294"/>
      <c r="T17" s="185"/>
      <c r="U17" s="229"/>
      <c r="V17" s="118"/>
      <c r="W17" s="119"/>
      <c r="X17" s="185"/>
      <c r="Y17" s="187"/>
    </row>
    <row r="18" spans="1:25" ht="25.15" customHeight="1" x14ac:dyDescent="0.25">
      <c r="A18" s="305"/>
      <c r="B18" s="218"/>
      <c r="C18" s="226"/>
      <c r="D18" s="48" t="str" cm="1">
        <f t="array" ref="D18">IFERROR(INDEX(Liste!$J$15:'Liste'!$J$62,SMALL(Liste!$K$15:'Liste'!$K$62,ROW(B13))),"-")</f>
        <v>Participant #13</v>
      </c>
      <c r="E18" s="90"/>
      <c r="F18" s="221"/>
      <c r="G18" s="8"/>
      <c r="H18" s="221"/>
      <c r="I18" s="229"/>
      <c r="J18" s="48" t="str">
        <f>IF(ISBLANK($E$29),"D1",$E$29)</f>
        <v>D1</v>
      </c>
      <c r="K18" s="111"/>
      <c r="L18" s="221"/>
      <c r="M18" s="8"/>
      <c r="N18" s="221"/>
      <c r="O18" s="232"/>
      <c r="P18" s="49" t="str">
        <f>IF(ISBLANK($K$25),"I1",$K$25)</f>
        <v>I1</v>
      </c>
      <c r="Q18" s="88"/>
      <c r="R18" s="237"/>
      <c r="S18" s="294"/>
      <c r="T18" s="185"/>
      <c r="U18" s="229"/>
      <c r="V18" s="118"/>
      <c r="W18" s="119"/>
      <c r="X18" s="185"/>
      <c r="Y18" s="187"/>
    </row>
    <row r="19" spans="1:25" ht="25.15" customHeight="1" x14ac:dyDescent="0.25">
      <c r="A19" s="305"/>
      <c r="B19" s="218"/>
      <c r="C19" s="226"/>
      <c r="D19" s="48" t="str" cm="1">
        <f t="array" ref="D19">IFERROR(INDEX(Liste!$J$15:'Liste'!$J$62,SMALL(Liste!$K$15:'Liste'!$K$62,ROW(B25))),"-")</f>
        <v>Participant #25</v>
      </c>
      <c r="E19" s="52"/>
      <c r="F19" s="221"/>
      <c r="G19" s="8"/>
      <c r="H19" s="221"/>
      <c r="I19" s="229"/>
      <c r="J19" s="48" t="str">
        <f>IF(ISBLANK($E$22),"B2",$E$22)</f>
        <v>B2</v>
      </c>
      <c r="K19" s="96"/>
      <c r="L19" s="221"/>
      <c r="M19" s="8"/>
      <c r="N19" s="221"/>
      <c r="O19" s="233"/>
      <c r="P19" s="48" t="str">
        <f>IF(ISBLANK($K$22),"H2",$K$22)</f>
        <v>H2</v>
      </c>
      <c r="Q19" s="52"/>
      <c r="R19" s="236"/>
      <c r="S19" s="294"/>
      <c r="T19" s="185"/>
      <c r="U19" s="229"/>
      <c r="V19" s="118"/>
      <c r="W19" s="119"/>
      <c r="X19" s="185"/>
      <c r="Y19" s="187"/>
    </row>
    <row r="20" spans="1:25" ht="25.15" customHeight="1" x14ac:dyDescent="0.25">
      <c r="A20" s="305"/>
      <c r="B20" s="218"/>
      <c r="C20" s="227"/>
      <c r="D20" s="55" t="str" cm="1">
        <f t="array" ref="D20">IFERROR(INDEX(Liste!$J$15:'Liste'!$J$62,SMALL(Liste!$K$15:'Liste'!$K$62,ROW(B37))),"-")</f>
        <v>Participant #37</v>
      </c>
      <c r="E20" s="56"/>
      <c r="F20" s="221"/>
      <c r="G20" s="8"/>
      <c r="H20" s="221"/>
      <c r="I20" s="230"/>
      <c r="J20" s="55" t="str">
        <f>IF(ISBLANK($E$34),"E2",$E$34)</f>
        <v>E2</v>
      </c>
      <c r="K20" s="97"/>
      <c r="L20" s="221"/>
      <c r="M20" s="8"/>
      <c r="N20" s="221"/>
      <c r="O20" s="226" t="s">
        <v>3</v>
      </c>
      <c r="P20" s="41" t="str">
        <f>IF(ISBLANK($K$21),"H1",$K$21)</f>
        <v>H1</v>
      </c>
      <c r="Q20" s="87"/>
      <c r="R20" s="237"/>
      <c r="S20" s="294"/>
      <c r="T20" s="185"/>
      <c r="U20" s="229"/>
      <c r="V20" s="118"/>
      <c r="W20" s="119"/>
      <c r="X20" s="185"/>
      <c r="Y20" s="187"/>
    </row>
    <row r="21" spans="1:25" ht="25.15" customHeight="1" x14ac:dyDescent="0.25">
      <c r="A21" s="305"/>
      <c r="B21" s="218"/>
      <c r="C21" s="225" t="s">
        <v>5</v>
      </c>
      <c r="D21" s="40" t="str" cm="1">
        <f t="array" ref="D21">IFERROR(INDEX(Liste!$J$15:'Liste'!$J$62,SMALL(Liste!$K$15:'Liste'!$K$62,ROW(B3))),"-")</f>
        <v>Participant #03</v>
      </c>
      <c r="E21" s="89"/>
      <c r="F21" s="221"/>
      <c r="G21" s="8"/>
      <c r="H21" s="221"/>
      <c r="I21" s="228" t="s">
        <v>4</v>
      </c>
      <c r="J21" s="48" t="str">
        <f>IF(ISBLANK($E$21),"B1",$E$21)</f>
        <v>B1</v>
      </c>
      <c r="K21" s="110"/>
      <c r="L21" s="221"/>
      <c r="M21" s="8"/>
      <c r="N21" s="221"/>
      <c r="O21" s="226"/>
      <c r="P21" s="49" t="str">
        <f>IF(ISBLANK($K$18),"G2",$K$18)</f>
        <v>G2</v>
      </c>
      <c r="Q21" s="88"/>
      <c r="R21" s="237"/>
      <c r="S21" s="294"/>
      <c r="T21" s="185"/>
      <c r="U21" s="185"/>
      <c r="V21" s="185"/>
      <c r="W21" s="185"/>
      <c r="X21" s="185"/>
      <c r="Y21" s="187"/>
    </row>
    <row r="22" spans="1:25" ht="25.15" customHeight="1" x14ac:dyDescent="0.25">
      <c r="A22" s="305"/>
      <c r="B22" s="218"/>
      <c r="C22" s="226"/>
      <c r="D22" s="48" t="str" cm="1">
        <f t="array" ref="D22">IFERROR(INDEX(Liste!$J$15:'Liste'!$J$62,SMALL(Liste!$K$15:'Liste'!$K$62,ROW(B15))),"-")</f>
        <v>Participant #15</v>
      </c>
      <c r="E22" s="90"/>
      <c r="F22" s="221"/>
      <c r="G22" s="8"/>
      <c r="H22" s="221"/>
      <c r="I22" s="229"/>
      <c r="J22" s="48" t="str">
        <f>IF(ISBLANK($E$33),"E1",$E$33)</f>
        <v>E1</v>
      </c>
      <c r="K22" s="111"/>
      <c r="L22" s="221"/>
      <c r="M22" s="8"/>
      <c r="N22" s="221"/>
      <c r="O22" s="226"/>
      <c r="P22" s="55" t="str">
        <f>IF(ISBLANK($K$26),"I2",$K$26)</f>
        <v>I2</v>
      </c>
      <c r="Q22" s="77"/>
      <c r="R22" s="236"/>
      <c r="S22" s="294"/>
      <c r="T22" s="6"/>
      <c r="U22" s="6"/>
      <c r="V22" s="6"/>
      <c r="W22" s="6"/>
      <c r="X22" s="6"/>
      <c r="Y22" s="187"/>
    </row>
    <row r="23" spans="1:25" ht="25.15" customHeight="1" x14ac:dyDescent="0.25">
      <c r="A23" s="305"/>
      <c r="B23" s="218"/>
      <c r="C23" s="226"/>
      <c r="D23" s="48" t="str" cm="1">
        <f t="array" ref="D23">IFERROR(INDEX(Liste!$J$15:'Liste'!$J$62,SMALL(Liste!$K$15:'Liste'!$K$62,ROW(B27))),"-")</f>
        <v>Participant #27</v>
      </c>
      <c r="E23" s="52"/>
      <c r="F23" s="221"/>
      <c r="G23" s="8"/>
      <c r="H23" s="221"/>
      <c r="I23" s="229"/>
      <c r="J23" s="48" t="str">
        <f>IF(ISBLANK($E$26),"C2",$E$26)</f>
        <v>C2</v>
      </c>
      <c r="K23" s="96"/>
      <c r="L23" s="221"/>
      <c r="M23" s="8"/>
      <c r="N23" s="216"/>
      <c r="O23" s="214"/>
      <c r="P23" s="214"/>
      <c r="Q23" s="214"/>
      <c r="R23" s="217"/>
      <c r="S23" s="294"/>
      <c r="T23" s="6"/>
      <c r="U23" s="6"/>
      <c r="V23" s="6"/>
      <c r="W23" s="6"/>
      <c r="X23" s="6"/>
      <c r="Y23" s="187"/>
    </row>
    <row r="24" spans="1:25" ht="25.15" customHeight="1" x14ac:dyDescent="0.25">
      <c r="A24" s="305"/>
      <c r="B24" s="218"/>
      <c r="C24" s="227"/>
      <c r="D24" s="55" t="str" cm="1">
        <f t="array" ref="D24">IFERROR(INDEX(Liste!$J$15:'Liste'!$J$62,SMALL(Liste!$K$15:'Liste'!$K$62,ROW(B39))),"-")</f>
        <v>Participant #39</v>
      </c>
      <c r="E24" s="56"/>
      <c r="F24" s="221"/>
      <c r="G24" s="8"/>
      <c r="H24" s="221"/>
      <c r="I24" s="230"/>
      <c r="J24" s="55" t="str">
        <f>IF(ISBLANK($E$38),"F2",$E$38)</f>
        <v>F2</v>
      </c>
      <c r="K24" s="97"/>
      <c r="L24" s="221"/>
      <c r="M24" s="8"/>
      <c r="N24" s="8"/>
      <c r="O24" s="109"/>
      <c r="P24" s="62"/>
      <c r="Q24" s="63"/>
      <c r="R24" s="9"/>
      <c r="S24" s="294"/>
      <c r="T24" s="6"/>
      <c r="U24" s="6"/>
      <c r="V24" s="6"/>
      <c r="W24" s="6"/>
      <c r="X24" s="6"/>
      <c r="Y24" s="187"/>
    </row>
    <row r="25" spans="1:25" ht="25.15" customHeight="1" x14ac:dyDescent="0.25">
      <c r="A25" s="305"/>
      <c r="B25" s="218"/>
      <c r="C25" s="225" t="s">
        <v>7</v>
      </c>
      <c r="D25" s="40" t="str" cm="1">
        <f t="array" ref="D25">IFERROR(INDEX(Liste!$J$15:'Liste'!$J$62,SMALL(Liste!$K$15:'Liste'!$K$62,ROW(B5))),"-")</f>
        <v>Participant #05</v>
      </c>
      <c r="E25" s="89"/>
      <c r="F25" s="221"/>
      <c r="G25" s="8"/>
      <c r="H25" s="221"/>
      <c r="I25" s="231" t="s">
        <v>6</v>
      </c>
      <c r="J25" s="48" t="str">
        <f>IF(ISBLANK($E$25),"C1",$E$25)</f>
        <v>C1</v>
      </c>
      <c r="K25" s="110"/>
      <c r="L25" s="221"/>
      <c r="M25" s="8"/>
      <c r="N25" s="8"/>
      <c r="O25" s="8"/>
      <c r="P25" s="8"/>
      <c r="Q25" s="8"/>
      <c r="R25" s="9"/>
      <c r="S25" s="294"/>
      <c r="T25" s="6"/>
      <c r="U25" s="6"/>
      <c r="V25" s="6"/>
      <c r="W25" s="6"/>
      <c r="X25" s="6"/>
      <c r="Y25" s="187"/>
    </row>
    <row r="26" spans="1:25" ht="25.15" customHeight="1" x14ac:dyDescent="0.25">
      <c r="A26" s="305"/>
      <c r="B26" s="218"/>
      <c r="C26" s="226"/>
      <c r="D26" s="48" t="str" cm="1">
        <f t="array" ref="D26">IFERROR(INDEX(Liste!$J$15:'Liste'!$J$62,SMALL(Liste!$K$15:'Liste'!$K$62,ROW(B17))),"-")</f>
        <v>Participant #17</v>
      </c>
      <c r="E26" s="90"/>
      <c r="F26" s="221"/>
      <c r="G26" s="8"/>
      <c r="H26" s="221"/>
      <c r="I26" s="232"/>
      <c r="J26" s="48" t="str">
        <f>IF(ISBLANK($E$37),"F1",$E$37)</f>
        <v>F1</v>
      </c>
      <c r="K26" s="111"/>
      <c r="L26" s="221"/>
      <c r="M26" s="8"/>
      <c r="N26" s="8"/>
      <c r="O26" s="8"/>
      <c r="P26" s="8"/>
      <c r="Q26" s="8"/>
      <c r="R26" s="9"/>
      <c r="S26" s="294"/>
      <c r="T26" s="6"/>
      <c r="U26" s="6"/>
      <c r="V26" s="6"/>
      <c r="W26" s="6"/>
      <c r="X26" s="6"/>
      <c r="Y26" s="187"/>
    </row>
    <row r="27" spans="1:25" ht="25.15" customHeight="1" x14ac:dyDescent="0.25">
      <c r="A27" s="305"/>
      <c r="B27" s="218"/>
      <c r="C27" s="226"/>
      <c r="D27" s="48" t="str" cm="1">
        <f t="array" ref="D27">IFERROR(INDEX(Liste!$J$15:'Liste'!$J$62,SMALL(Liste!$K$15:'Liste'!$K$62,ROW(B29))),"-")</f>
        <v>Participant #29</v>
      </c>
      <c r="E27" s="52"/>
      <c r="F27" s="221"/>
      <c r="G27" s="8"/>
      <c r="H27" s="221"/>
      <c r="I27" s="232"/>
      <c r="J27" s="48" t="str">
        <f>IF(ISBLANK($E$18),"A2",$E$18)</f>
        <v>A2</v>
      </c>
      <c r="K27" s="96"/>
      <c r="L27" s="221"/>
      <c r="M27" s="8"/>
      <c r="N27" s="8"/>
      <c r="O27" s="8"/>
      <c r="P27" s="8"/>
      <c r="Q27" s="8"/>
      <c r="R27" s="9"/>
      <c r="S27" s="294"/>
      <c r="T27" s="6"/>
      <c r="U27" s="6"/>
      <c r="V27" s="6"/>
      <c r="W27" s="6"/>
      <c r="X27" s="6"/>
      <c r="Y27" s="187"/>
    </row>
    <row r="28" spans="1:25" ht="25.15" customHeight="1" x14ac:dyDescent="0.25">
      <c r="A28" s="305"/>
      <c r="B28" s="218"/>
      <c r="C28" s="227"/>
      <c r="D28" s="55" t="str" cm="1">
        <f t="array" ref="D28">IFERROR(INDEX(Liste!$J$15:'Liste'!$J$62,SMALL(Liste!$K$15:'Liste'!$K$62,ROW(B41))),"-")</f>
        <v>Participant #41</v>
      </c>
      <c r="E28" s="56"/>
      <c r="F28" s="221"/>
      <c r="G28" s="8"/>
      <c r="H28" s="223"/>
      <c r="I28" s="233"/>
      <c r="J28" s="48" t="str">
        <f>IF(ISBLANK($E$30),"D2",$E$30)</f>
        <v>D2</v>
      </c>
      <c r="K28" s="97"/>
      <c r="L28" s="223"/>
      <c r="M28" s="8"/>
      <c r="N28" s="8"/>
      <c r="O28" s="8"/>
      <c r="P28" s="8"/>
      <c r="Q28" s="8"/>
      <c r="R28" s="9"/>
      <c r="S28" s="294"/>
      <c r="T28" s="6"/>
      <c r="U28" s="6"/>
      <c r="V28" s="6"/>
      <c r="W28" s="6"/>
      <c r="X28" s="6"/>
      <c r="Y28" s="187"/>
    </row>
    <row r="29" spans="1:25" ht="25.15" customHeight="1" x14ac:dyDescent="0.25">
      <c r="A29" s="305"/>
      <c r="B29" s="218"/>
      <c r="C29" s="225" t="s">
        <v>8</v>
      </c>
      <c r="D29" s="40" t="str" cm="1">
        <f t="array" ref="D29">IFERROR(INDEX(Liste!$J$15:'Liste'!$J$62,SMALL(Liste!$K$15:'Liste'!$K$62,ROW(B7))),"-")</f>
        <v>Participant #07</v>
      </c>
      <c r="E29" s="89"/>
      <c r="F29" s="221"/>
      <c r="G29" s="8"/>
      <c r="H29" s="216"/>
      <c r="I29" s="214"/>
      <c r="J29" s="214"/>
      <c r="K29" s="214"/>
      <c r="L29" s="215"/>
      <c r="M29" s="8"/>
      <c r="N29" s="8"/>
      <c r="O29" s="8"/>
      <c r="P29" s="8"/>
      <c r="Q29" s="8"/>
      <c r="R29" s="9"/>
      <c r="S29" s="294"/>
      <c r="T29" s="6"/>
      <c r="U29" s="6"/>
      <c r="V29" s="6"/>
      <c r="W29" s="6"/>
      <c r="X29" s="6"/>
      <c r="Y29" s="187"/>
    </row>
    <row r="30" spans="1:25" ht="25.15" customHeight="1" x14ac:dyDescent="0.25">
      <c r="A30" s="305"/>
      <c r="B30" s="218"/>
      <c r="C30" s="226"/>
      <c r="D30" s="48" t="str" cm="1">
        <f t="array" ref="D30">IFERROR(INDEX(Liste!$J$15:'Liste'!$J$62,SMALL(Liste!$K$15:'Liste'!$K$62,ROW(B19))),"-")</f>
        <v>Participant #19</v>
      </c>
      <c r="E30" s="90"/>
      <c r="F30" s="221"/>
      <c r="G30" s="8"/>
      <c r="H30" s="8"/>
      <c r="I30" s="61"/>
      <c r="J30" s="62"/>
      <c r="K30" s="63"/>
      <c r="L30" s="8"/>
      <c r="M30" s="8"/>
      <c r="N30" s="8"/>
      <c r="O30" s="8"/>
      <c r="P30" s="8"/>
      <c r="Q30" s="8"/>
      <c r="R30" s="9"/>
      <c r="S30" s="294"/>
      <c r="T30" s="6"/>
      <c r="U30" s="6"/>
      <c r="V30" s="6"/>
      <c r="W30" s="6"/>
      <c r="X30" s="6"/>
      <c r="Y30" s="187"/>
    </row>
    <row r="31" spans="1:25" ht="25.15" customHeight="1" x14ac:dyDescent="0.25">
      <c r="A31" s="305"/>
      <c r="B31" s="218"/>
      <c r="C31" s="226"/>
      <c r="D31" s="48" t="str" cm="1">
        <f t="array" ref="D31">IFERROR(INDEX(Liste!$J$15:'Liste'!$J$62,SMALL(Liste!$K$15:'Liste'!$K$62,ROW(B31))),"-")</f>
        <v>Participant #31</v>
      </c>
      <c r="E31" s="52"/>
      <c r="F31" s="221"/>
      <c r="G31" s="8"/>
      <c r="H31" s="8"/>
      <c r="I31" s="61"/>
      <c r="J31" s="62"/>
      <c r="K31" s="63"/>
      <c r="L31" s="8"/>
      <c r="M31" s="8"/>
      <c r="N31" s="8"/>
      <c r="O31" s="8"/>
      <c r="P31" s="8"/>
      <c r="Q31" s="8"/>
      <c r="R31" s="9"/>
      <c r="S31" s="294"/>
      <c r="T31" s="6"/>
      <c r="U31" s="6"/>
      <c r="V31" s="6"/>
      <c r="W31" s="6"/>
      <c r="X31" s="6"/>
      <c r="Y31" s="187"/>
    </row>
    <row r="32" spans="1:25" ht="25.15" customHeight="1" x14ac:dyDescent="0.25">
      <c r="A32" s="305"/>
      <c r="B32" s="218"/>
      <c r="C32" s="227"/>
      <c r="D32" s="55" t="str" cm="1">
        <f t="array" ref="D32">IFERROR(INDEX(Liste!$J$15:'Liste'!$J$62,SMALL(Liste!$K$15:'Liste'!$K$62,ROW(B43))),"-")</f>
        <v>Participant #43</v>
      </c>
      <c r="E32" s="56"/>
      <c r="F32" s="221"/>
      <c r="G32" s="8"/>
      <c r="H32" s="8"/>
      <c r="I32" s="61"/>
      <c r="J32" s="62"/>
      <c r="K32" s="63"/>
      <c r="L32" s="8"/>
      <c r="M32" s="8"/>
      <c r="N32" s="8"/>
      <c r="O32" s="8"/>
      <c r="P32" s="8"/>
      <c r="Q32" s="8"/>
      <c r="R32" s="9"/>
      <c r="S32" s="294"/>
      <c r="T32" s="6"/>
      <c r="U32" s="6"/>
      <c r="V32" s="6"/>
      <c r="W32" s="6"/>
      <c r="X32" s="6"/>
      <c r="Y32" s="187"/>
    </row>
    <row r="33" spans="1:25" ht="25.15" customHeight="1" x14ac:dyDescent="0.25">
      <c r="A33" s="305"/>
      <c r="B33" s="218"/>
      <c r="C33" s="225" t="s">
        <v>9</v>
      </c>
      <c r="D33" s="40" t="str" cm="1">
        <f t="array" ref="D33">IFERROR(INDEX(Liste!$J$15:'Liste'!$J$62,SMALL(Liste!$K$15:'Liste'!$K$62,ROW(B9))),"-")</f>
        <v>Participant #09</v>
      </c>
      <c r="E33" s="89"/>
      <c r="F33" s="22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294"/>
      <c r="T33" s="6"/>
      <c r="U33" s="6"/>
      <c r="V33" s="6"/>
      <c r="W33" s="6"/>
      <c r="X33" s="6"/>
      <c r="Y33" s="187"/>
    </row>
    <row r="34" spans="1:25" ht="25.15" customHeight="1" x14ac:dyDescent="0.25">
      <c r="A34" s="305"/>
      <c r="B34" s="218"/>
      <c r="C34" s="226"/>
      <c r="D34" s="48" t="str" cm="1">
        <f t="array" ref="D34">IFERROR(INDEX(Liste!$J$15:'Liste'!$J$62,SMALL(Liste!$K$15:'Liste'!$K$62,ROW(B21))),"-")</f>
        <v>Participant #21</v>
      </c>
      <c r="E34" s="90"/>
      <c r="F34" s="22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294"/>
      <c r="T34" s="6"/>
      <c r="U34" s="6"/>
      <c r="V34" s="6"/>
      <c r="W34" s="6"/>
      <c r="X34" s="6"/>
      <c r="Y34" s="187"/>
    </row>
    <row r="35" spans="1:25" ht="25.15" customHeight="1" x14ac:dyDescent="0.25">
      <c r="A35" s="305"/>
      <c r="B35" s="218"/>
      <c r="C35" s="226"/>
      <c r="D35" s="48" t="str" cm="1">
        <f t="array" ref="D35">IFERROR(INDEX(Liste!$J$15:'Liste'!$J$62,SMALL(Liste!$K$15:'Liste'!$K$62,ROW(B33))),"-")</f>
        <v>Participant #33</v>
      </c>
      <c r="E35" s="52"/>
      <c r="F35" s="22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145"/>
      <c r="S35" s="294"/>
      <c r="T35" s="6"/>
      <c r="U35" s="6"/>
      <c r="V35" s="6"/>
      <c r="W35" s="6"/>
      <c r="X35" s="6"/>
      <c r="Y35" s="187"/>
    </row>
    <row r="36" spans="1:25" ht="25.15" customHeight="1" x14ac:dyDescent="0.25">
      <c r="A36" s="305"/>
      <c r="B36" s="218"/>
      <c r="C36" s="227"/>
      <c r="D36" s="55" t="str" cm="1">
        <f t="array" ref="D36">IFERROR(INDEX(Liste!$J$15:'Liste'!$J$62,SMALL(Liste!$K$15:'Liste'!$K$62,ROW(B45))),"-")</f>
        <v>Participant #45</v>
      </c>
      <c r="E36" s="56"/>
      <c r="F36" s="22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294"/>
      <c r="T36" s="6"/>
      <c r="U36" s="6"/>
      <c r="V36" s="6"/>
      <c r="W36" s="6"/>
      <c r="X36" s="6"/>
      <c r="Y36" s="187"/>
    </row>
    <row r="37" spans="1:25" ht="25.15" customHeight="1" x14ac:dyDescent="0.25">
      <c r="A37" s="305"/>
      <c r="B37" s="218"/>
      <c r="C37" s="225" t="s">
        <v>13</v>
      </c>
      <c r="D37" s="40" t="str" cm="1">
        <f t="array" ref="D37">IFERROR(INDEX(Liste!$J$15:'Liste'!$J$62,SMALL(Liste!$K$15:'Liste'!$K$62,ROW(B11))),"-")</f>
        <v>Participant #11</v>
      </c>
      <c r="E37" s="89"/>
      <c r="F37" s="22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294"/>
      <c r="T37" s="6"/>
      <c r="U37" s="6"/>
      <c r="V37" s="6"/>
      <c r="W37" s="6"/>
      <c r="X37" s="6"/>
      <c r="Y37" s="187"/>
    </row>
    <row r="38" spans="1:25" ht="25.15" customHeight="1" x14ac:dyDescent="0.25">
      <c r="A38" s="305"/>
      <c r="B38" s="218"/>
      <c r="C38" s="226"/>
      <c r="D38" s="48" t="str" cm="1">
        <f t="array" ref="D38">IFERROR(INDEX(Liste!$J$15:'Liste'!$J$62,SMALL(Liste!$K$15:'Liste'!$K$62,ROW(B23))),"-")</f>
        <v>Participant #23</v>
      </c>
      <c r="E38" s="90"/>
      <c r="F38" s="22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294"/>
      <c r="T38" s="6"/>
      <c r="U38" s="6"/>
      <c r="V38" s="6"/>
      <c r="W38" s="118"/>
      <c r="X38" s="6"/>
      <c r="Y38" s="187"/>
    </row>
    <row r="39" spans="1:25" ht="25.15" customHeight="1" x14ac:dyDescent="0.25">
      <c r="A39" s="305"/>
      <c r="B39" s="218"/>
      <c r="C39" s="226"/>
      <c r="D39" s="48" t="str" cm="1">
        <f t="array" ref="D39">IFERROR(INDEX(Liste!$J$15:'Liste'!$J$62,SMALL(Liste!$K$15:'Liste'!$K$62,ROW(B35))),"-")</f>
        <v>Participant #35</v>
      </c>
      <c r="E39" s="52"/>
      <c r="F39" s="22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294"/>
      <c r="T39" s="6"/>
      <c r="U39" s="6"/>
      <c r="V39" s="6"/>
      <c r="W39" s="6"/>
      <c r="X39" s="6"/>
      <c r="Y39" s="187"/>
    </row>
    <row r="40" spans="1:25" ht="25.15" customHeight="1" x14ac:dyDescent="0.25">
      <c r="A40" s="305"/>
      <c r="B40" s="218"/>
      <c r="C40" s="226"/>
      <c r="D40" s="55" t="str" cm="1">
        <f t="array" ref="D40">IFERROR(INDEX(Liste!$J$15:'Liste'!$J$62,SMALL(Liste!$K$15:'Liste'!$K$62,ROW(B47))),"-")</f>
        <v>Participant #47</v>
      </c>
      <c r="E40" s="52"/>
      <c r="F40" s="22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294"/>
      <c r="T40" s="6"/>
      <c r="U40" s="6"/>
      <c r="V40" s="6"/>
      <c r="W40" s="6"/>
      <c r="X40" s="6"/>
      <c r="Y40" s="187"/>
    </row>
    <row r="41" spans="1:25" ht="25.15" customHeight="1" x14ac:dyDescent="0.25">
      <c r="A41" s="305"/>
      <c r="B41" s="213"/>
      <c r="C41" s="214"/>
      <c r="D41" s="248"/>
      <c r="E41" s="214"/>
      <c r="F41" s="21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294"/>
      <c r="T41" s="6"/>
      <c r="U41" s="6"/>
      <c r="V41" s="6"/>
      <c r="W41" s="6"/>
      <c r="X41" s="6"/>
      <c r="Y41" s="187"/>
    </row>
    <row r="42" spans="1:25" ht="25.15" customHeight="1" x14ac:dyDescent="0.25">
      <c r="A42" s="305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294"/>
      <c r="T42" s="6"/>
      <c r="U42" s="6"/>
      <c r="V42" s="6"/>
      <c r="W42" s="6"/>
      <c r="X42" s="6"/>
      <c r="Y42" s="187"/>
    </row>
    <row r="43" spans="1:25" ht="25.15" customHeight="1" x14ac:dyDescent="0.25">
      <c r="A43" s="305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294"/>
      <c r="T43" s="6"/>
      <c r="U43" s="6"/>
      <c r="V43" s="6"/>
      <c r="W43" s="6"/>
      <c r="X43" s="6"/>
      <c r="Y43" s="187"/>
    </row>
    <row r="44" spans="1:25" ht="25.15" customHeight="1" x14ac:dyDescent="0.25">
      <c r="A44" s="305"/>
      <c r="B44" s="239" t="s">
        <v>84</v>
      </c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1"/>
      <c r="S44" s="294"/>
      <c r="T44" s="124"/>
      <c r="U44" s="124"/>
      <c r="V44" s="124"/>
      <c r="W44" s="124"/>
      <c r="X44" s="124"/>
      <c r="Y44" s="187"/>
    </row>
    <row r="45" spans="1:25" ht="25.15" customHeight="1" x14ac:dyDescent="0.25">
      <c r="A45" s="305"/>
      <c r="B45" s="242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4"/>
      <c r="S45" s="294"/>
      <c r="T45" s="124"/>
      <c r="U45" s="124"/>
      <c r="V45" s="124"/>
      <c r="W45" s="124"/>
      <c r="X45" s="124"/>
      <c r="Y45" s="187"/>
    </row>
    <row r="46" spans="1:25" ht="25.15" customHeight="1" x14ac:dyDescent="0.25">
      <c r="A46" s="305"/>
      <c r="B46" s="245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7"/>
      <c r="S46" s="294"/>
      <c r="T46" s="124"/>
      <c r="U46" s="124"/>
      <c r="V46" s="124"/>
      <c r="W46" s="124"/>
      <c r="X46" s="124"/>
      <c r="Y46" s="187"/>
    </row>
    <row r="47" spans="1:25" ht="25.15" customHeight="1" x14ac:dyDescent="0.25">
      <c r="A47" s="305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294"/>
      <c r="T47" s="6"/>
      <c r="U47" s="6"/>
      <c r="V47" s="6"/>
      <c r="W47" s="6"/>
      <c r="X47" s="6"/>
      <c r="Y47" s="187"/>
    </row>
    <row r="48" spans="1:25" ht="25.15" customHeight="1" x14ac:dyDescent="0.25">
      <c r="A48" s="305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294"/>
      <c r="T48" s="6"/>
      <c r="U48" s="6"/>
      <c r="V48" s="6"/>
      <c r="W48" s="6"/>
      <c r="X48" s="6"/>
      <c r="Y48" s="187"/>
    </row>
    <row r="49" spans="1:25" ht="25.15" customHeight="1" x14ac:dyDescent="0.25">
      <c r="A49" s="305"/>
      <c r="B49" s="197" t="s">
        <v>87</v>
      </c>
      <c r="C49" s="198"/>
      <c r="D49" s="198"/>
      <c r="E49" s="198"/>
      <c r="F49" s="199"/>
      <c r="G49" s="7"/>
      <c r="H49" s="206" t="s">
        <v>88</v>
      </c>
      <c r="I49" s="198"/>
      <c r="J49" s="198"/>
      <c r="K49" s="198"/>
      <c r="L49" s="199"/>
      <c r="M49" s="7"/>
      <c r="N49" s="206" t="s">
        <v>131</v>
      </c>
      <c r="O49" s="198"/>
      <c r="P49" s="198"/>
      <c r="Q49" s="198"/>
      <c r="R49" s="209"/>
      <c r="S49" s="294"/>
      <c r="T49" s="212"/>
      <c r="U49" s="212"/>
      <c r="V49" s="212"/>
      <c r="W49" s="212"/>
      <c r="X49" s="212"/>
      <c r="Y49" s="187"/>
    </row>
    <row r="50" spans="1:25" ht="25.15" customHeight="1" x14ac:dyDescent="0.25">
      <c r="A50" s="305"/>
      <c r="B50" s="200"/>
      <c r="C50" s="201"/>
      <c r="D50" s="201"/>
      <c r="E50" s="201"/>
      <c r="F50" s="202"/>
      <c r="G50" s="7"/>
      <c r="H50" s="207"/>
      <c r="I50" s="201"/>
      <c r="J50" s="201"/>
      <c r="K50" s="201"/>
      <c r="L50" s="202"/>
      <c r="M50" s="7"/>
      <c r="N50" s="207"/>
      <c r="O50" s="201"/>
      <c r="P50" s="201"/>
      <c r="Q50" s="201"/>
      <c r="R50" s="210"/>
      <c r="S50" s="294"/>
      <c r="T50" s="212"/>
      <c r="U50" s="212"/>
      <c r="V50" s="212"/>
      <c r="W50" s="212"/>
      <c r="X50" s="212"/>
      <c r="Y50" s="187"/>
    </row>
    <row r="51" spans="1:25" ht="25.15" customHeight="1" x14ac:dyDescent="0.25">
      <c r="A51" s="305"/>
      <c r="B51" s="203"/>
      <c r="C51" s="204"/>
      <c r="D51" s="204"/>
      <c r="E51" s="204"/>
      <c r="F51" s="205"/>
      <c r="G51" s="7"/>
      <c r="H51" s="208"/>
      <c r="I51" s="204"/>
      <c r="J51" s="204"/>
      <c r="K51" s="204"/>
      <c r="L51" s="205"/>
      <c r="M51" s="7"/>
      <c r="N51" s="208"/>
      <c r="O51" s="204"/>
      <c r="P51" s="204"/>
      <c r="Q51" s="204"/>
      <c r="R51" s="211"/>
      <c r="S51" s="294"/>
      <c r="T51" s="212"/>
      <c r="U51" s="212"/>
      <c r="V51" s="212"/>
      <c r="W51" s="212"/>
      <c r="X51" s="212"/>
      <c r="Y51" s="187"/>
    </row>
    <row r="52" spans="1:25" ht="25.15" customHeight="1" x14ac:dyDescent="0.25">
      <c r="A52" s="305"/>
      <c r="B52" s="213"/>
      <c r="C52" s="214"/>
      <c r="D52" s="214"/>
      <c r="E52" s="214"/>
      <c r="F52" s="215"/>
      <c r="G52" s="8"/>
      <c r="H52" s="216"/>
      <c r="I52" s="214"/>
      <c r="J52" s="214"/>
      <c r="K52" s="214"/>
      <c r="L52" s="215"/>
      <c r="M52" s="8"/>
      <c r="N52" s="216"/>
      <c r="O52" s="214"/>
      <c r="P52" s="214"/>
      <c r="Q52" s="214"/>
      <c r="R52" s="217"/>
      <c r="S52" s="294"/>
      <c r="T52" s="185"/>
      <c r="U52" s="185"/>
      <c r="V52" s="185"/>
      <c r="W52" s="185"/>
      <c r="X52" s="185"/>
      <c r="Y52" s="187"/>
    </row>
    <row r="53" spans="1:25" ht="25.15" customHeight="1" x14ac:dyDescent="0.3">
      <c r="A53" s="305"/>
      <c r="B53" s="249"/>
      <c r="C53" s="72">
        <v>4</v>
      </c>
      <c r="D53" s="73" t="s">
        <v>43</v>
      </c>
      <c r="E53" s="74"/>
      <c r="F53" s="222"/>
      <c r="G53" s="8"/>
      <c r="H53" s="222"/>
      <c r="I53" s="24">
        <v>4</v>
      </c>
      <c r="J53" s="224" t="s">
        <v>43</v>
      </c>
      <c r="K53" s="234"/>
      <c r="L53" s="222"/>
      <c r="M53" s="75"/>
      <c r="N53" s="103"/>
      <c r="O53" s="24">
        <v>4</v>
      </c>
      <c r="P53" s="224" t="s">
        <v>43</v>
      </c>
      <c r="Q53" s="234"/>
      <c r="R53" s="146"/>
      <c r="S53" s="294"/>
      <c r="T53" s="6"/>
      <c r="U53" s="115"/>
      <c r="V53" s="238"/>
      <c r="W53" s="238"/>
      <c r="X53" s="6"/>
      <c r="Y53" s="187"/>
    </row>
    <row r="54" spans="1:25" ht="25.15" customHeight="1" x14ac:dyDescent="0.25">
      <c r="A54" s="305"/>
      <c r="B54" s="218"/>
      <c r="C54" s="35" t="s">
        <v>47</v>
      </c>
      <c r="D54" s="19" t="s">
        <v>19</v>
      </c>
      <c r="E54" s="35" t="s">
        <v>48</v>
      </c>
      <c r="F54" s="221"/>
      <c r="G54" s="8"/>
      <c r="H54" s="221"/>
      <c r="I54" s="35" t="s">
        <v>47</v>
      </c>
      <c r="J54" s="19" t="s">
        <v>19</v>
      </c>
      <c r="K54" s="35" t="s">
        <v>48</v>
      </c>
      <c r="L54" s="221"/>
      <c r="M54" s="13"/>
      <c r="N54" s="106"/>
      <c r="O54" s="35" t="s">
        <v>47</v>
      </c>
      <c r="P54" s="19" t="s">
        <v>19</v>
      </c>
      <c r="Q54" s="19" t="s">
        <v>48</v>
      </c>
      <c r="R54" s="147"/>
      <c r="S54" s="294"/>
      <c r="T54" s="6"/>
      <c r="U54" s="117"/>
      <c r="V54" s="117"/>
      <c r="W54" s="117"/>
      <c r="X54" s="6"/>
      <c r="Y54" s="187"/>
    </row>
    <row r="55" spans="1:25" ht="25.15" customHeight="1" x14ac:dyDescent="0.25">
      <c r="A55" s="305"/>
      <c r="B55" s="218"/>
      <c r="C55" s="231" t="s">
        <v>10</v>
      </c>
      <c r="D55" s="40" t="str">
        <f>IF(ISBLANK($E$19),"A3",$E$19)</f>
        <v>A3</v>
      </c>
      <c r="E55" s="89"/>
      <c r="F55" s="221"/>
      <c r="G55" s="8"/>
      <c r="H55" s="221"/>
      <c r="I55" s="225" t="s">
        <v>11</v>
      </c>
      <c r="J55" s="40" t="str">
        <f>IF(ISBLANK($E$55),"L1",$E$55)</f>
        <v>L1</v>
      </c>
      <c r="K55" s="89"/>
      <c r="L55" s="221"/>
      <c r="M55" s="62"/>
      <c r="N55" s="106"/>
      <c r="O55" s="225" t="s">
        <v>12</v>
      </c>
      <c r="P55" s="41" t="str">
        <f>IF(ISBLANK($K$55),"O1",$K$55)</f>
        <v>O1</v>
      </c>
      <c r="Q55" s="87"/>
      <c r="R55" s="148"/>
      <c r="S55" s="294"/>
      <c r="T55" s="6"/>
      <c r="U55" s="229"/>
      <c r="V55" s="118"/>
      <c r="W55" s="119"/>
      <c r="X55" s="6"/>
      <c r="Y55" s="187"/>
    </row>
    <row r="56" spans="1:25" ht="25.15" customHeight="1" x14ac:dyDescent="0.25">
      <c r="A56" s="305"/>
      <c r="B56" s="218"/>
      <c r="C56" s="232"/>
      <c r="D56" s="48" t="str">
        <f>IF(ISBLANK($E$31),"D3",$E$31)</f>
        <v>D3</v>
      </c>
      <c r="E56" s="90"/>
      <c r="F56" s="221"/>
      <c r="G56" s="8"/>
      <c r="H56" s="221"/>
      <c r="I56" s="226"/>
      <c r="J56" s="48" t="str">
        <f>IF(ISBLANK($E$60),"M2",$E$60)</f>
        <v>M2</v>
      </c>
      <c r="K56" s="90"/>
      <c r="L56" s="221"/>
      <c r="M56" s="62"/>
      <c r="N56" s="106"/>
      <c r="O56" s="226"/>
      <c r="P56" s="49" t="str">
        <f>IF(ISBLANK($K$59),"P1",$K$59)</f>
        <v>P1</v>
      </c>
      <c r="Q56" s="88"/>
      <c r="R56" s="148"/>
      <c r="S56" s="294"/>
      <c r="T56" s="6"/>
      <c r="U56" s="229"/>
      <c r="V56" s="118"/>
      <c r="W56" s="119"/>
      <c r="X56" s="6"/>
      <c r="Y56" s="187"/>
    </row>
    <row r="57" spans="1:25" ht="25.15" customHeight="1" x14ac:dyDescent="0.25">
      <c r="A57" s="305"/>
      <c r="B57" s="218"/>
      <c r="C57" s="232"/>
      <c r="D57" s="48" t="str">
        <f>IF(ISBLANK($E$24),"B4",$E$24)</f>
        <v>B4</v>
      </c>
      <c r="E57" s="52"/>
      <c r="F57" s="221"/>
      <c r="G57" s="8"/>
      <c r="H57" s="221"/>
      <c r="I57" s="226"/>
      <c r="J57" s="48" t="str">
        <f>IF(ISBLANK($K$19),"G3",$K$19)</f>
        <v>G3</v>
      </c>
      <c r="K57" s="52"/>
      <c r="L57" s="221"/>
      <c r="M57" s="62"/>
      <c r="N57" s="106"/>
      <c r="O57" s="226"/>
      <c r="P57" s="48" t="str">
        <f>IF(ISBLANK($K$64),"Q2",$K$64)</f>
        <v>Q2</v>
      </c>
      <c r="Q57" s="52"/>
      <c r="R57" s="147"/>
      <c r="S57" s="294"/>
      <c r="T57" s="6"/>
      <c r="U57" s="229"/>
      <c r="V57" s="118"/>
      <c r="W57" s="119"/>
      <c r="X57" s="6"/>
      <c r="Y57" s="187"/>
    </row>
    <row r="58" spans="1:25" ht="25.15" customHeight="1" x14ac:dyDescent="0.25">
      <c r="A58" s="305"/>
      <c r="B58" s="218"/>
      <c r="C58" s="233"/>
      <c r="D58" s="48" t="str">
        <f>IF(ISBLANK($E$36),"E4",$E$36)</f>
        <v>E4</v>
      </c>
      <c r="E58" s="56"/>
      <c r="F58" s="221"/>
      <c r="G58" s="8"/>
      <c r="H58" s="221"/>
      <c r="I58" s="227"/>
      <c r="J58" s="48" t="str">
        <f>IF(ISBLANK($K$24),"H4",$K$24)</f>
        <v>H4</v>
      </c>
      <c r="K58" s="56"/>
      <c r="L58" s="221"/>
      <c r="M58" s="62"/>
      <c r="N58" s="106"/>
      <c r="O58" s="227"/>
      <c r="P58" s="48" t="str">
        <f>IF(ISBLANK($Q$19),"J3",$Q$19)</f>
        <v>J3</v>
      </c>
      <c r="Q58" s="52"/>
      <c r="R58" s="147"/>
      <c r="S58" s="294"/>
      <c r="T58" s="6"/>
      <c r="U58" s="229"/>
      <c r="V58" s="118"/>
      <c r="W58" s="119"/>
      <c r="X58" s="6"/>
      <c r="Y58" s="187"/>
    </row>
    <row r="59" spans="1:25" ht="25.15" customHeight="1" x14ac:dyDescent="0.25">
      <c r="A59" s="305"/>
      <c r="B59" s="218"/>
      <c r="C59" s="231" t="s">
        <v>14</v>
      </c>
      <c r="D59" s="40" t="str">
        <f>IF(ISBLANK($E$23),"B3",$E$23)</f>
        <v>B3</v>
      </c>
      <c r="E59" s="89"/>
      <c r="F59" s="221"/>
      <c r="G59" s="8"/>
      <c r="H59" s="221"/>
      <c r="I59" s="225" t="s">
        <v>15</v>
      </c>
      <c r="J59" s="40" t="str">
        <f>IF(ISBLANK($E$59),"M1",$E$59)</f>
        <v>M1</v>
      </c>
      <c r="K59" s="89"/>
      <c r="L59" s="221"/>
      <c r="M59" s="62"/>
      <c r="N59" s="106"/>
      <c r="O59" s="225" t="s">
        <v>16</v>
      </c>
      <c r="P59" s="41" t="str">
        <f>IF(ISBLANK($K$63),"Q1",$K$63)</f>
        <v>Q1</v>
      </c>
      <c r="Q59" s="87"/>
      <c r="R59" s="148"/>
      <c r="S59" s="294"/>
      <c r="T59" s="185"/>
      <c r="U59" s="185"/>
      <c r="V59" s="185"/>
      <c r="W59" s="185"/>
      <c r="X59" s="185"/>
      <c r="Y59" s="187"/>
    </row>
    <row r="60" spans="1:25" ht="25.15" customHeight="1" x14ac:dyDescent="0.25">
      <c r="A60" s="305"/>
      <c r="B60" s="218"/>
      <c r="C60" s="232"/>
      <c r="D60" s="48" t="str">
        <f>IF(ISBLANK($E$35),"E3",$E$35)</f>
        <v>E3</v>
      </c>
      <c r="E60" s="90"/>
      <c r="F60" s="221"/>
      <c r="G60" s="8"/>
      <c r="H60" s="221"/>
      <c r="I60" s="226"/>
      <c r="J60" s="48" t="str">
        <f>IF(ISBLANK($E$64),"N2",$E$64)</f>
        <v>N2</v>
      </c>
      <c r="K60" s="90"/>
      <c r="L60" s="221"/>
      <c r="M60" s="62"/>
      <c r="N60" s="106"/>
      <c r="O60" s="226"/>
      <c r="P60" s="49" t="str">
        <f>IF(ISBLANK($K$56),"O2",$K$56)</f>
        <v>O2</v>
      </c>
      <c r="Q60" s="88"/>
      <c r="R60" s="148"/>
      <c r="S60" s="294"/>
      <c r="T60" s="6"/>
      <c r="U60" s="121"/>
      <c r="V60" s="118"/>
      <c r="W60" s="119"/>
      <c r="X60" s="6"/>
      <c r="Y60" s="187"/>
    </row>
    <row r="61" spans="1:25" ht="25.15" customHeight="1" x14ac:dyDescent="0.25">
      <c r="A61" s="305"/>
      <c r="B61" s="218"/>
      <c r="C61" s="232"/>
      <c r="D61" s="48" t="str">
        <f>IF(ISBLANK($E$28),"C4",$E$28)</f>
        <v>C4</v>
      </c>
      <c r="E61" s="52"/>
      <c r="F61" s="221"/>
      <c r="G61" s="8"/>
      <c r="H61" s="221"/>
      <c r="I61" s="226"/>
      <c r="J61" s="48" t="str">
        <f>IF(ISBLANK($K$23),"H3",$K$23)</f>
        <v>H3</v>
      </c>
      <c r="K61" s="52"/>
      <c r="L61" s="221"/>
      <c r="M61" s="62"/>
      <c r="N61" s="106"/>
      <c r="O61" s="226"/>
      <c r="P61" s="48" t="str">
        <f>IF(ISBLANK($K$60),"P2",$K$60)</f>
        <v>P2</v>
      </c>
      <c r="Q61" s="52"/>
      <c r="R61" s="147"/>
      <c r="S61" s="294"/>
      <c r="T61" s="6"/>
      <c r="U61" s="121"/>
      <c r="V61" s="143"/>
      <c r="W61" s="143"/>
      <c r="X61" s="6"/>
      <c r="Y61" s="187"/>
    </row>
    <row r="62" spans="1:25" ht="25.15" customHeight="1" x14ac:dyDescent="0.25">
      <c r="A62" s="305"/>
      <c r="B62" s="218"/>
      <c r="C62" s="233"/>
      <c r="D62" s="48" t="str">
        <f>IF(ISBLANK($E$40),"F4",$E$40)</f>
        <v>F4</v>
      </c>
      <c r="E62" s="52"/>
      <c r="F62" s="221"/>
      <c r="G62" s="8"/>
      <c r="H62" s="221"/>
      <c r="I62" s="227"/>
      <c r="J62" s="55" t="str">
        <f>IF(ISBLANK($K$28),"I4",$K$28)</f>
        <v>I4</v>
      </c>
      <c r="K62" s="56"/>
      <c r="L62" s="221"/>
      <c r="M62" s="62"/>
      <c r="N62" s="106"/>
      <c r="O62" s="226"/>
      <c r="P62" s="48" t="str">
        <f>IF(ISBLANK($Q$22),"K3",$Q$22)</f>
        <v>K3</v>
      </c>
      <c r="Q62" s="52"/>
      <c r="R62" s="147"/>
      <c r="S62" s="294"/>
      <c r="T62" s="6"/>
      <c r="U62" s="121"/>
      <c r="V62" s="118"/>
      <c r="W62" s="119"/>
      <c r="X62" s="6"/>
      <c r="Y62" s="187"/>
    </row>
    <row r="63" spans="1:25" ht="25.15" customHeight="1" x14ac:dyDescent="0.25">
      <c r="A63" s="305"/>
      <c r="B63" s="218"/>
      <c r="C63" s="231" t="s">
        <v>17</v>
      </c>
      <c r="D63" s="40" t="str">
        <f>IF(ISBLANK($E$27),"C3",$E$27)</f>
        <v>C3</v>
      </c>
      <c r="E63" s="89"/>
      <c r="F63" s="221"/>
      <c r="G63" s="8"/>
      <c r="H63" s="221"/>
      <c r="I63" s="225" t="s">
        <v>18</v>
      </c>
      <c r="J63" s="40" t="str">
        <f>IF(ISBLANK($E$63),"N1",$E$63)</f>
        <v>N1</v>
      </c>
      <c r="K63" s="89"/>
      <c r="L63" s="221"/>
      <c r="M63" s="8"/>
      <c r="N63" s="216"/>
      <c r="O63" s="214"/>
      <c r="P63" s="214"/>
      <c r="Q63" s="214"/>
      <c r="R63" s="217"/>
      <c r="S63" s="294"/>
      <c r="T63" s="6"/>
      <c r="U63" s="121"/>
      <c r="V63" s="118"/>
      <c r="W63" s="119"/>
      <c r="X63" s="6"/>
      <c r="Y63" s="187"/>
    </row>
    <row r="64" spans="1:25" ht="25.15" customHeight="1" x14ac:dyDescent="0.25">
      <c r="A64" s="305"/>
      <c r="B64" s="218"/>
      <c r="C64" s="232"/>
      <c r="D64" s="48" t="str">
        <f>IF(ISBLANK($E$39),"F3",$E$39)</f>
        <v>F3</v>
      </c>
      <c r="E64" s="90"/>
      <c r="F64" s="221"/>
      <c r="G64" s="8"/>
      <c r="H64" s="221"/>
      <c r="I64" s="226"/>
      <c r="J64" s="48" t="str">
        <f>IF(ISBLANK($E$56),"L2",$E$56)</f>
        <v>L2</v>
      </c>
      <c r="K64" s="90"/>
      <c r="L64" s="221"/>
      <c r="M64" s="8"/>
      <c r="N64" s="8"/>
      <c r="O64" s="109"/>
      <c r="P64" s="62"/>
      <c r="Q64" s="63"/>
      <c r="R64" s="9"/>
      <c r="S64" s="294"/>
      <c r="T64" s="6"/>
      <c r="U64" s="121"/>
      <c r="V64" s="118"/>
      <c r="W64" s="119"/>
      <c r="X64" s="6"/>
      <c r="Y64" s="187"/>
    </row>
    <row r="65" spans="1:25" ht="25.15" customHeight="1" x14ac:dyDescent="0.25">
      <c r="A65" s="305"/>
      <c r="B65" s="218"/>
      <c r="C65" s="232"/>
      <c r="D65" s="48" t="str">
        <f>IF(ISBLANK($E$20),"A4",$E$20)</f>
        <v>A4</v>
      </c>
      <c r="E65" s="52"/>
      <c r="F65" s="221"/>
      <c r="G65" s="8"/>
      <c r="H65" s="221"/>
      <c r="I65" s="226"/>
      <c r="J65" s="48" t="str">
        <f>IF(ISBLANK($K$27),"I3",$K$27)</f>
        <v>I3</v>
      </c>
      <c r="K65" s="52"/>
      <c r="L65" s="221"/>
      <c r="M65" s="8"/>
      <c r="N65" s="8"/>
      <c r="O65" s="109"/>
      <c r="P65" s="62"/>
      <c r="Q65" s="63"/>
      <c r="R65" s="9"/>
      <c r="S65" s="294"/>
      <c r="T65" s="6"/>
      <c r="U65" s="121"/>
      <c r="V65" s="118"/>
      <c r="W65" s="119"/>
      <c r="X65" s="6"/>
      <c r="Y65" s="187"/>
    </row>
    <row r="66" spans="1:25" ht="25.15" customHeight="1" x14ac:dyDescent="0.25">
      <c r="A66" s="305"/>
      <c r="B66" s="250"/>
      <c r="C66" s="233"/>
      <c r="D66" s="48" t="str">
        <f>IF(ISBLANK($E$32),"D4",$E$32)</f>
        <v>D4</v>
      </c>
      <c r="E66" s="52"/>
      <c r="F66" s="223"/>
      <c r="G66" s="8"/>
      <c r="H66" s="223"/>
      <c r="I66" s="227"/>
      <c r="J66" s="55" t="str">
        <f>IF(ISBLANK($K$20),"G4",$K$20)</f>
        <v>G4</v>
      </c>
      <c r="K66" s="56"/>
      <c r="L66" s="223"/>
      <c r="M66" s="8"/>
      <c r="N66" s="8"/>
      <c r="O66" s="109"/>
      <c r="P66" s="62"/>
      <c r="Q66" s="63"/>
      <c r="R66" s="9"/>
      <c r="S66" s="294"/>
      <c r="T66" s="6"/>
      <c r="U66" s="121"/>
      <c r="V66" s="118"/>
      <c r="W66" s="119"/>
      <c r="X66" s="6"/>
      <c r="Y66" s="187"/>
    </row>
    <row r="67" spans="1:25" ht="25.15" customHeight="1" x14ac:dyDescent="0.25">
      <c r="A67" s="305"/>
      <c r="B67" s="213"/>
      <c r="C67" s="214"/>
      <c r="D67" s="214"/>
      <c r="E67" s="214"/>
      <c r="F67" s="215"/>
      <c r="G67" s="8"/>
      <c r="H67" s="216"/>
      <c r="I67" s="214"/>
      <c r="J67" s="214"/>
      <c r="K67" s="214"/>
      <c r="L67" s="215"/>
      <c r="M67" s="8"/>
      <c r="N67" s="8"/>
      <c r="O67" s="109"/>
      <c r="P67" s="62"/>
      <c r="Q67" s="63"/>
      <c r="R67" s="9"/>
      <c r="S67" s="294"/>
      <c r="T67" s="6"/>
      <c r="U67" s="121"/>
      <c r="V67" s="118"/>
      <c r="W67" s="119"/>
      <c r="X67" s="6"/>
      <c r="Y67" s="187"/>
    </row>
    <row r="68" spans="1:25" ht="25.15" customHeight="1" x14ac:dyDescent="0.25">
      <c r="A68" s="305"/>
      <c r="B68" s="141"/>
      <c r="C68" s="138"/>
      <c r="D68" s="62"/>
      <c r="E68" s="63"/>
      <c r="F68" s="108"/>
      <c r="G68" s="8"/>
      <c r="H68" s="108"/>
      <c r="I68" s="138"/>
      <c r="J68" s="62"/>
      <c r="K68" s="63"/>
      <c r="L68" s="108"/>
      <c r="M68" s="8"/>
      <c r="N68" s="8"/>
      <c r="O68" s="109"/>
      <c r="P68" s="62"/>
      <c r="Q68" s="63"/>
      <c r="R68" s="9"/>
      <c r="S68" s="294"/>
      <c r="T68" s="6"/>
      <c r="U68" s="121"/>
      <c r="V68" s="118"/>
      <c r="W68" s="119"/>
      <c r="X68" s="6"/>
      <c r="Y68" s="187"/>
    </row>
    <row r="69" spans="1:25" ht="25.15" customHeight="1" thickBot="1" x14ac:dyDescent="0.3">
      <c r="A69" s="305"/>
      <c r="B69" s="251"/>
      <c r="C69" s="252"/>
      <c r="D69" s="252"/>
      <c r="E69" s="252"/>
      <c r="F69" s="252"/>
      <c r="G69" s="79"/>
      <c r="H69" s="252"/>
      <c r="I69" s="252"/>
      <c r="J69" s="252"/>
      <c r="K69" s="252"/>
      <c r="L69" s="252"/>
      <c r="M69" s="79"/>
      <c r="N69" s="79"/>
      <c r="O69" s="79"/>
      <c r="P69" s="79"/>
      <c r="Q69" s="79"/>
      <c r="R69" s="82"/>
      <c r="S69" s="294"/>
      <c r="T69" s="6"/>
      <c r="U69" s="6"/>
      <c r="V69" s="6"/>
      <c r="W69" s="6"/>
      <c r="X69" s="6"/>
      <c r="Y69" s="187"/>
    </row>
    <row r="70" spans="1:25" ht="30" customHeight="1" thickBot="1" x14ac:dyDescent="0.3">
      <c r="A70" s="302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4"/>
    </row>
  </sheetData>
  <mergeCells count="73">
    <mergeCell ref="A70:S70"/>
    <mergeCell ref="O55:O58"/>
    <mergeCell ref="U55:U58"/>
    <mergeCell ref="B67:F67"/>
    <mergeCell ref="H67:L67"/>
    <mergeCell ref="B69:F69"/>
    <mergeCell ref="H69:L69"/>
    <mergeCell ref="C59:C62"/>
    <mergeCell ref="I59:I62"/>
    <mergeCell ref="O59:O62"/>
    <mergeCell ref="T59:X59"/>
    <mergeCell ref="B53:B66"/>
    <mergeCell ref="F53:F66"/>
    <mergeCell ref="H53:H66"/>
    <mergeCell ref="J53:K53"/>
    <mergeCell ref="L53:L66"/>
    <mergeCell ref="P53:Q53"/>
    <mergeCell ref="C63:C66"/>
    <mergeCell ref="I63:I66"/>
    <mergeCell ref="N63:R63"/>
    <mergeCell ref="V53:W53"/>
    <mergeCell ref="C55:C58"/>
    <mergeCell ref="I55:I58"/>
    <mergeCell ref="B49:F51"/>
    <mergeCell ref="H49:L51"/>
    <mergeCell ref="N49:R51"/>
    <mergeCell ref="T49:X51"/>
    <mergeCell ref="B52:F52"/>
    <mergeCell ref="H52:L52"/>
    <mergeCell ref="N52:R52"/>
    <mergeCell ref="T52:X52"/>
    <mergeCell ref="V15:W15"/>
    <mergeCell ref="X15:X20"/>
    <mergeCell ref="B44:R46"/>
    <mergeCell ref="C21:C24"/>
    <mergeCell ref="I21:I24"/>
    <mergeCell ref="T21:X21"/>
    <mergeCell ref="N23:R23"/>
    <mergeCell ref="C25:C28"/>
    <mergeCell ref="I25:I28"/>
    <mergeCell ref="C29:C32"/>
    <mergeCell ref="H29:L29"/>
    <mergeCell ref="C33:C36"/>
    <mergeCell ref="C37:C40"/>
    <mergeCell ref="B41:F41"/>
    <mergeCell ref="O17:O19"/>
    <mergeCell ref="U17:U20"/>
    <mergeCell ref="O20:O22"/>
    <mergeCell ref="P15:Q15"/>
    <mergeCell ref="R15:R22"/>
    <mergeCell ref="T15:T20"/>
    <mergeCell ref="H15:H28"/>
    <mergeCell ref="J15:K15"/>
    <mergeCell ref="L15:L28"/>
    <mergeCell ref="N15:N22"/>
    <mergeCell ref="C17:C20"/>
    <mergeCell ref="I17:I20"/>
    <mergeCell ref="A1:S1"/>
    <mergeCell ref="A2:A69"/>
    <mergeCell ref="S2:S69"/>
    <mergeCell ref="Y2:Y69"/>
    <mergeCell ref="B5:R7"/>
    <mergeCell ref="B11:F13"/>
    <mergeCell ref="H11:L13"/>
    <mergeCell ref="N11:R13"/>
    <mergeCell ref="T11:X13"/>
    <mergeCell ref="B14:F14"/>
    <mergeCell ref="H14:L14"/>
    <mergeCell ref="N14:R14"/>
    <mergeCell ref="T14:X14"/>
    <mergeCell ref="B15:B40"/>
    <mergeCell ref="D15:E15"/>
    <mergeCell ref="F15:F40"/>
  </mergeCells>
  <conditionalFormatting sqref="D55">
    <cfRule type="expression" dxfId="303" priority="32">
      <formula>ISBLANK($E$19)</formula>
    </cfRule>
  </conditionalFormatting>
  <conditionalFormatting sqref="D56">
    <cfRule type="expression" dxfId="302" priority="31">
      <formula>ISBLANK($E$31)</formula>
    </cfRule>
  </conditionalFormatting>
  <conditionalFormatting sqref="D57">
    <cfRule type="expression" dxfId="301" priority="30">
      <formula>ISBLANK($E$24)</formula>
    </cfRule>
  </conditionalFormatting>
  <conditionalFormatting sqref="D58">
    <cfRule type="expression" dxfId="300" priority="29">
      <formula>ISBLANK($E$36)</formula>
    </cfRule>
  </conditionalFormatting>
  <conditionalFormatting sqref="D59">
    <cfRule type="expression" dxfId="299" priority="28">
      <formula>ISBLANK($E$23)</formula>
    </cfRule>
  </conditionalFormatting>
  <conditionalFormatting sqref="D60">
    <cfRule type="expression" dxfId="298" priority="27">
      <formula>ISBLANK($E$35)</formula>
    </cfRule>
  </conditionalFormatting>
  <conditionalFormatting sqref="D61">
    <cfRule type="expression" dxfId="297" priority="26">
      <formula>ISBLANK($E$28)</formula>
    </cfRule>
  </conditionalFormatting>
  <conditionalFormatting sqref="D62">
    <cfRule type="expression" dxfId="296" priority="25">
      <formula>ISBLANK($E$40)</formula>
    </cfRule>
  </conditionalFormatting>
  <conditionalFormatting sqref="D63">
    <cfRule type="expression" dxfId="295" priority="24">
      <formula>ISBLANK($E$27)</formula>
    </cfRule>
  </conditionalFormatting>
  <conditionalFormatting sqref="D64">
    <cfRule type="expression" dxfId="294" priority="23">
      <formula>ISBLANK($E$39)</formula>
    </cfRule>
  </conditionalFormatting>
  <conditionalFormatting sqref="D65">
    <cfRule type="expression" dxfId="293" priority="22">
      <formula>ISBLANK($E$20)</formula>
    </cfRule>
  </conditionalFormatting>
  <conditionalFormatting sqref="D66">
    <cfRule type="expression" dxfId="292" priority="21">
      <formula>ISBLANK($E$32)</formula>
    </cfRule>
  </conditionalFormatting>
  <conditionalFormatting sqref="J17">
    <cfRule type="expression" dxfId="291" priority="50">
      <formula>ISBLANK($E$17)</formula>
    </cfRule>
  </conditionalFormatting>
  <conditionalFormatting sqref="J18">
    <cfRule type="expression" dxfId="290" priority="49">
      <formula>ISBLANK($E$29)</formula>
    </cfRule>
  </conditionalFormatting>
  <conditionalFormatting sqref="J19">
    <cfRule type="expression" dxfId="289" priority="48">
      <formula>ISBLANK($E$22)</formula>
    </cfRule>
  </conditionalFormatting>
  <conditionalFormatting sqref="J20">
    <cfRule type="expression" dxfId="288" priority="47">
      <formula>ISBLANK($E$34)</formula>
    </cfRule>
  </conditionalFormatting>
  <conditionalFormatting sqref="J21">
    <cfRule type="expression" dxfId="287" priority="46">
      <formula>ISBLANK($E$21)</formula>
    </cfRule>
  </conditionalFormatting>
  <conditionalFormatting sqref="J22">
    <cfRule type="expression" dxfId="286" priority="45">
      <formula>ISBLANK($E$33)</formula>
    </cfRule>
  </conditionalFormatting>
  <conditionalFormatting sqref="J23">
    <cfRule type="expression" dxfId="285" priority="44">
      <formula>ISBLANK($E$26)</formula>
    </cfRule>
  </conditionalFormatting>
  <conditionalFormatting sqref="J24">
    <cfRule type="expression" dxfId="284" priority="43">
      <formula>ISBLANK($E$38)</formula>
    </cfRule>
  </conditionalFormatting>
  <conditionalFormatting sqref="J25">
    <cfRule type="expression" dxfId="283" priority="42">
      <formula>ISBLANK($E$25)</formula>
    </cfRule>
  </conditionalFormatting>
  <conditionalFormatting sqref="J26">
    <cfRule type="expression" dxfId="282" priority="41">
      <formula>ISBLANK($E$37)</formula>
    </cfRule>
  </conditionalFormatting>
  <conditionalFormatting sqref="J27">
    <cfRule type="expression" dxfId="281" priority="40">
      <formula>ISBLANK($E$18)</formula>
    </cfRule>
  </conditionalFormatting>
  <conditionalFormatting sqref="J28">
    <cfRule type="expression" dxfId="280" priority="39">
      <formula>ISBLANK($E$30)</formula>
    </cfRule>
  </conditionalFormatting>
  <conditionalFormatting sqref="J55">
    <cfRule type="expression" dxfId="279" priority="20">
      <formula>ISBLANK($E$55)</formula>
    </cfRule>
  </conditionalFormatting>
  <conditionalFormatting sqref="J56">
    <cfRule type="expression" dxfId="278" priority="19">
      <formula>ISBLANK($E$60)</formula>
    </cfRule>
  </conditionalFormatting>
  <conditionalFormatting sqref="J57">
    <cfRule type="expression" dxfId="277" priority="18">
      <formula>ISBLANK($K$19)</formula>
    </cfRule>
  </conditionalFormatting>
  <conditionalFormatting sqref="J58">
    <cfRule type="expression" dxfId="276" priority="17">
      <formula>ISBLANK($K$24)</formula>
    </cfRule>
  </conditionalFormatting>
  <conditionalFormatting sqref="J59">
    <cfRule type="expression" dxfId="275" priority="16">
      <formula>ISBLANK($E$59)</formula>
    </cfRule>
  </conditionalFormatting>
  <conditionalFormatting sqref="J60">
    <cfRule type="expression" dxfId="274" priority="15">
      <formula>ISBLANK($E$64)</formula>
    </cfRule>
  </conditionalFormatting>
  <conditionalFormatting sqref="J61">
    <cfRule type="expression" dxfId="273" priority="14">
      <formula>ISBLANK($K$23)</formula>
    </cfRule>
  </conditionalFormatting>
  <conditionalFormatting sqref="J62">
    <cfRule type="expression" dxfId="272" priority="13">
      <formula>ISBLANK($K$28)</formula>
    </cfRule>
  </conditionalFormatting>
  <conditionalFormatting sqref="J63">
    <cfRule type="expression" dxfId="271" priority="12">
      <formula>ISBLANK($E$63)</formula>
    </cfRule>
  </conditionalFormatting>
  <conditionalFormatting sqref="J64">
    <cfRule type="expression" dxfId="270" priority="11">
      <formula>ISBLANK($E$56)</formula>
    </cfRule>
  </conditionalFormatting>
  <conditionalFormatting sqref="J65">
    <cfRule type="expression" dxfId="269" priority="10">
      <formula>ISBLANK($K$27)</formula>
    </cfRule>
  </conditionalFormatting>
  <conditionalFormatting sqref="J66">
    <cfRule type="expression" dxfId="268" priority="9">
      <formula>ISBLANK($K$20)</formula>
    </cfRule>
  </conditionalFormatting>
  <conditionalFormatting sqref="P17">
    <cfRule type="expression" dxfId="267" priority="38">
      <formula>ISBLANK($K$17)</formula>
    </cfRule>
  </conditionalFormatting>
  <conditionalFormatting sqref="P18">
    <cfRule type="expression" dxfId="266" priority="37">
      <formula>ISBLANK($K$25)</formula>
    </cfRule>
  </conditionalFormatting>
  <conditionalFormatting sqref="P19">
    <cfRule type="expression" dxfId="265" priority="36">
      <formula>ISBLANK($K$22)</formula>
    </cfRule>
  </conditionalFormatting>
  <conditionalFormatting sqref="P20">
    <cfRule type="expression" dxfId="264" priority="35">
      <formula>ISBLANK($K$21)</formula>
    </cfRule>
  </conditionalFormatting>
  <conditionalFormatting sqref="P21">
    <cfRule type="expression" dxfId="263" priority="34">
      <formula>ISBLANK($K$18)</formula>
    </cfRule>
  </conditionalFormatting>
  <conditionalFormatting sqref="P22">
    <cfRule type="expression" dxfId="262" priority="33">
      <formula>ISBLANK($K$26)</formula>
    </cfRule>
  </conditionalFormatting>
  <conditionalFormatting sqref="P55">
    <cfRule type="expression" dxfId="261" priority="8">
      <formula>ISBLANK($K$55)</formula>
    </cfRule>
  </conditionalFormatting>
  <conditionalFormatting sqref="P56">
    <cfRule type="expression" dxfId="260" priority="7">
      <formula>ISBLANK($K$59)</formula>
    </cfRule>
  </conditionalFormatting>
  <conditionalFormatting sqref="P57">
    <cfRule type="expression" dxfId="259" priority="6">
      <formula>ISBLANK($K$64)</formula>
    </cfRule>
  </conditionalFormatting>
  <conditionalFormatting sqref="P58">
    <cfRule type="expression" dxfId="258" priority="5">
      <formula>ISBLANK($Q$19)</formula>
    </cfRule>
  </conditionalFormatting>
  <conditionalFormatting sqref="P59">
    <cfRule type="expression" dxfId="257" priority="4">
      <formula>ISBLANK($K$63)</formula>
    </cfRule>
  </conditionalFormatting>
  <conditionalFormatting sqref="P60">
    <cfRule type="expression" dxfId="256" priority="3">
      <formula>ISBLANK($K$56)</formula>
    </cfRule>
  </conditionalFormatting>
  <conditionalFormatting sqref="P61">
    <cfRule type="expression" dxfId="255" priority="2">
      <formula>ISBLANK($K$60)</formula>
    </cfRule>
  </conditionalFormatting>
  <conditionalFormatting sqref="P62">
    <cfRule type="expression" dxfId="254" priority="1">
      <formula>ISBLANK($Q$22)</formula>
    </cfRule>
  </conditionalFormatting>
  <dataValidations disablePrompts="1" count="26">
    <dataValidation type="list" allowBlank="1" showInputMessage="1" showErrorMessage="1" sqref="K59:K62" xr:uid="{2C29E2B3-CF0C-4630-A7FC-C4FC94C036BB}">
      <formula1>$J$59:$J$62</formula1>
    </dataValidation>
    <dataValidation type="list" allowBlank="1" showInputMessage="1" showErrorMessage="1" sqref="E59:E62" xr:uid="{6B7F1ABD-F209-4A00-B66B-2F17628470F5}">
      <formula1>$D$59:$D$62</formula1>
    </dataValidation>
    <dataValidation type="list" allowBlank="1" showInputMessage="1" showErrorMessage="1" sqref="E29:E32" xr:uid="{54C5A3E1-5D95-4C21-B92A-2E97E136FCF9}">
      <formula1>$D$29:$D$32</formula1>
    </dataValidation>
    <dataValidation type="list" allowBlank="1" showInputMessage="1" showErrorMessage="1" errorTitle="Valeur incorrecte" error="Valeurs autorisées :_x000a_    4_x000a_    6_x000a_    8_x000a_    12_x000a_    16_x000a_    24_x000a_    48" sqref="C15 O15 U15 C53 I53 O53 I15 U53" xr:uid="{F199DBF1-DF44-4142-9C5A-D1DBB8B86550}">
      <formula1>"4,6,8,12,16,24,48"</formula1>
    </dataValidation>
    <dataValidation type="list" allowBlank="1" showInputMessage="1" showErrorMessage="1" sqref="E17:E20" xr:uid="{9D9059B0-C31B-4FBF-BE29-56AD0A129A88}">
      <formula1>$D$17:$D$20</formula1>
    </dataValidation>
    <dataValidation type="list" allowBlank="1" showInputMessage="1" showErrorMessage="1" sqref="E21:E24" xr:uid="{2D3FE23B-2828-41BF-AEF5-41DE2AA107BA}">
      <formula1>$D$21:$D$24</formula1>
    </dataValidation>
    <dataValidation type="list" allowBlank="1" showInputMessage="1" showErrorMessage="1" sqref="E25:E28" xr:uid="{335A991C-E503-4134-950B-F16949B0894F}">
      <formula1>$D$25:$D$28</formula1>
    </dataValidation>
    <dataValidation type="list" allowBlank="1" showInputMessage="1" showErrorMessage="1" sqref="K29:K32" xr:uid="{B2E2D9DF-A7F5-44B2-82A0-18413E892FA9}">
      <formula1>$O$29:$O$32</formula1>
    </dataValidation>
    <dataValidation type="list" allowBlank="1" showInputMessage="1" showErrorMessage="1" sqref="Q17:Q19" xr:uid="{64BB376E-6947-47BD-8C95-F3A1E3EA1EB4}">
      <formula1>$P$17:$P$19</formula1>
    </dataValidation>
    <dataValidation type="list" allowBlank="1" showInputMessage="1" showErrorMessage="1" sqref="W17:W20" xr:uid="{E810FBEA-DF57-45D5-A075-F3989479727E}">
      <formula1>$AG$17:$AG$20</formula1>
    </dataValidation>
    <dataValidation type="list" allowBlank="1" showInputMessage="1" showErrorMessage="1" sqref="E55:E58" xr:uid="{0DE8C0D9-35CE-4DFB-B0E8-43DEBB42CA17}">
      <formula1>$D$55:$D$58</formula1>
    </dataValidation>
    <dataValidation type="list" allowBlank="1" showInputMessage="1" showErrorMessage="1" sqref="E68" xr:uid="{E243B308-AAC8-4B1F-BADE-01C1DE6F2E98}">
      <formula1>$O$59:$O$62</formula1>
    </dataValidation>
    <dataValidation type="list" allowBlank="1" showInputMessage="1" showErrorMessage="1" sqref="K55:K58" xr:uid="{89B4CBB3-7919-4B02-9684-E77683F00FEB}">
      <formula1>$J$55:$J$58</formula1>
    </dataValidation>
    <dataValidation type="list" allowBlank="1" showInputMessage="1" showErrorMessage="1" sqref="Q64:Q68 W60:W68 K68" xr:uid="{0408CD49-A77C-4312-9850-9EF6F77DF928}">
      <formula1>$U$59:$U$62</formula1>
    </dataValidation>
    <dataValidation type="list" allowBlank="1" showInputMessage="1" showErrorMessage="1" sqref="Q24" xr:uid="{98BDCADC-66E0-4C43-8EF0-59D7D2695521}">
      <formula1>$AA$21:$AA$24</formula1>
    </dataValidation>
    <dataValidation type="list" allowBlank="1" showInputMessage="1" showErrorMessage="1" sqref="E33:E36" xr:uid="{7D90B1AC-0C48-499F-A5E0-0FFDF142BC12}">
      <formula1>$D$33:$D$36</formula1>
    </dataValidation>
    <dataValidation type="list" allowBlank="1" showInputMessage="1" showErrorMessage="1" sqref="E37:E40" xr:uid="{1BF71800-9D15-4F74-9B1B-3F3F1F92DBD3}">
      <formula1>$D$37:$D$40</formula1>
    </dataValidation>
    <dataValidation type="list" allowBlank="1" showInputMessage="1" showErrorMessage="1" sqref="K17:K20" xr:uid="{194EC518-8C8F-4126-8DD6-D0F57483167B}">
      <formula1>$J$17:$J$20</formula1>
    </dataValidation>
    <dataValidation type="list" allowBlank="1" showInputMessage="1" showErrorMessage="1" sqref="K21:K24" xr:uid="{5A916FD4-F4A8-465B-981E-0EFD559691FB}">
      <formula1>$J$21:$J$24</formula1>
    </dataValidation>
    <dataValidation type="list" allowBlank="1" showInputMessage="1" showErrorMessage="1" sqref="K25:K28" xr:uid="{8D2C514D-7F82-4E6E-B521-766043260C42}">
      <formula1>$J$25:$J$28</formula1>
    </dataValidation>
    <dataValidation type="list" allowBlank="1" showInputMessage="1" showErrorMessage="1" sqref="Q20:Q22" xr:uid="{4896F0CE-B4C6-4EFA-BA86-2526AA37FCB3}">
      <formula1>$P$20:$P$22</formula1>
    </dataValidation>
    <dataValidation type="list" allowBlank="1" showInputMessage="1" showErrorMessage="1" sqref="E63:E66" xr:uid="{A1E1963A-E384-42BF-BC4E-C26FBC2B4E5F}">
      <formula1>$D$63:$D$66</formula1>
    </dataValidation>
    <dataValidation type="list" allowBlank="1" showInputMessage="1" showErrorMessage="1" sqref="K63:K66" xr:uid="{53335F96-87B4-4642-812D-F9EAA6A935A3}">
      <formula1>$J$63:$J$66</formula1>
    </dataValidation>
    <dataValidation type="list" allowBlank="1" showInputMessage="1" showErrorMessage="1" sqref="Q55:Q58" xr:uid="{A1F1C2B9-8CAB-44E5-BFAC-6EB381E998BE}">
      <formula1>$P$55:$P$58</formula1>
    </dataValidation>
    <dataValidation type="list" allowBlank="1" showInputMessage="1" showErrorMessage="1" sqref="Q59:Q62" xr:uid="{F95D581E-2B03-4F1C-AA84-6BF0B6504C7D}">
      <formula1>$P$59:$P$62</formula1>
    </dataValidation>
    <dataValidation type="list" allowBlank="1" showInputMessage="1" showErrorMessage="1" sqref="W55:W58" xr:uid="{73C4C50C-361D-47D8-916C-3D9DE4C8E9FA}">
      <formula1>$AG$55:$AG$58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D90-FD9A-47D2-82B5-015F15C336AF}">
  <dimension ref="A1:AA70"/>
  <sheetViews>
    <sheetView topLeftCell="A11" zoomScaleNormal="100" workbookViewId="0">
      <selection activeCell="D2" sqref="D2"/>
    </sheetView>
  </sheetViews>
  <sheetFormatPr baseColWidth="10" defaultColWidth="0" defaultRowHeight="15" zeroHeight="1" x14ac:dyDescent="0.25"/>
  <cols>
    <col min="1" max="1" width="5.7109375" customWidth="1"/>
    <col min="2" max="3" width="4.7109375" customWidth="1"/>
    <col min="4" max="5" width="30.7109375" customWidth="1"/>
    <col min="6" max="6" width="4.7109375" customWidth="1"/>
    <col min="7" max="7" width="11.5703125" customWidth="1"/>
    <col min="8" max="9" width="4.7109375" customWidth="1"/>
    <col min="10" max="11" width="30.7109375" customWidth="1"/>
    <col min="12" max="12" width="4.7109375" customWidth="1"/>
    <col min="13" max="13" width="11.5703125" customWidth="1"/>
    <col min="14" max="15" width="4.7109375" customWidth="1"/>
    <col min="16" max="17" width="30.7109375" customWidth="1"/>
    <col min="18" max="18" width="4.7109375" customWidth="1"/>
    <col min="19" max="19" width="5.7109375" style="144" customWidth="1"/>
    <col min="20" max="24" width="11.5703125" hidden="1" customWidth="1"/>
    <col min="25" max="25" width="5.7109375" hidden="1" customWidth="1"/>
    <col min="26" max="27" width="0" hidden="1" customWidth="1"/>
    <col min="28" max="16384" width="11.5703125" hidden="1"/>
  </cols>
  <sheetData>
    <row r="1" spans="1:25" ht="30" customHeight="1" thickBot="1" x14ac:dyDescent="0.3">
      <c r="A1" s="306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8"/>
    </row>
    <row r="2" spans="1:25" ht="15" customHeight="1" x14ac:dyDescent="0.25">
      <c r="A2" s="305"/>
      <c r="B2" s="139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294"/>
      <c r="T2" s="6"/>
      <c r="U2" s="6"/>
      <c r="V2" s="6"/>
      <c r="W2" s="6"/>
      <c r="X2" s="6"/>
      <c r="Y2" s="187"/>
    </row>
    <row r="3" spans="1:25" ht="15" customHeight="1" x14ac:dyDescent="0.25">
      <c r="A3" s="305"/>
      <c r="B3" s="140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294"/>
      <c r="T3" s="6"/>
      <c r="U3" s="6"/>
      <c r="V3" s="6"/>
      <c r="W3" s="6"/>
      <c r="X3" s="6"/>
      <c r="Y3" s="187"/>
    </row>
    <row r="4" spans="1:25" ht="15" customHeight="1" x14ac:dyDescent="0.25">
      <c r="A4" s="305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294"/>
      <c r="T4" s="6"/>
      <c r="U4" s="6"/>
      <c r="V4" s="6"/>
      <c r="W4" s="6"/>
      <c r="X4" s="6"/>
      <c r="Y4" s="187"/>
    </row>
    <row r="5" spans="1:25" ht="15" customHeight="1" x14ac:dyDescent="0.25">
      <c r="A5" s="305"/>
      <c r="B5" s="188" t="s">
        <v>25</v>
      </c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90"/>
      <c r="S5" s="294"/>
      <c r="T5" s="124"/>
      <c r="U5" s="124"/>
      <c r="V5" s="124"/>
      <c r="W5" s="124"/>
      <c r="X5" s="124"/>
      <c r="Y5" s="187"/>
    </row>
    <row r="6" spans="1:25" ht="25.15" customHeight="1" x14ac:dyDescent="0.25">
      <c r="A6" s="305"/>
      <c r="B6" s="191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3"/>
      <c r="S6" s="294"/>
      <c r="T6" s="124"/>
      <c r="U6" s="124"/>
      <c r="V6" s="124"/>
      <c r="W6" s="124"/>
      <c r="X6" s="124"/>
      <c r="Y6" s="187"/>
    </row>
    <row r="7" spans="1:25" ht="40.15" customHeight="1" x14ac:dyDescent="0.25">
      <c r="A7" s="305"/>
      <c r="B7" s="194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6"/>
      <c r="S7" s="294"/>
      <c r="T7" s="124"/>
      <c r="U7" s="124"/>
      <c r="V7" s="124"/>
      <c r="W7" s="124"/>
      <c r="X7" s="124"/>
      <c r="Y7" s="187"/>
    </row>
    <row r="8" spans="1:25" ht="4.9000000000000004" customHeight="1" x14ac:dyDescent="0.25">
      <c r="A8" s="305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294"/>
      <c r="T8" s="6"/>
      <c r="U8" s="6"/>
      <c r="V8" s="6"/>
      <c r="W8" s="6"/>
      <c r="X8" s="6"/>
      <c r="Y8" s="187"/>
    </row>
    <row r="9" spans="1:25" ht="30" customHeight="1" x14ac:dyDescent="0.25">
      <c r="A9" s="305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294"/>
      <c r="T9" s="6"/>
      <c r="U9" s="6"/>
      <c r="V9" s="6"/>
      <c r="W9" s="6"/>
      <c r="X9" s="6"/>
      <c r="Y9" s="187"/>
    </row>
    <row r="10" spans="1:25" ht="30" customHeight="1" x14ac:dyDescent="0.25">
      <c r="A10" s="305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294"/>
      <c r="T10" s="6"/>
      <c r="U10" s="6"/>
      <c r="V10" s="6"/>
      <c r="W10" s="6"/>
      <c r="X10" s="6"/>
      <c r="Y10" s="187"/>
    </row>
    <row r="11" spans="1:25" ht="30" customHeight="1" x14ac:dyDescent="0.25">
      <c r="A11" s="305"/>
      <c r="B11" s="197" t="s">
        <v>31</v>
      </c>
      <c r="C11" s="198"/>
      <c r="D11" s="198"/>
      <c r="E11" s="198"/>
      <c r="F11" s="199"/>
      <c r="G11" s="8"/>
      <c r="H11" s="206" t="s">
        <v>32</v>
      </c>
      <c r="I11" s="198"/>
      <c r="J11" s="198"/>
      <c r="K11" s="198"/>
      <c r="L11" s="199"/>
      <c r="M11" s="8"/>
      <c r="N11" s="206" t="s">
        <v>109</v>
      </c>
      <c r="O11" s="198"/>
      <c r="P11" s="198"/>
      <c r="Q11" s="198"/>
      <c r="R11" s="209"/>
      <c r="S11" s="294"/>
      <c r="T11" s="212"/>
      <c r="U11" s="212"/>
      <c r="V11" s="212"/>
      <c r="W11" s="212"/>
      <c r="X11" s="212"/>
      <c r="Y11" s="187"/>
    </row>
    <row r="12" spans="1:25" ht="30" customHeight="1" x14ac:dyDescent="0.25">
      <c r="A12" s="305"/>
      <c r="B12" s="200"/>
      <c r="C12" s="201"/>
      <c r="D12" s="201"/>
      <c r="E12" s="201"/>
      <c r="F12" s="202"/>
      <c r="G12" s="8"/>
      <c r="H12" s="207"/>
      <c r="I12" s="201"/>
      <c r="J12" s="201"/>
      <c r="K12" s="201"/>
      <c r="L12" s="202"/>
      <c r="M12" s="8"/>
      <c r="N12" s="207"/>
      <c r="O12" s="201"/>
      <c r="P12" s="201"/>
      <c r="Q12" s="201"/>
      <c r="R12" s="210"/>
      <c r="S12" s="294"/>
      <c r="T12" s="212"/>
      <c r="U12" s="212"/>
      <c r="V12" s="212"/>
      <c r="W12" s="212"/>
      <c r="X12" s="212"/>
      <c r="Y12" s="187"/>
    </row>
    <row r="13" spans="1:25" ht="30" customHeight="1" x14ac:dyDescent="0.25">
      <c r="A13" s="305"/>
      <c r="B13" s="203"/>
      <c r="C13" s="204"/>
      <c r="D13" s="204"/>
      <c r="E13" s="204"/>
      <c r="F13" s="205"/>
      <c r="G13" s="8"/>
      <c r="H13" s="208"/>
      <c r="I13" s="204"/>
      <c r="J13" s="204"/>
      <c r="K13" s="204"/>
      <c r="L13" s="205"/>
      <c r="M13" s="8"/>
      <c r="N13" s="208"/>
      <c r="O13" s="204"/>
      <c r="P13" s="204"/>
      <c r="Q13" s="204"/>
      <c r="R13" s="211"/>
      <c r="S13" s="294"/>
      <c r="T13" s="212"/>
      <c r="U13" s="212"/>
      <c r="V13" s="212"/>
      <c r="W13" s="212"/>
      <c r="X13" s="212"/>
      <c r="Y13" s="187"/>
    </row>
    <row r="14" spans="1:25" ht="25.15" customHeight="1" x14ac:dyDescent="0.25">
      <c r="A14" s="305"/>
      <c r="B14" s="213"/>
      <c r="C14" s="214"/>
      <c r="D14" s="214"/>
      <c r="E14" s="214"/>
      <c r="F14" s="215"/>
      <c r="G14" s="8"/>
      <c r="H14" s="216"/>
      <c r="I14" s="214"/>
      <c r="J14" s="214"/>
      <c r="K14" s="214"/>
      <c r="L14" s="215"/>
      <c r="M14" s="8"/>
      <c r="N14" s="216"/>
      <c r="O14" s="214"/>
      <c r="P14" s="214"/>
      <c r="Q14" s="214"/>
      <c r="R14" s="217"/>
      <c r="S14" s="294"/>
      <c r="T14" s="185"/>
      <c r="U14" s="185"/>
      <c r="V14" s="185"/>
      <c r="W14" s="185"/>
      <c r="X14" s="185"/>
      <c r="Y14" s="187"/>
    </row>
    <row r="15" spans="1:25" ht="25.15" customHeight="1" x14ac:dyDescent="0.3">
      <c r="A15" s="305"/>
      <c r="B15" s="218"/>
      <c r="C15" s="72">
        <v>4</v>
      </c>
      <c r="D15" s="219" t="s">
        <v>43</v>
      </c>
      <c r="E15" s="220"/>
      <c r="F15" s="221"/>
      <c r="G15" s="8"/>
      <c r="H15" s="222"/>
      <c r="I15" s="93">
        <v>4</v>
      </c>
      <c r="J15" s="224" t="s">
        <v>43</v>
      </c>
      <c r="K15" s="224"/>
      <c r="L15" s="222"/>
      <c r="M15" s="8"/>
      <c r="N15" s="222"/>
      <c r="O15" s="24">
        <v>4</v>
      </c>
      <c r="P15" s="224" t="s">
        <v>43</v>
      </c>
      <c r="Q15" s="234"/>
      <c r="R15" s="235"/>
      <c r="S15" s="294"/>
      <c r="T15" s="185"/>
      <c r="U15" s="115"/>
      <c r="V15" s="238"/>
      <c r="W15" s="238"/>
      <c r="X15" s="185"/>
      <c r="Y15" s="187"/>
    </row>
    <row r="16" spans="1:25" ht="25.15" customHeight="1" x14ac:dyDescent="0.25">
      <c r="A16" s="305"/>
      <c r="B16" s="218"/>
      <c r="C16" s="35" t="s">
        <v>47</v>
      </c>
      <c r="D16" s="19" t="s">
        <v>19</v>
      </c>
      <c r="E16" s="35" t="s">
        <v>48</v>
      </c>
      <c r="F16" s="221"/>
      <c r="G16" s="8"/>
      <c r="H16" s="221"/>
      <c r="I16" s="94" t="s">
        <v>47</v>
      </c>
      <c r="J16" s="19" t="s">
        <v>19</v>
      </c>
      <c r="K16" s="95" t="s">
        <v>48</v>
      </c>
      <c r="L16" s="221"/>
      <c r="M16" s="8"/>
      <c r="N16" s="221"/>
      <c r="O16" s="35" t="s">
        <v>47</v>
      </c>
      <c r="P16" s="19" t="s">
        <v>19</v>
      </c>
      <c r="Q16" s="19" t="s">
        <v>48</v>
      </c>
      <c r="R16" s="236"/>
      <c r="S16" s="294"/>
      <c r="T16" s="185"/>
      <c r="U16" s="117"/>
      <c r="V16" s="117"/>
      <c r="W16" s="117"/>
      <c r="X16" s="185"/>
      <c r="Y16" s="187"/>
    </row>
    <row r="17" spans="1:25" ht="25.15" customHeight="1" x14ac:dyDescent="0.25">
      <c r="A17" s="305"/>
      <c r="B17" s="218"/>
      <c r="C17" s="225" t="s">
        <v>2</v>
      </c>
      <c r="D17" s="40" t="str" cm="1">
        <f t="array" ref="D17">IFERROR(INDEX(Liste!$J$15:'Liste'!$J$62,SMALL(Liste!$K$15:'Liste'!$K$62,ROW(B2))),"-")</f>
        <v>Participant #02</v>
      </c>
      <c r="E17" s="89"/>
      <c r="F17" s="221"/>
      <c r="G17" s="8"/>
      <c r="H17" s="221"/>
      <c r="I17" s="228" t="s">
        <v>0</v>
      </c>
      <c r="J17" s="40" t="str">
        <f>IF(ISBLANK($E$17),"A1",$E$17)</f>
        <v>A1</v>
      </c>
      <c r="K17" s="110"/>
      <c r="L17" s="221"/>
      <c r="M17" s="8"/>
      <c r="N17" s="221"/>
      <c r="O17" s="231" t="s">
        <v>1</v>
      </c>
      <c r="P17" s="41" t="str">
        <f>IF(ISBLANK($K$17),"G1",$K$17)</f>
        <v>G1</v>
      </c>
      <c r="Q17" s="87"/>
      <c r="R17" s="237"/>
      <c r="S17" s="294"/>
      <c r="T17" s="185"/>
      <c r="U17" s="229"/>
      <c r="V17" s="118"/>
      <c r="W17" s="119"/>
      <c r="X17" s="185"/>
      <c r="Y17" s="187"/>
    </row>
    <row r="18" spans="1:25" ht="25.15" customHeight="1" x14ac:dyDescent="0.25">
      <c r="A18" s="305"/>
      <c r="B18" s="218"/>
      <c r="C18" s="226"/>
      <c r="D18" s="48" t="str" cm="1">
        <f t="array" ref="D18">IFERROR(INDEX(Liste!$J$15:'Liste'!$J$62,SMALL(Liste!$K$15:'Liste'!$K$62,ROW(B14))),"-")</f>
        <v>Participant #14</v>
      </c>
      <c r="E18" s="90"/>
      <c r="F18" s="221"/>
      <c r="G18" s="8"/>
      <c r="H18" s="221"/>
      <c r="I18" s="229"/>
      <c r="J18" s="48" t="str">
        <f>IF(ISBLANK($E$29),"D1",$E$29)</f>
        <v>D1</v>
      </c>
      <c r="K18" s="111"/>
      <c r="L18" s="221"/>
      <c r="M18" s="8"/>
      <c r="N18" s="221"/>
      <c r="O18" s="232"/>
      <c r="P18" s="49" t="str">
        <f>IF(ISBLANK($K$25),"I1",$K$25)</f>
        <v>I1</v>
      </c>
      <c r="Q18" s="88"/>
      <c r="R18" s="237"/>
      <c r="S18" s="294"/>
      <c r="T18" s="185"/>
      <c r="U18" s="229"/>
      <c r="V18" s="118"/>
      <c r="W18" s="119"/>
      <c r="X18" s="185"/>
      <c r="Y18" s="187"/>
    </row>
    <row r="19" spans="1:25" ht="25.15" customHeight="1" x14ac:dyDescent="0.25">
      <c r="A19" s="305"/>
      <c r="B19" s="218"/>
      <c r="C19" s="226"/>
      <c r="D19" s="48" t="str" cm="1">
        <f t="array" ref="D19">IFERROR(INDEX(Liste!$J$15:'Liste'!$J$62,SMALL(Liste!$K$15:'Liste'!$K$62,ROW(B26))),"-")</f>
        <v>Participant #26</v>
      </c>
      <c r="E19" s="52"/>
      <c r="F19" s="221"/>
      <c r="G19" s="8"/>
      <c r="H19" s="221"/>
      <c r="I19" s="229"/>
      <c r="J19" s="48" t="str">
        <f>IF(ISBLANK($E$22),"B2",$E$22)</f>
        <v>B2</v>
      </c>
      <c r="K19" s="96"/>
      <c r="L19" s="221"/>
      <c r="M19" s="8"/>
      <c r="N19" s="221"/>
      <c r="O19" s="233"/>
      <c r="P19" s="48" t="str">
        <f>IF(ISBLANK($K$22),"H2",$K$22)</f>
        <v>H2</v>
      </c>
      <c r="Q19" s="52"/>
      <c r="R19" s="236"/>
      <c r="S19" s="294"/>
      <c r="T19" s="185"/>
      <c r="U19" s="229"/>
      <c r="V19" s="118"/>
      <c r="W19" s="119"/>
      <c r="X19" s="185"/>
      <c r="Y19" s="187"/>
    </row>
    <row r="20" spans="1:25" ht="25.15" customHeight="1" x14ac:dyDescent="0.25">
      <c r="A20" s="305"/>
      <c r="B20" s="218"/>
      <c r="C20" s="227"/>
      <c r="D20" s="55" t="str" cm="1">
        <f t="array" ref="D20">IFERROR(INDEX(Liste!$J$15:'Liste'!$J$62,SMALL(Liste!$K$15:'Liste'!$K$62,ROW(B38))),"-")</f>
        <v>Participant #38</v>
      </c>
      <c r="E20" s="56"/>
      <c r="F20" s="221"/>
      <c r="G20" s="8"/>
      <c r="H20" s="221"/>
      <c r="I20" s="230"/>
      <c r="J20" s="55" t="str">
        <f>IF(ISBLANK($E$34),"E2",$E$34)</f>
        <v>E2</v>
      </c>
      <c r="K20" s="97"/>
      <c r="L20" s="221"/>
      <c r="M20" s="8"/>
      <c r="N20" s="221"/>
      <c r="O20" s="226" t="s">
        <v>3</v>
      </c>
      <c r="P20" s="41" t="str">
        <f>IF(ISBLANK($K$21),"H1",$K$21)</f>
        <v>H1</v>
      </c>
      <c r="Q20" s="87"/>
      <c r="R20" s="237"/>
      <c r="S20" s="294"/>
      <c r="T20" s="185"/>
      <c r="U20" s="229"/>
      <c r="V20" s="118"/>
      <c r="W20" s="119"/>
      <c r="X20" s="185"/>
      <c r="Y20" s="187"/>
    </row>
    <row r="21" spans="1:25" ht="25.15" customHeight="1" x14ac:dyDescent="0.25">
      <c r="A21" s="305"/>
      <c r="B21" s="218"/>
      <c r="C21" s="225" t="s">
        <v>5</v>
      </c>
      <c r="D21" s="40" t="str" cm="1">
        <f t="array" ref="D21">IFERROR(INDEX(Liste!$J$15:'Liste'!$J$62,SMALL(Liste!$K$15:'Liste'!$K$62,ROW(B4))),"-")</f>
        <v>Participant #04</v>
      </c>
      <c r="E21" s="89"/>
      <c r="F21" s="221"/>
      <c r="G21" s="8"/>
      <c r="H21" s="221"/>
      <c r="I21" s="228" t="s">
        <v>4</v>
      </c>
      <c r="J21" s="48" t="str">
        <f>IF(ISBLANK($E$21),"B1",$E$21)</f>
        <v>B1</v>
      </c>
      <c r="K21" s="110"/>
      <c r="L21" s="221"/>
      <c r="M21" s="8"/>
      <c r="N21" s="221"/>
      <c r="O21" s="226"/>
      <c r="P21" s="49" t="str">
        <f>IF(ISBLANK($K$18),"G2",$K$18)</f>
        <v>G2</v>
      </c>
      <c r="Q21" s="88"/>
      <c r="R21" s="237"/>
      <c r="S21" s="294"/>
      <c r="T21" s="185"/>
      <c r="U21" s="185"/>
      <c r="V21" s="185"/>
      <c r="W21" s="185"/>
      <c r="X21" s="185"/>
      <c r="Y21" s="187"/>
    </row>
    <row r="22" spans="1:25" ht="25.15" customHeight="1" x14ac:dyDescent="0.25">
      <c r="A22" s="305"/>
      <c r="B22" s="218"/>
      <c r="C22" s="226"/>
      <c r="D22" s="48" t="str" cm="1">
        <f t="array" ref="D22">IFERROR(INDEX(Liste!$J$15:'Liste'!$J$62,SMALL(Liste!$K$15:'Liste'!$K$62,ROW(B16))),"-")</f>
        <v>Participant #16</v>
      </c>
      <c r="E22" s="90"/>
      <c r="F22" s="221"/>
      <c r="G22" s="8"/>
      <c r="H22" s="221"/>
      <c r="I22" s="229"/>
      <c r="J22" s="48" t="str">
        <f>IF(ISBLANK($E$33),"E1",$E$33)</f>
        <v>E1</v>
      </c>
      <c r="K22" s="111"/>
      <c r="L22" s="221"/>
      <c r="M22" s="8"/>
      <c r="N22" s="221"/>
      <c r="O22" s="226"/>
      <c r="P22" s="55" t="str">
        <f>IF(ISBLANK($K$26),"I2",$K$26)</f>
        <v>I2</v>
      </c>
      <c r="Q22" s="77"/>
      <c r="R22" s="236"/>
      <c r="S22" s="294"/>
      <c r="T22" s="6"/>
      <c r="U22" s="6"/>
      <c r="V22" s="6"/>
      <c r="W22" s="6"/>
      <c r="X22" s="6"/>
      <c r="Y22" s="187"/>
    </row>
    <row r="23" spans="1:25" ht="25.15" customHeight="1" x14ac:dyDescent="0.25">
      <c r="A23" s="305"/>
      <c r="B23" s="218"/>
      <c r="C23" s="226"/>
      <c r="D23" s="48" t="str" cm="1">
        <f t="array" ref="D23">IFERROR(INDEX(Liste!$J$15:'Liste'!$J$62,SMALL(Liste!$K$15:'Liste'!$K$62,ROW(B28))),"-")</f>
        <v>Participant #28</v>
      </c>
      <c r="E23" s="52"/>
      <c r="F23" s="221"/>
      <c r="G23" s="8"/>
      <c r="H23" s="221"/>
      <c r="I23" s="229"/>
      <c r="J23" s="48" t="str">
        <f>IF(ISBLANK($E$26),"C2",$E$26)</f>
        <v>C2</v>
      </c>
      <c r="K23" s="96"/>
      <c r="L23" s="221"/>
      <c r="M23" s="8"/>
      <c r="N23" s="216"/>
      <c r="O23" s="214"/>
      <c r="P23" s="214"/>
      <c r="Q23" s="214"/>
      <c r="R23" s="217"/>
      <c r="S23" s="294"/>
      <c r="T23" s="6"/>
      <c r="U23" s="6"/>
      <c r="V23" s="6"/>
      <c r="W23" s="6"/>
      <c r="X23" s="6"/>
      <c r="Y23" s="187"/>
    </row>
    <row r="24" spans="1:25" ht="25.15" customHeight="1" x14ac:dyDescent="0.25">
      <c r="A24" s="305"/>
      <c r="B24" s="218"/>
      <c r="C24" s="227"/>
      <c r="D24" s="55" t="str" cm="1">
        <f t="array" ref="D24">IFERROR(INDEX(Liste!$J$15:'Liste'!$J$62,SMALL(Liste!$K$15:'Liste'!$K$62,ROW(B40))),"-")</f>
        <v>Participant #40</v>
      </c>
      <c r="E24" s="56"/>
      <c r="F24" s="221"/>
      <c r="G24" s="8"/>
      <c r="H24" s="221"/>
      <c r="I24" s="230"/>
      <c r="J24" s="55" t="str">
        <f>IF(ISBLANK($E$38),"F2",$E$38)</f>
        <v>F2</v>
      </c>
      <c r="K24" s="97"/>
      <c r="L24" s="221"/>
      <c r="M24" s="8"/>
      <c r="N24" s="8"/>
      <c r="O24" s="109"/>
      <c r="P24" s="62"/>
      <c r="Q24" s="63"/>
      <c r="R24" s="9"/>
      <c r="S24" s="294"/>
      <c r="T24" s="6"/>
      <c r="U24" s="6"/>
      <c r="V24" s="6"/>
      <c r="W24" s="6"/>
      <c r="X24" s="6"/>
      <c r="Y24" s="187"/>
    </row>
    <row r="25" spans="1:25" ht="25.15" customHeight="1" x14ac:dyDescent="0.25">
      <c r="A25" s="305"/>
      <c r="B25" s="218"/>
      <c r="C25" s="225" t="s">
        <v>7</v>
      </c>
      <c r="D25" s="40" t="str" cm="1">
        <f t="array" ref="D25">IFERROR(INDEX(Liste!$J$15:'Liste'!$J$62,SMALL(Liste!$K$15:'Liste'!$K$62,ROW(B6))),"-")</f>
        <v>Participant #06</v>
      </c>
      <c r="E25" s="89"/>
      <c r="F25" s="221"/>
      <c r="G25" s="8"/>
      <c r="H25" s="221"/>
      <c r="I25" s="231" t="s">
        <v>6</v>
      </c>
      <c r="J25" s="48" t="str">
        <f>IF(ISBLANK($E$25),"C1",$E$25)</f>
        <v>C1</v>
      </c>
      <c r="K25" s="110"/>
      <c r="L25" s="221"/>
      <c r="M25" s="8"/>
      <c r="N25" s="8"/>
      <c r="O25" s="8"/>
      <c r="P25" s="8"/>
      <c r="Q25" s="8"/>
      <c r="R25" s="9"/>
      <c r="S25" s="294"/>
      <c r="T25" s="6"/>
      <c r="U25" s="6"/>
      <c r="V25" s="6"/>
      <c r="W25" s="6"/>
      <c r="X25" s="6"/>
      <c r="Y25" s="187"/>
    </row>
    <row r="26" spans="1:25" ht="25.15" customHeight="1" x14ac:dyDescent="0.25">
      <c r="A26" s="305"/>
      <c r="B26" s="218"/>
      <c r="C26" s="226"/>
      <c r="D26" s="48" t="str" cm="1">
        <f t="array" ref="D26">IFERROR(INDEX(Liste!$J$15:'Liste'!$J$62,SMALL(Liste!$K$15:'Liste'!$K$62,ROW(B18))),"-")</f>
        <v>Participant #18</v>
      </c>
      <c r="E26" s="90"/>
      <c r="F26" s="221"/>
      <c r="G26" s="8"/>
      <c r="H26" s="221"/>
      <c r="I26" s="232"/>
      <c r="J26" s="48" t="str">
        <f>IF(ISBLANK($E$37),"F1",$E$37)</f>
        <v>F1</v>
      </c>
      <c r="K26" s="111"/>
      <c r="L26" s="221"/>
      <c r="M26" s="8"/>
      <c r="N26" s="8"/>
      <c r="O26" s="8"/>
      <c r="P26" s="8"/>
      <c r="Q26" s="8"/>
      <c r="R26" s="9"/>
      <c r="S26" s="294"/>
      <c r="T26" s="6"/>
      <c r="U26" s="6"/>
      <c r="V26" s="6"/>
      <c r="W26" s="6"/>
      <c r="X26" s="6"/>
      <c r="Y26" s="187"/>
    </row>
    <row r="27" spans="1:25" ht="25.15" customHeight="1" x14ac:dyDescent="0.25">
      <c r="A27" s="305"/>
      <c r="B27" s="218"/>
      <c r="C27" s="226"/>
      <c r="D27" s="48" t="str" cm="1">
        <f t="array" ref="D27">IFERROR(INDEX(Liste!$J$15:'Liste'!$J$62,SMALL(Liste!$K$15:'Liste'!$K$62,ROW(B30))),"-")</f>
        <v>Participant #30</v>
      </c>
      <c r="E27" s="52"/>
      <c r="F27" s="221"/>
      <c r="G27" s="8"/>
      <c r="H27" s="221"/>
      <c r="I27" s="232"/>
      <c r="J27" s="48" t="str">
        <f>IF(ISBLANK($E$18),"A2",$E$18)</f>
        <v>A2</v>
      </c>
      <c r="K27" s="96"/>
      <c r="L27" s="221"/>
      <c r="M27" s="8"/>
      <c r="N27" s="8"/>
      <c r="O27" s="8"/>
      <c r="P27" s="8"/>
      <c r="Q27" s="8"/>
      <c r="R27" s="9"/>
      <c r="S27" s="294"/>
      <c r="T27" s="6"/>
      <c r="U27" s="6"/>
      <c r="V27" s="6"/>
      <c r="W27" s="6"/>
      <c r="X27" s="6"/>
      <c r="Y27" s="187"/>
    </row>
    <row r="28" spans="1:25" ht="25.15" customHeight="1" x14ac:dyDescent="0.25">
      <c r="A28" s="305"/>
      <c r="B28" s="218"/>
      <c r="C28" s="227"/>
      <c r="D28" s="55" t="str" cm="1">
        <f t="array" ref="D28">IFERROR(INDEX(Liste!$J$15:'Liste'!$J$62,SMALL(Liste!$K$15:'Liste'!$K$62,ROW(B42))),"-")</f>
        <v>Participant #42</v>
      </c>
      <c r="E28" s="56"/>
      <c r="F28" s="221"/>
      <c r="G28" s="8"/>
      <c r="H28" s="223"/>
      <c r="I28" s="233"/>
      <c r="J28" s="48" t="str">
        <f>IF(ISBLANK($E$30),"D2",$E$30)</f>
        <v>D2</v>
      </c>
      <c r="K28" s="97"/>
      <c r="L28" s="223"/>
      <c r="M28" s="8"/>
      <c r="N28" s="8"/>
      <c r="O28" s="8"/>
      <c r="P28" s="8"/>
      <c r="Q28" s="8"/>
      <c r="R28" s="9"/>
      <c r="S28" s="294"/>
      <c r="T28" s="6"/>
      <c r="U28" s="6"/>
      <c r="V28" s="6"/>
      <c r="W28" s="6"/>
      <c r="X28" s="6"/>
      <c r="Y28" s="187"/>
    </row>
    <row r="29" spans="1:25" ht="25.15" customHeight="1" x14ac:dyDescent="0.25">
      <c r="A29" s="305"/>
      <c r="B29" s="218"/>
      <c r="C29" s="225" t="s">
        <v>8</v>
      </c>
      <c r="D29" s="40" t="str" cm="1">
        <f t="array" ref="D29">IFERROR(INDEX(Liste!$J$15:'Liste'!$J$62,SMALL(Liste!$K$15:'Liste'!$K$62,ROW(B8))),"-")</f>
        <v>Participant #08</v>
      </c>
      <c r="E29" s="89"/>
      <c r="F29" s="221"/>
      <c r="G29" s="8"/>
      <c r="H29" s="216"/>
      <c r="I29" s="214"/>
      <c r="J29" s="214"/>
      <c r="K29" s="214"/>
      <c r="L29" s="215"/>
      <c r="M29" s="8"/>
      <c r="N29" s="8"/>
      <c r="O29" s="8"/>
      <c r="P29" s="8"/>
      <c r="Q29" s="8"/>
      <c r="R29" s="9"/>
      <c r="S29" s="294"/>
      <c r="T29" s="6"/>
      <c r="U29" s="6"/>
      <c r="V29" s="6"/>
      <c r="W29" s="6"/>
      <c r="X29" s="6"/>
      <c r="Y29" s="187"/>
    </row>
    <row r="30" spans="1:25" ht="25.15" customHeight="1" x14ac:dyDescent="0.25">
      <c r="A30" s="305"/>
      <c r="B30" s="218"/>
      <c r="C30" s="226"/>
      <c r="D30" s="48" t="str" cm="1">
        <f t="array" ref="D30">IFERROR(INDEX(Liste!$J$15:'Liste'!$J$62,SMALL(Liste!$K$15:'Liste'!$K$62,ROW(B20))),"-")</f>
        <v>Participant #20</v>
      </c>
      <c r="E30" s="90"/>
      <c r="F30" s="221"/>
      <c r="G30" s="8"/>
      <c r="H30" s="8"/>
      <c r="I30" s="61"/>
      <c r="J30" s="62"/>
      <c r="K30" s="63"/>
      <c r="L30" s="8"/>
      <c r="M30" s="8"/>
      <c r="N30" s="8"/>
      <c r="O30" s="8"/>
      <c r="P30" s="8"/>
      <c r="Q30" s="8"/>
      <c r="R30" s="9"/>
      <c r="S30" s="294"/>
      <c r="T30" s="6"/>
      <c r="U30" s="6"/>
      <c r="V30" s="6"/>
      <c r="W30" s="6"/>
      <c r="X30" s="6"/>
      <c r="Y30" s="187"/>
    </row>
    <row r="31" spans="1:25" ht="25.15" customHeight="1" x14ac:dyDescent="0.25">
      <c r="A31" s="305"/>
      <c r="B31" s="218"/>
      <c r="C31" s="226"/>
      <c r="D31" s="48" t="str" cm="1">
        <f t="array" ref="D31">IFERROR(INDEX(Liste!$J$15:'Liste'!$J$62,SMALL(Liste!$K$15:'Liste'!$K$62,ROW(B32))),"-")</f>
        <v>Participant #32</v>
      </c>
      <c r="E31" s="52"/>
      <c r="F31" s="221"/>
      <c r="G31" s="8"/>
      <c r="H31" s="8"/>
      <c r="I31" s="61"/>
      <c r="J31" s="62"/>
      <c r="K31" s="63"/>
      <c r="L31" s="8"/>
      <c r="M31" s="8"/>
      <c r="N31" s="8"/>
      <c r="O31" s="8"/>
      <c r="P31" s="8"/>
      <c r="Q31" s="8"/>
      <c r="R31" s="9"/>
      <c r="S31" s="294"/>
      <c r="T31" s="6"/>
      <c r="U31" s="6"/>
      <c r="V31" s="6"/>
      <c r="W31" s="6"/>
      <c r="X31" s="6"/>
      <c r="Y31" s="187"/>
    </row>
    <row r="32" spans="1:25" ht="25.15" customHeight="1" x14ac:dyDescent="0.25">
      <c r="A32" s="305"/>
      <c r="B32" s="218"/>
      <c r="C32" s="227"/>
      <c r="D32" s="55" t="str" cm="1">
        <f t="array" ref="D32">IFERROR(INDEX(Liste!$J$15:'Liste'!$J$62,SMALL(Liste!$K$15:'Liste'!$K$62,ROW(B44))),"-")</f>
        <v>Participant #44</v>
      </c>
      <c r="E32" s="56"/>
      <c r="F32" s="221"/>
      <c r="G32" s="8"/>
      <c r="H32" s="8"/>
      <c r="I32" s="61"/>
      <c r="J32" s="62"/>
      <c r="K32" s="63"/>
      <c r="L32" s="8"/>
      <c r="M32" s="8"/>
      <c r="N32" s="8"/>
      <c r="O32" s="8"/>
      <c r="P32" s="8"/>
      <c r="Q32" s="8"/>
      <c r="R32" s="9"/>
      <c r="S32" s="294"/>
      <c r="T32" s="6"/>
      <c r="U32" s="6"/>
      <c r="V32" s="6"/>
      <c r="W32" s="6"/>
      <c r="X32" s="6"/>
      <c r="Y32" s="187"/>
    </row>
    <row r="33" spans="1:25" ht="25.15" customHeight="1" x14ac:dyDescent="0.25">
      <c r="A33" s="305"/>
      <c r="B33" s="218"/>
      <c r="C33" s="225" t="s">
        <v>9</v>
      </c>
      <c r="D33" s="40" t="str" cm="1">
        <f t="array" ref="D33">IFERROR(INDEX(Liste!$J$15:'Liste'!$J$62,SMALL(Liste!$K$15:'Liste'!$K$62,ROW(B10))),"-")</f>
        <v>Participant #10</v>
      </c>
      <c r="E33" s="89"/>
      <c r="F33" s="22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294"/>
      <c r="T33" s="6"/>
      <c r="U33" s="6"/>
      <c r="V33" s="6"/>
      <c r="W33" s="6"/>
      <c r="X33" s="6"/>
      <c r="Y33" s="187"/>
    </row>
    <row r="34" spans="1:25" ht="25.15" customHeight="1" x14ac:dyDescent="0.25">
      <c r="A34" s="305"/>
      <c r="B34" s="218"/>
      <c r="C34" s="226"/>
      <c r="D34" s="48" t="str" cm="1">
        <f t="array" ref="D34">IFERROR(INDEX(Liste!$J$15:'Liste'!$J$62,SMALL(Liste!$K$15:'Liste'!$K$62,ROW(B22))),"-")</f>
        <v>Participant #22</v>
      </c>
      <c r="E34" s="90"/>
      <c r="F34" s="22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294"/>
      <c r="T34" s="6"/>
      <c r="U34" s="6"/>
      <c r="V34" s="6"/>
      <c r="W34" s="6"/>
      <c r="X34" s="6"/>
      <c r="Y34" s="187"/>
    </row>
    <row r="35" spans="1:25" ht="25.15" customHeight="1" x14ac:dyDescent="0.25">
      <c r="A35" s="305"/>
      <c r="B35" s="218"/>
      <c r="C35" s="226"/>
      <c r="D35" s="48" t="str" cm="1">
        <f t="array" ref="D35">IFERROR(INDEX(Liste!$J$15:'Liste'!$J$62,SMALL(Liste!$K$15:'Liste'!$K$62,ROW(B34))),"-")</f>
        <v>Participant #34</v>
      </c>
      <c r="E35" s="52"/>
      <c r="F35" s="22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145"/>
      <c r="S35" s="294"/>
      <c r="T35" s="6"/>
      <c r="U35" s="6"/>
      <c r="V35" s="6"/>
      <c r="W35" s="6"/>
      <c r="X35" s="6"/>
      <c r="Y35" s="187"/>
    </row>
    <row r="36" spans="1:25" ht="25.15" customHeight="1" x14ac:dyDescent="0.25">
      <c r="A36" s="305"/>
      <c r="B36" s="218"/>
      <c r="C36" s="227"/>
      <c r="D36" s="55" t="str" cm="1">
        <f t="array" ref="D36">IFERROR(INDEX(Liste!$J$15:'Liste'!$J$62,SMALL(Liste!$K$15:'Liste'!$K$62,ROW(B46))),"-")</f>
        <v>Participant #46</v>
      </c>
      <c r="E36" s="56"/>
      <c r="F36" s="22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294"/>
      <c r="T36" s="6"/>
      <c r="U36" s="6"/>
      <c r="V36" s="6"/>
      <c r="W36" s="6"/>
      <c r="X36" s="6"/>
      <c r="Y36" s="187"/>
    </row>
    <row r="37" spans="1:25" ht="25.15" customHeight="1" x14ac:dyDescent="0.25">
      <c r="A37" s="305"/>
      <c r="B37" s="218"/>
      <c r="C37" s="225" t="s">
        <v>13</v>
      </c>
      <c r="D37" s="40" t="str" cm="1">
        <f t="array" ref="D37">IFERROR(INDEX(Liste!$J$15:'Liste'!$J$62,SMALL(Liste!$K$15:'Liste'!$K$62,ROW(B12))),"-")</f>
        <v>Participant #12</v>
      </c>
      <c r="E37" s="89"/>
      <c r="F37" s="22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294"/>
      <c r="T37" s="6"/>
      <c r="U37" s="6"/>
      <c r="V37" s="6"/>
      <c r="W37" s="6"/>
      <c r="X37" s="6"/>
      <c r="Y37" s="187"/>
    </row>
    <row r="38" spans="1:25" ht="25.15" customHeight="1" x14ac:dyDescent="0.25">
      <c r="A38" s="305"/>
      <c r="B38" s="218"/>
      <c r="C38" s="226"/>
      <c r="D38" s="48" t="str" cm="1">
        <f t="array" ref="D38">IFERROR(INDEX(Liste!$J$15:'Liste'!$J$62,SMALL(Liste!$K$15:'Liste'!$K$62,ROW(B24))),"-")</f>
        <v>Participant #24</v>
      </c>
      <c r="E38" s="90"/>
      <c r="F38" s="22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294"/>
      <c r="T38" s="6"/>
      <c r="U38" s="6"/>
      <c r="V38" s="6"/>
      <c r="W38" s="118"/>
      <c r="X38" s="6"/>
      <c r="Y38" s="187"/>
    </row>
    <row r="39" spans="1:25" ht="25.15" customHeight="1" x14ac:dyDescent="0.25">
      <c r="A39" s="305"/>
      <c r="B39" s="218"/>
      <c r="C39" s="226"/>
      <c r="D39" s="48" t="str" cm="1">
        <f t="array" ref="D39">IFERROR(INDEX(Liste!$J$15:'Liste'!$J$62,SMALL(Liste!$K$15:'Liste'!$K$62,ROW(B36))),"-")</f>
        <v>Participant #36</v>
      </c>
      <c r="E39" s="52"/>
      <c r="F39" s="22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294"/>
      <c r="T39" s="6"/>
      <c r="U39" s="6"/>
      <c r="V39" s="6"/>
      <c r="W39" s="6"/>
      <c r="X39" s="6"/>
      <c r="Y39" s="187"/>
    </row>
    <row r="40" spans="1:25" ht="25.15" customHeight="1" x14ac:dyDescent="0.25">
      <c r="A40" s="305"/>
      <c r="B40" s="218"/>
      <c r="C40" s="226"/>
      <c r="D40" s="55" t="str" cm="1">
        <f t="array" ref="D40">IFERROR(INDEX(Liste!$J$15:'Liste'!$J$62,SMALL(Liste!$K$15:'Liste'!$K$62,ROW(B48))),"-")</f>
        <v>Participant #48</v>
      </c>
      <c r="E40" s="52"/>
      <c r="F40" s="22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294"/>
      <c r="T40" s="6"/>
      <c r="U40" s="6"/>
      <c r="V40" s="6"/>
      <c r="W40" s="6"/>
      <c r="X40" s="6"/>
      <c r="Y40" s="187"/>
    </row>
    <row r="41" spans="1:25" ht="25.15" customHeight="1" x14ac:dyDescent="0.25">
      <c r="A41" s="305"/>
      <c r="B41" s="213"/>
      <c r="C41" s="214"/>
      <c r="D41" s="248"/>
      <c r="E41" s="214"/>
      <c r="F41" s="21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294"/>
      <c r="T41" s="6"/>
      <c r="U41" s="6"/>
      <c r="V41" s="6"/>
      <c r="W41" s="6"/>
      <c r="X41" s="6"/>
      <c r="Y41" s="187"/>
    </row>
    <row r="42" spans="1:25" ht="25.15" customHeight="1" x14ac:dyDescent="0.25">
      <c r="A42" s="305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294"/>
      <c r="T42" s="6"/>
      <c r="U42" s="6"/>
      <c r="V42" s="6"/>
      <c r="W42" s="6"/>
      <c r="X42" s="6"/>
      <c r="Y42" s="187"/>
    </row>
    <row r="43" spans="1:25" ht="25.15" customHeight="1" x14ac:dyDescent="0.25">
      <c r="A43" s="305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294"/>
      <c r="T43" s="6"/>
      <c r="U43" s="6"/>
      <c r="V43" s="6"/>
      <c r="W43" s="6"/>
      <c r="X43" s="6"/>
      <c r="Y43" s="187"/>
    </row>
    <row r="44" spans="1:25" ht="25.15" customHeight="1" x14ac:dyDescent="0.25">
      <c r="A44" s="305"/>
      <c r="B44" s="239" t="s">
        <v>84</v>
      </c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1"/>
      <c r="S44" s="294"/>
      <c r="T44" s="124"/>
      <c r="U44" s="124"/>
      <c r="V44" s="124"/>
      <c r="W44" s="124"/>
      <c r="X44" s="124"/>
      <c r="Y44" s="187"/>
    </row>
    <row r="45" spans="1:25" ht="25.15" customHeight="1" x14ac:dyDescent="0.25">
      <c r="A45" s="305"/>
      <c r="B45" s="242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4"/>
      <c r="S45" s="294"/>
      <c r="T45" s="124"/>
      <c r="U45" s="124"/>
      <c r="V45" s="124"/>
      <c r="W45" s="124"/>
      <c r="X45" s="124"/>
      <c r="Y45" s="187"/>
    </row>
    <row r="46" spans="1:25" ht="25.15" customHeight="1" x14ac:dyDescent="0.25">
      <c r="A46" s="305"/>
      <c r="B46" s="245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7"/>
      <c r="S46" s="294"/>
      <c r="T46" s="124"/>
      <c r="U46" s="124"/>
      <c r="V46" s="124"/>
      <c r="W46" s="124"/>
      <c r="X46" s="124"/>
      <c r="Y46" s="187"/>
    </row>
    <row r="47" spans="1:25" ht="25.15" customHeight="1" x14ac:dyDescent="0.25">
      <c r="A47" s="305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294"/>
      <c r="T47" s="6"/>
      <c r="U47" s="6"/>
      <c r="V47" s="6"/>
      <c r="W47" s="6"/>
      <c r="X47" s="6"/>
      <c r="Y47" s="187"/>
    </row>
    <row r="48" spans="1:25" ht="25.15" customHeight="1" x14ac:dyDescent="0.25">
      <c r="A48" s="305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294"/>
      <c r="T48" s="6"/>
      <c r="U48" s="6"/>
      <c r="V48" s="6"/>
      <c r="W48" s="6"/>
      <c r="X48" s="6"/>
      <c r="Y48" s="187"/>
    </row>
    <row r="49" spans="1:25" ht="25.15" customHeight="1" x14ac:dyDescent="0.25">
      <c r="A49" s="305"/>
      <c r="B49" s="197" t="s">
        <v>87</v>
      </c>
      <c r="C49" s="198"/>
      <c r="D49" s="198"/>
      <c r="E49" s="198"/>
      <c r="F49" s="199"/>
      <c r="G49" s="7"/>
      <c r="H49" s="206" t="s">
        <v>88</v>
      </c>
      <c r="I49" s="198"/>
      <c r="J49" s="198"/>
      <c r="K49" s="198"/>
      <c r="L49" s="199"/>
      <c r="M49" s="7"/>
      <c r="N49" s="206" t="s">
        <v>131</v>
      </c>
      <c r="O49" s="198"/>
      <c r="P49" s="198"/>
      <c r="Q49" s="198"/>
      <c r="R49" s="209"/>
      <c r="S49" s="294"/>
      <c r="T49" s="212"/>
      <c r="U49" s="212"/>
      <c r="V49" s="212"/>
      <c r="W49" s="212"/>
      <c r="X49" s="212"/>
      <c r="Y49" s="187"/>
    </row>
    <row r="50" spans="1:25" ht="25.15" customHeight="1" x14ac:dyDescent="0.25">
      <c r="A50" s="305"/>
      <c r="B50" s="200"/>
      <c r="C50" s="201"/>
      <c r="D50" s="201"/>
      <c r="E50" s="201"/>
      <c r="F50" s="202"/>
      <c r="G50" s="7"/>
      <c r="H50" s="207"/>
      <c r="I50" s="201"/>
      <c r="J50" s="201"/>
      <c r="K50" s="201"/>
      <c r="L50" s="202"/>
      <c r="M50" s="7"/>
      <c r="N50" s="207"/>
      <c r="O50" s="201"/>
      <c r="P50" s="201"/>
      <c r="Q50" s="201"/>
      <c r="R50" s="210"/>
      <c r="S50" s="294"/>
      <c r="T50" s="212"/>
      <c r="U50" s="212"/>
      <c r="V50" s="212"/>
      <c r="W50" s="212"/>
      <c r="X50" s="212"/>
      <c r="Y50" s="187"/>
    </row>
    <row r="51" spans="1:25" ht="25.15" customHeight="1" x14ac:dyDescent="0.25">
      <c r="A51" s="305"/>
      <c r="B51" s="203"/>
      <c r="C51" s="204"/>
      <c r="D51" s="204"/>
      <c r="E51" s="204"/>
      <c r="F51" s="205"/>
      <c r="G51" s="7"/>
      <c r="H51" s="208"/>
      <c r="I51" s="204"/>
      <c r="J51" s="204"/>
      <c r="K51" s="204"/>
      <c r="L51" s="205"/>
      <c r="M51" s="7"/>
      <c r="N51" s="208"/>
      <c r="O51" s="204"/>
      <c r="P51" s="204"/>
      <c r="Q51" s="204"/>
      <c r="R51" s="211"/>
      <c r="S51" s="294"/>
      <c r="T51" s="212"/>
      <c r="U51" s="212"/>
      <c r="V51" s="212"/>
      <c r="W51" s="212"/>
      <c r="X51" s="212"/>
      <c r="Y51" s="187"/>
    </row>
    <row r="52" spans="1:25" ht="25.15" customHeight="1" x14ac:dyDescent="0.25">
      <c r="A52" s="305"/>
      <c r="B52" s="213"/>
      <c r="C52" s="214"/>
      <c r="D52" s="214"/>
      <c r="E52" s="214"/>
      <c r="F52" s="215"/>
      <c r="G52" s="8"/>
      <c r="H52" s="216"/>
      <c r="I52" s="214"/>
      <c r="J52" s="214"/>
      <c r="K52" s="214"/>
      <c r="L52" s="215"/>
      <c r="M52" s="8"/>
      <c r="N52" s="216"/>
      <c r="O52" s="214"/>
      <c r="P52" s="214"/>
      <c r="Q52" s="214"/>
      <c r="R52" s="217"/>
      <c r="S52" s="294"/>
      <c r="T52" s="185"/>
      <c r="U52" s="185"/>
      <c r="V52" s="185"/>
      <c r="W52" s="185"/>
      <c r="X52" s="185"/>
      <c r="Y52" s="187"/>
    </row>
    <row r="53" spans="1:25" ht="25.15" customHeight="1" x14ac:dyDescent="0.3">
      <c r="A53" s="305"/>
      <c r="B53" s="249"/>
      <c r="C53" s="72">
        <v>4</v>
      </c>
      <c r="D53" s="73" t="s">
        <v>43</v>
      </c>
      <c r="E53" s="74"/>
      <c r="F53" s="222"/>
      <c r="G53" s="8"/>
      <c r="H53" s="222"/>
      <c r="I53" s="24">
        <v>4</v>
      </c>
      <c r="J53" s="224" t="s">
        <v>43</v>
      </c>
      <c r="K53" s="234"/>
      <c r="L53" s="222"/>
      <c r="M53" s="75"/>
      <c r="N53" s="103"/>
      <c r="O53" s="24">
        <v>4</v>
      </c>
      <c r="P53" s="224" t="s">
        <v>43</v>
      </c>
      <c r="Q53" s="234"/>
      <c r="R53" s="146"/>
      <c r="S53" s="294"/>
      <c r="T53" s="6"/>
      <c r="U53" s="115"/>
      <c r="V53" s="238"/>
      <c r="W53" s="238"/>
      <c r="X53" s="6"/>
      <c r="Y53" s="187"/>
    </row>
    <row r="54" spans="1:25" ht="25.15" customHeight="1" x14ac:dyDescent="0.25">
      <c r="A54" s="305"/>
      <c r="B54" s="218"/>
      <c r="C54" s="35" t="s">
        <v>47</v>
      </c>
      <c r="D54" s="19" t="s">
        <v>19</v>
      </c>
      <c r="E54" s="35" t="s">
        <v>48</v>
      </c>
      <c r="F54" s="221"/>
      <c r="G54" s="8"/>
      <c r="H54" s="221"/>
      <c r="I54" s="35" t="s">
        <v>47</v>
      </c>
      <c r="J54" s="19" t="s">
        <v>19</v>
      </c>
      <c r="K54" s="35" t="s">
        <v>48</v>
      </c>
      <c r="L54" s="221"/>
      <c r="M54" s="13"/>
      <c r="N54" s="106"/>
      <c r="O54" s="35" t="s">
        <v>47</v>
      </c>
      <c r="P54" s="19" t="s">
        <v>19</v>
      </c>
      <c r="Q54" s="19" t="s">
        <v>48</v>
      </c>
      <c r="R54" s="147"/>
      <c r="S54" s="294"/>
      <c r="T54" s="6"/>
      <c r="U54" s="117"/>
      <c r="V54" s="117"/>
      <c r="W54" s="117"/>
      <c r="X54" s="6"/>
      <c r="Y54" s="187"/>
    </row>
    <row r="55" spans="1:25" ht="25.15" customHeight="1" x14ac:dyDescent="0.25">
      <c r="A55" s="305"/>
      <c r="B55" s="218"/>
      <c r="C55" s="231" t="s">
        <v>10</v>
      </c>
      <c r="D55" s="40" t="str">
        <f>IF(ISBLANK($E$19),"A3",$E$19)</f>
        <v>A3</v>
      </c>
      <c r="E55" s="89"/>
      <c r="F55" s="221"/>
      <c r="G55" s="8"/>
      <c r="H55" s="221"/>
      <c r="I55" s="225" t="s">
        <v>11</v>
      </c>
      <c r="J55" s="40" t="str">
        <f>IF(ISBLANK($E$55),"L1",$E$55)</f>
        <v>L1</v>
      </c>
      <c r="K55" s="89"/>
      <c r="L55" s="221"/>
      <c r="M55" s="62"/>
      <c r="N55" s="106"/>
      <c r="O55" s="225" t="s">
        <v>12</v>
      </c>
      <c r="P55" s="41" t="str">
        <f>IF(ISBLANK($K$55),"O1",$K$55)</f>
        <v>O1</v>
      </c>
      <c r="Q55" s="87"/>
      <c r="R55" s="148"/>
      <c r="S55" s="294"/>
      <c r="T55" s="6"/>
      <c r="U55" s="229"/>
      <c r="V55" s="118"/>
      <c r="W55" s="119"/>
      <c r="X55" s="6"/>
      <c r="Y55" s="187"/>
    </row>
    <row r="56" spans="1:25" ht="25.15" customHeight="1" x14ac:dyDescent="0.25">
      <c r="A56" s="305"/>
      <c r="B56" s="218"/>
      <c r="C56" s="232"/>
      <c r="D56" s="48" t="str">
        <f>IF(ISBLANK($E$31),"D3",$E$31)</f>
        <v>D3</v>
      </c>
      <c r="E56" s="90"/>
      <c r="F56" s="221"/>
      <c r="G56" s="8"/>
      <c r="H56" s="221"/>
      <c r="I56" s="226"/>
      <c r="J56" s="48" t="str">
        <f>IF(ISBLANK($E$60),"M2",$E$60)</f>
        <v>M2</v>
      </c>
      <c r="K56" s="90"/>
      <c r="L56" s="221"/>
      <c r="M56" s="62"/>
      <c r="N56" s="106"/>
      <c r="O56" s="226"/>
      <c r="P56" s="49" t="str">
        <f>IF(ISBLANK($K$59),"P1",$K$59)</f>
        <v>P1</v>
      </c>
      <c r="Q56" s="88"/>
      <c r="R56" s="148"/>
      <c r="S56" s="294"/>
      <c r="T56" s="6"/>
      <c r="U56" s="229"/>
      <c r="V56" s="118"/>
      <c r="W56" s="119"/>
      <c r="X56" s="6"/>
      <c r="Y56" s="187"/>
    </row>
    <row r="57" spans="1:25" ht="25.15" customHeight="1" x14ac:dyDescent="0.25">
      <c r="A57" s="305"/>
      <c r="B57" s="218"/>
      <c r="C57" s="232"/>
      <c r="D57" s="48" t="str">
        <f>IF(ISBLANK($E$24),"B4",$E$24)</f>
        <v>B4</v>
      </c>
      <c r="E57" s="52"/>
      <c r="F57" s="221"/>
      <c r="G57" s="8"/>
      <c r="H57" s="221"/>
      <c r="I57" s="226"/>
      <c r="J57" s="48" t="str">
        <f>IF(ISBLANK($K$19),"G3",$K$19)</f>
        <v>G3</v>
      </c>
      <c r="K57" s="52"/>
      <c r="L57" s="221"/>
      <c r="M57" s="62"/>
      <c r="N57" s="106"/>
      <c r="O57" s="226"/>
      <c r="P57" s="48" t="str">
        <f>IF(ISBLANK($K$64),"Q2",$K$64)</f>
        <v>Q2</v>
      </c>
      <c r="Q57" s="52"/>
      <c r="R57" s="147"/>
      <c r="S57" s="294"/>
      <c r="T57" s="6"/>
      <c r="U57" s="229"/>
      <c r="V57" s="118"/>
      <c r="W57" s="119"/>
      <c r="X57" s="6"/>
      <c r="Y57" s="187"/>
    </row>
    <row r="58" spans="1:25" ht="25.15" customHeight="1" x14ac:dyDescent="0.25">
      <c r="A58" s="305"/>
      <c r="B58" s="218"/>
      <c r="C58" s="233"/>
      <c r="D58" s="48" t="str">
        <f>IF(ISBLANK($E$36),"E4",$E$36)</f>
        <v>E4</v>
      </c>
      <c r="E58" s="56"/>
      <c r="F58" s="221"/>
      <c r="G58" s="8"/>
      <c r="H58" s="221"/>
      <c r="I58" s="227"/>
      <c r="J58" s="48" t="str">
        <f>IF(ISBLANK($K$24),"H4",$K$24)</f>
        <v>H4</v>
      </c>
      <c r="K58" s="56"/>
      <c r="L58" s="221"/>
      <c r="M58" s="62"/>
      <c r="N58" s="106"/>
      <c r="O58" s="227"/>
      <c r="P58" s="48" t="str">
        <f>IF(ISBLANK($Q$19),"J3",$Q$19)</f>
        <v>J3</v>
      </c>
      <c r="Q58" s="52"/>
      <c r="R58" s="147"/>
      <c r="S58" s="294"/>
      <c r="T58" s="6"/>
      <c r="U58" s="229"/>
      <c r="V58" s="118"/>
      <c r="W58" s="119"/>
      <c r="X58" s="6"/>
      <c r="Y58" s="187"/>
    </row>
    <row r="59" spans="1:25" ht="25.15" customHeight="1" x14ac:dyDescent="0.25">
      <c r="A59" s="305"/>
      <c r="B59" s="218"/>
      <c r="C59" s="231" t="s">
        <v>14</v>
      </c>
      <c r="D59" s="40" t="str">
        <f>IF(ISBLANK($E$23),"B3",$E$23)</f>
        <v>B3</v>
      </c>
      <c r="E59" s="89"/>
      <c r="F59" s="221"/>
      <c r="G59" s="8"/>
      <c r="H59" s="221"/>
      <c r="I59" s="225" t="s">
        <v>15</v>
      </c>
      <c r="J59" s="40" t="str">
        <f>IF(ISBLANK($E$59),"M1",$E$59)</f>
        <v>M1</v>
      </c>
      <c r="K59" s="89"/>
      <c r="L59" s="221"/>
      <c r="M59" s="62"/>
      <c r="N59" s="106"/>
      <c r="O59" s="225" t="s">
        <v>16</v>
      </c>
      <c r="P59" s="41" t="str">
        <f>IF(ISBLANK($K$63),"Q1",$K$63)</f>
        <v>Q1</v>
      </c>
      <c r="Q59" s="87"/>
      <c r="R59" s="148"/>
      <c r="S59" s="294"/>
      <c r="T59" s="185"/>
      <c r="U59" s="185"/>
      <c r="V59" s="185"/>
      <c r="W59" s="185"/>
      <c r="X59" s="185"/>
      <c r="Y59" s="187"/>
    </row>
    <row r="60" spans="1:25" ht="25.15" customHeight="1" x14ac:dyDescent="0.25">
      <c r="A60" s="305"/>
      <c r="B60" s="218"/>
      <c r="C60" s="232"/>
      <c r="D60" s="48" t="str">
        <f>IF(ISBLANK($E$35),"E3",$E$35)</f>
        <v>E3</v>
      </c>
      <c r="E60" s="90"/>
      <c r="F60" s="221"/>
      <c r="G60" s="8"/>
      <c r="H60" s="221"/>
      <c r="I60" s="226"/>
      <c r="J60" s="48" t="str">
        <f>IF(ISBLANK($E$64),"N2",$E$64)</f>
        <v>N2</v>
      </c>
      <c r="K60" s="90"/>
      <c r="L60" s="221"/>
      <c r="M60" s="62"/>
      <c r="N60" s="106"/>
      <c r="O60" s="226"/>
      <c r="P60" s="49" t="str">
        <f>IF(ISBLANK($K$56),"O2",$K$56)</f>
        <v>O2</v>
      </c>
      <c r="Q60" s="88"/>
      <c r="R60" s="148"/>
      <c r="S60" s="294"/>
      <c r="T60" s="6"/>
      <c r="U60" s="121"/>
      <c r="V60" s="118"/>
      <c r="W60" s="119"/>
      <c r="X60" s="6"/>
      <c r="Y60" s="187"/>
    </row>
    <row r="61" spans="1:25" ht="25.15" customHeight="1" x14ac:dyDescent="0.25">
      <c r="A61" s="305"/>
      <c r="B61" s="218"/>
      <c r="C61" s="232"/>
      <c r="D61" s="48" t="str">
        <f>IF(ISBLANK($E$28),"C4",$E$28)</f>
        <v>C4</v>
      </c>
      <c r="E61" s="52"/>
      <c r="F61" s="221"/>
      <c r="G61" s="8"/>
      <c r="H61" s="221"/>
      <c r="I61" s="226"/>
      <c r="J61" s="48" t="str">
        <f>IF(ISBLANK($K$23),"H3",$K$23)</f>
        <v>H3</v>
      </c>
      <c r="K61" s="52"/>
      <c r="L61" s="221"/>
      <c r="M61" s="62"/>
      <c r="N61" s="106"/>
      <c r="O61" s="226"/>
      <c r="P61" s="48" t="str">
        <f>IF(ISBLANK($K$60),"P2",$K$60)</f>
        <v>P2</v>
      </c>
      <c r="Q61" s="52"/>
      <c r="R61" s="147"/>
      <c r="S61" s="294"/>
      <c r="T61" s="6"/>
      <c r="U61" s="121"/>
      <c r="V61" s="143"/>
      <c r="W61" s="143"/>
      <c r="X61" s="6"/>
      <c r="Y61" s="187"/>
    </row>
    <row r="62" spans="1:25" ht="25.15" customHeight="1" x14ac:dyDescent="0.25">
      <c r="A62" s="305"/>
      <c r="B62" s="218"/>
      <c r="C62" s="233"/>
      <c r="D62" s="48" t="str">
        <f>IF(ISBLANK($E$40),"F4",$E$40)</f>
        <v>F4</v>
      </c>
      <c r="E62" s="52"/>
      <c r="F62" s="221"/>
      <c r="G62" s="8"/>
      <c r="H62" s="221"/>
      <c r="I62" s="227"/>
      <c r="J62" s="55" t="str">
        <f>IF(ISBLANK($K$28),"I4",$K$28)</f>
        <v>I4</v>
      </c>
      <c r="K62" s="56"/>
      <c r="L62" s="221"/>
      <c r="M62" s="62"/>
      <c r="N62" s="106"/>
      <c r="O62" s="226"/>
      <c r="P62" s="48" t="str">
        <f>IF(ISBLANK($Q$22),"K3",$Q$22)</f>
        <v>K3</v>
      </c>
      <c r="Q62" s="52"/>
      <c r="R62" s="147"/>
      <c r="S62" s="294"/>
      <c r="T62" s="6"/>
      <c r="U62" s="121"/>
      <c r="V62" s="118"/>
      <c r="W62" s="119"/>
      <c r="X62" s="6"/>
      <c r="Y62" s="187"/>
    </row>
    <row r="63" spans="1:25" ht="25.15" customHeight="1" x14ac:dyDescent="0.25">
      <c r="A63" s="305"/>
      <c r="B63" s="218"/>
      <c r="C63" s="231" t="s">
        <v>17</v>
      </c>
      <c r="D63" s="40" t="str">
        <f>IF(ISBLANK($E$27),"C3",$E$27)</f>
        <v>C3</v>
      </c>
      <c r="E63" s="89"/>
      <c r="F63" s="221"/>
      <c r="G63" s="8"/>
      <c r="H63" s="221"/>
      <c r="I63" s="225" t="s">
        <v>18</v>
      </c>
      <c r="J63" s="40" t="str">
        <f>IF(ISBLANK($E$63),"N1",$E$63)</f>
        <v>N1</v>
      </c>
      <c r="K63" s="89"/>
      <c r="L63" s="221"/>
      <c r="M63" s="8"/>
      <c r="N63" s="216"/>
      <c r="O63" s="214"/>
      <c r="P63" s="214"/>
      <c r="Q63" s="214"/>
      <c r="R63" s="217"/>
      <c r="S63" s="294"/>
      <c r="T63" s="6"/>
      <c r="U63" s="121"/>
      <c r="V63" s="118"/>
      <c r="W63" s="119"/>
      <c r="X63" s="6"/>
      <c r="Y63" s="187"/>
    </row>
    <row r="64" spans="1:25" ht="25.15" customHeight="1" x14ac:dyDescent="0.25">
      <c r="A64" s="305"/>
      <c r="B64" s="218"/>
      <c r="C64" s="232"/>
      <c r="D64" s="48" t="str">
        <f>IF(ISBLANK($E$39),"F3",$E$39)</f>
        <v>F3</v>
      </c>
      <c r="E64" s="90"/>
      <c r="F64" s="221"/>
      <c r="G64" s="8"/>
      <c r="H64" s="221"/>
      <c r="I64" s="226"/>
      <c r="J64" s="48" t="str">
        <f>IF(ISBLANK($E$56),"L2",$E$56)</f>
        <v>L2</v>
      </c>
      <c r="K64" s="90"/>
      <c r="L64" s="221"/>
      <c r="M64" s="8"/>
      <c r="N64" s="8"/>
      <c r="O64" s="109"/>
      <c r="P64" s="62"/>
      <c r="Q64" s="63"/>
      <c r="R64" s="9"/>
      <c r="S64" s="294"/>
      <c r="T64" s="6"/>
      <c r="U64" s="121"/>
      <c r="V64" s="118"/>
      <c r="W64" s="119"/>
      <c r="X64" s="6"/>
      <c r="Y64" s="187"/>
    </row>
    <row r="65" spans="1:25" ht="25.15" customHeight="1" x14ac:dyDescent="0.25">
      <c r="A65" s="305"/>
      <c r="B65" s="218"/>
      <c r="C65" s="232"/>
      <c r="D65" s="48" t="str">
        <f>IF(ISBLANK($E$20),"A4",$E$20)</f>
        <v>A4</v>
      </c>
      <c r="E65" s="52"/>
      <c r="F65" s="221"/>
      <c r="G65" s="8"/>
      <c r="H65" s="221"/>
      <c r="I65" s="226"/>
      <c r="J65" s="48" t="str">
        <f>IF(ISBLANK($K$27),"I3",$K$27)</f>
        <v>I3</v>
      </c>
      <c r="K65" s="52"/>
      <c r="L65" s="221"/>
      <c r="M65" s="8"/>
      <c r="N65" s="8"/>
      <c r="O65" s="109"/>
      <c r="P65" s="62"/>
      <c r="Q65" s="63"/>
      <c r="R65" s="9"/>
      <c r="S65" s="294"/>
      <c r="T65" s="6"/>
      <c r="U65" s="121"/>
      <c r="V65" s="118"/>
      <c r="W65" s="119"/>
      <c r="X65" s="6"/>
      <c r="Y65" s="187"/>
    </row>
    <row r="66" spans="1:25" ht="25.15" customHeight="1" x14ac:dyDescent="0.25">
      <c r="A66" s="305"/>
      <c r="B66" s="250"/>
      <c r="C66" s="233"/>
      <c r="D66" s="48" t="str">
        <f>IF(ISBLANK($E$32),"D4",$E$32)</f>
        <v>D4</v>
      </c>
      <c r="E66" s="52"/>
      <c r="F66" s="223"/>
      <c r="G66" s="8"/>
      <c r="H66" s="223"/>
      <c r="I66" s="227"/>
      <c r="J66" s="55" t="str">
        <f>IF(ISBLANK($K$20),"G4",$K$20)</f>
        <v>G4</v>
      </c>
      <c r="K66" s="56"/>
      <c r="L66" s="223"/>
      <c r="M66" s="8"/>
      <c r="N66" s="8"/>
      <c r="O66" s="109"/>
      <c r="P66" s="62"/>
      <c r="Q66" s="63"/>
      <c r="R66" s="9"/>
      <c r="S66" s="294"/>
      <c r="T66" s="6"/>
      <c r="U66" s="121"/>
      <c r="V66" s="118"/>
      <c r="W66" s="119"/>
      <c r="X66" s="6"/>
      <c r="Y66" s="187"/>
    </row>
    <row r="67" spans="1:25" ht="25.15" customHeight="1" x14ac:dyDescent="0.25">
      <c r="A67" s="305"/>
      <c r="B67" s="213"/>
      <c r="C67" s="214"/>
      <c r="D67" s="214"/>
      <c r="E67" s="214"/>
      <c r="F67" s="215"/>
      <c r="G67" s="8"/>
      <c r="H67" s="216"/>
      <c r="I67" s="214"/>
      <c r="J67" s="214"/>
      <c r="K67" s="214"/>
      <c r="L67" s="215"/>
      <c r="M67" s="8"/>
      <c r="N67" s="8"/>
      <c r="O67" s="109"/>
      <c r="P67" s="62"/>
      <c r="Q67" s="63"/>
      <c r="R67" s="9"/>
      <c r="S67" s="294"/>
      <c r="T67" s="6"/>
      <c r="U67" s="121"/>
      <c r="V67" s="118"/>
      <c r="W67" s="119"/>
      <c r="X67" s="6"/>
      <c r="Y67" s="187"/>
    </row>
    <row r="68" spans="1:25" ht="25.15" customHeight="1" x14ac:dyDescent="0.25">
      <c r="A68" s="305"/>
      <c r="B68" s="141"/>
      <c r="C68" s="138"/>
      <c r="D68" s="62"/>
      <c r="E68" s="63"/>
      <c r="F68" s="108"/>
      <c r="G68" s="8"/>
      <c r="H68" s="108"/>
      <c r="I68" s="138"/>
      <c r="J68" s="62"/>
      <c r="K68" s="63"/>
      <c r="L68" s="108"/>
      <c r="M68" s="8"/>
      <c r="N68" s="8"/>
      <c r="O68" s="109"/>
      <c r="P68" s="62"/>
      <c r="Q68" s="63"/>
      <c r="R68" s="9"/>
      <c r="S68" s="294"/>
      <c r="T68" s="6"/>
      <c r="U68" s="121"/>
      <c r="V68" s="118"/>
      <c r="W68" s="119"/>
      <c r="X68" s="6"/>
      <c r="Y68" s="187"/>
    </row>
    <row r="69" spans="1:25" ht="25.15" customHeight="1" thickBot="1" x14ac:dyDescent="0.3">
      <c r="A69" s="305"/>
      <c r="B69" s="251"/>
      <c r="C69" s="252"/>
      <c r="D69" s="252"/>
      <c r="E69" s="252"/>
      <c r="F69" s="252"/>
      <c r="G69" s="79"/>
      <c r="H69" s="252"/>
      <c r="I69" s="252"/>
      <c r="J69" s="252"/>
      <c r="K69" s="252"/>
      <c r="L69" s="252"/>
      <c r="M69" s="79"/>
      <c r="N69" s="79"/>
      <c r="O69" s="79"/>
      <c r="P69" s="79"/>
      <c r="Q69" s="79"/>
      <c r="R69" s="82"/>
      <c r="S69" s="294"/>
      <c r="T69" s="6"/>
      <c r="U69" s="6"/>
      <c r="V69" s="6"/>
      <c r="W69" s="6"/>
      <c r="X69" s="6"/>
      <c r="Y69" s="187"/>
    </row>
    <row r="70" spans="1:25" ht="30" customHeight="1" thickBot="1" x14ac:dyDescent="0.3">
      <c r="A70" s="302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4"/>
    </row>
  </sheetData>
  <mergeCells count="73">
    <mergeCell ref="Y2:Y69"/>
    <mergeCell ref="A2:A69"/>
    <mergeCell ref="B5:R7"/>
    <mergeCell ref="B44:R46"/>
    <mergeCell ref="A70:S70"/>
    <mergeCell ref="V53:W53"/>
    <mergeCell ref="U55:U58"/>
    <mergeCell ref="T59:X59"/>
    <mergeCell ref="H52:L52"/>
    <mergeCell ref="N52:R52"/>
    <mergeCell ref="T52:X52"/>
    <mergeCell ref="B53:B66"/>
    <mergeCell ref="F53:F66"/>
    <mergeCell ref="H53:H66"/>
    <mergeCell ref="J53:K53"/>
    <mergeCell ref="L53:L66"/>
    <mergeCell ref="A1:S1"/>
    <mergeCell ref="S2:S69"/>
    <mergeCell ref="C63:C66"/>
    <mergeCell ref="I63:I66"/>
    <mergeCell ref="N63:R63"/>
    <mergeCell ref="B67:F67"/>
    <mergeCell ref="H67:L67"/>
    <mergeCell ref="B69:F69"/>
    <mergeCell ref="H69:L69"/>
    <mergeCell ref="C55:C58"/>
    <mergeCell ref="I55:I58"/>
    <mergeCell ref="O55:O58"/>
    <mergeCell ref="C59:C62"/>
    <mergeCell ref="I59:I62"/>
    <mergeCell ref="O59:O62"/>
    <mergeCell ref="B52:F52"/>
    <mergeCell ref="P53:Q53"/>
    <mergeCell ref="C37:C40"/>
    <mergeCell ref="B41:F41"/>
    <mergeCell ref="B49:F51"/>
    <mergeCell ref="H49:L51"/>
    <mergeCell ref="N49:R51"/>
    <mergeCell ref="B15:B40"/>
    <mergeCell ref="D15:E15"/>
    <mergeCell ref="T49:X51"/>
    <mergeCell ref="N23:R23"/>
    <mergeCell ref="C25:C28"/>
    <mergeCell ref="I25:I28"/>
    <mergeCell ref="C29:C32"/>
    <mergeCell ref="H29:L29"/>
    <mergeCell ref="C33:C36"/>
    <mergeCell ref="F15:F40"/>
    <mergeCell ref="H15:H28"/>
    <mergeCell ref="J15:K15"/>
    <mergeCell ref="L15:L28"/>
    <mergeCell ref="C17:C20"/>
    <mergeCell ref="I17:I20"/>
    <mergeCell ref="C21:C24"/>
    <mergeCell ref="I21:I24"/>
    <mergeCell ref="N15:N22"/>
    <mergeCell ref="P15:Q15"/>
    <mergeCell ref="R15:R22"/>
    <mergeCell ref="T15:T20"/>
    <mergeCell ref="V15:W15"/>
    <mergeCell ref="X15:X20"/>
    <mergeCell ref="O17:O19"/>
    <mergeCell ref="U17:U20"/>
    <mergeCell ref="O20:O22"/>
    <mergeCell ref="T21:X21"/>
    <mergeCell ref="B11:F13"/>
    <mergeCell ref="H11:L13"/>
    <mergeCell ref="N11:R13"/>
    <mergeCell ref="T11:X13"/>
    <mergeCell ref="B14:F14"/>
    <mergeCell ref="H14:L14"/>
    <mergeCell ref="N14:R14"/>
    <mergeCell ref="T14:X14"/>
  </mergeCells>
  <conditionalFormatting sqref="D55">
    <cfRule type="expression" dxfId="253" priority="33">
      <formula>ISBLANK($E$19)</formula>
    </cfRule>
  </conditionalFormatting>
  <conditionalFormatting sqref="D56">
    <cfRule type="expression" dxfId="252" priority="32">
      <formula>ISBLANK($E$31)</formula>
    </cfRule>
  </conditionalFormatting>
  <conditionalFormatting sqref="D57">
    <cfRule type="expression" dxfId="251" priority="31">
      <formula>ISBLANK($E$24)</formula>
    </cfRule>
  </conditionalFormatting>
  <conditionalFormatting sqref="D58">
    <cfRule type="expression" dxfId="250" priority="30">
      <formula>ISBLANK($E$36)</formula>
    </cfRule>
  </conditionalFormatting>
  <conditionalFormatting sqref="D59">
    <cfRule type="expression" dxfId="249" priority="29">
      <formula>ISBLANK($E$23)</formula>
    </cfRule>
  </conditionalFormatting>
  <conditionalFormatting sqref="D60">
    <cfRule type="expression" dxfId="248" priority="28">
      <formula>ISBLANK($E$35)</formula>
    </cfRule>
  </conditionalFormatting>
  <conditionalFormatting sqref="D61">
    <cfRule type="expression" dxfId="247" priority="27">
      <formula>ISBLANK($E$28)</formula>
    </cfRule>
  </conditionalFormatting>
  <conditionalFormatting sqref="D62">
    <cfRule type="expression" dxfId="246" priority="26">
      <formula>ISBLANK($E$40)</formula>
    </cfRule>
  </conditionalFormatting>
  <conditionalFormatting sqref="D63">
    <cfRule type="expression" dxfId="245" priority="25">
      <formula>ISBLANK($E$27)</formula>
    </cfRule>
  </conditionalFormatting>
  <conditionalFormatting sqref="D64">
    <cfRule type="expression" dxfId="244" priority="24">
      <formula>ISBLANK($E$39)</formula>
    </cfRule>
  </conditionalFormatting>
  <conditionalFormatting sqref="D65">
    <cfRule type="expression" dxfId="243" priority="23">
      <formula>ISBLANK($E$20)</formula>
    </cfRule>
  </conditionalFormatting>
  <conditionalFormatting sqref="D66">
    <cfRule type="expression" dxfId="242" priority="22">
      <formula>ISBLANK($E$32)</formula>
    </cfRule>
  </conditionalFormatting>
  <conditionalFormatting sqref="J17">
    <cfRule type="expression" dxfId="241" priority="109">
      <formula>ISBLANK($E$17)</formula>
    </cfRule>
  </conditionalFormatting>
  <conditionalFormatting sqref="J18">
    <cfRule type="expression" dxfId="240" priority="51">
      <formula>ISBLANK($E$29)</formula>
    </cfRule>
  </conditionalFormatting>
  <conditionalFormatting sqref="J19">
    <cfRule type="expression" dxfId="239" priority="50">
      <formula>ISBLANK($E$22)</formula>
    </cfRule>
  </conditionalFormatting>
  <conditionalFormatting sqref="J20">
    <cfRule type="expression" dxfId="238" priority="49">
      <formula>ISBLANK($E$34)</formula>
    </cfRule>
  </conditionalFormatting>
  <conditionalFormatting sqref="J21">
    <cfRule type="expression" dxfId="237" priority="47">
      <formula>ISBLANK($E$21)</formula>
    </cfRule>
  </conditionalFormatting>
  <conditionalFormatting sqref="J22">
    <cfRule type="expression" dxfId="236" priority="46">
      <formula>ISBLANK($E$33)</formula>
    </cfRule>
  </conditionalFormatting>
  <conditionalFormatting sqref="J23">
    <cfRule type="expression" dxfId="235" priority="45">
      <formula>ISBLANK($E$26)</formula>
    </cfRule>
  </conditionalFormatting>
  <conditionalFormatting sqref="J24">
    <cfRule type="expression" dxfId="234" priority="44">
      <formula>ISBLANK($E$38)</formula>
    </cfRule>
  </conditionalFormatting>
  <conditionalFormatting sqref="J25">
    <cfRule type="expression" dxfId="233" priority="43">
      <formula>ISBLANK($E$25)</formula>
    </cfRule>
  </conditionalFormatting>
  <conditionalFormatting sqref="J26">
    <cfRule type="expression" dxfId="232" priority="42">
      <formula>ISBLANK($E$37)</formula>
    </cfRule>
  </conditionalFormatting>
  <conditionalFormatting sqref="J27">
    <cfRule type="expression" dxfId="231" priority="41">
      <formula>ISBLANK($E$18)</formula>
    </cfRule>
  </conditionalFormatting>
  <conditionalFormatting sqref="J28">
    <cfRule type="expression" dxfId="230" priority="40">
      <formula>ISBLANK($E$30)</formula>
    </cfRule>
  </conditionalFormatting>
  <conditionalFormatting sqref="J55">
    <cfRule type="expression" dxfId="229" priority="20">
      <formula>ISBLANK($E$55)</formula>
    </cfRule>
  </conditionalFormatting>
  <conditionalFormatting sqref="J56">
    <cfRule type="expression" dxfId="228" priority="19">
      <formula>ISBLANK($E$60)</formula>
    </cfRule>
  </conditionalFormatting>
  <conditionalFormatting sqref="J57">
    <cfRule type="expression" dxfId="227" priority="18">
      <formula>ISBLANK($K$19)</formula>
    </cfRule>
  </conditionalFormatting>
  <conditionalFormatting sqref="J58">
    <cfRule type="expression" dxfId="226" priority="17">
      <formula>ISBLANK($K$24)</formula>
    </cfRule>
  </conditionalFormatting>
  <conditionalFormatting sqref="J59">
    <cfRule type="expression" dxfId="225" priority="16">
      <formula>ISBLANK($E$59)</formula>
    </cfRule>
  </conditionalFormatting>
  <conditionalFormatting sqref="J60">
    <cfRule type="expression" dxfId="224" priority="15">
      <formula>ISBLANK($E$64)</formula>
    </cfRule>
  </conditionalFormatting>
  <conditionalFormatting sqref="J61">
    <cfRule type="expression" dxfId="223" priority="14">
      <formula>ISBLANK($K$23)</formula>
    </cfRule>
  </conditionalFormatting>
  <conditionalFormatting sqref="J62">
    <cfRule type="expression" dxfId="222" priority="13">
      <formula>ISBLANK($K$28)</formula>
    </cfRule>
  </conditionalFormatting>
  <conditionalFormatting sqref="J63">
    <cfRule type="expression" dxfId="221" priority="12">
      <formula>ISBLANK($E$63)</formula>
    </cfRule>
  </conditionalFormatting>
  <conditionalFormatting sqref="J64">
    <cfRule type="expression" dxfId="220" priority="11">
      <formula>ISBLANK($E$56)</formula>
    </cfRule>
  </conditionalFormatting>
  <conditionalFormatting sqref="J65">
    <cfRule type="expression" dxfId="219" priority="10">
      <formula>ISBLANK($K$27)</formula>
    </cfRule>
  </conditionalFormatting>
  <conditionalFormatting sqref="J66">
    <cfRule type="expression" dxfId="218" priority="9">
      <formula>ISBLANK($K$20)</formula>
    </cfRule>
  </conditionalFormatting>
  <conditionalFormatting sqref="P17">
    <cfRule type="expression" dxfId="217" priority="39">
      <formula>ISBLANK($K$17)</formula>
    </cfRule>
  </conditionalFormatting>
  <conditionalFormatting sqref="P18">
    <cfRule type="expression" dxfId="216" priority="38">
      <formula>ISBLANK($K$25)</formula>
    </cfRule>
  </conditionalFormatting>
  <conditionalFormatting sqref="P19">
    <cfRule type="expression" dxfId="215" priority="37">
      <formula>ISBLANK($K$22)</formula>
    </cfRule>
  </conditionalFormatting>
  <conditionalFormatting sqref="P20">
    <cfRule type="expression" dxfId="214" priority="36">
      <formula>ISBLANK($K$21)</formula>
    </cfRule>
  </conditionalFormatting>
  <conditionalFormatting sqref="P21">
    <cfRule type="expression" dxfId="213" priority="35">
      <formula>ISBLANK($K$18)</formula>
    </cfRule>
  </conditionalFormatting>
  <conditionalFormatting sqref="P22">
    <cfRule type="expression" dxfId="212" priority="34">
      <formula>ISBLANK($K$26)</formula>
    </cfRule>
  </conditionalFormatting>
  <conditionalFormatting sqref="P55">
    <cfRule type="expression" dxfId="211" priority="8">
      <formula>ISBLANK($K$55)</formula>
    </cfRule>
  </conditionalFormatting>
  <conditionalFormatting sqref="P56">
    <cfRule type="expression" dxfId="210" priority="7">
      <formula>ISBLANK($K$59)</formula>
    </cfRule>
  </conditionalFormatting>
  <conditionalFormatting sqref="P57">
    <cfRule type="expression" dxfId="209" priority="6">
      <formula>ISBLANK($K$64)</formula>
    </cfRule>
  </conditionalFormatting>
  <conditionalFormatting sqref="P58">
    <cfRule type="expression" dxfId="208" priority="5">
      <formula>ISBLANK($Q$19)</formula>
    </cfRule>
  </conditionalFormatting>
  <conditionalFormatting sqref="P59">
    <cfRule type="expression" dxfId="207" priority="4">
      <formula>ISBLANK($K$63)</formula>
    </cfRule>
  </conditionalFormatting>
  <conditionalFormatting sqref="P60">
    <cfRule type="expression" dxfId="206" priority="3">
      <formula>ISBLANK($K$56)</formula>
    </cfRule>
  </conditionalFormatting>
  <conditionalFormatting sqref="P61">
    <cfRule type="expression" dxfId="205" priority="2">
      <formula>ISBLANK($K$60)</formula>
    </cfRule>
  </conditionalFormatting>
  <conditionalFormatting sqref="P62">
    <cfRule type="expression" dxfId="204" priority="1">
      <formula>ISBLANK($Q$22)</formula>
    </cfRule>
  </conditionalFormatting>
  <dataValidations count="26">
    <dataValidation type="list" allowBlank="1" showInputMessage="1" showErrorMessage="1" sqref="W55:W58" xr:uid="{6F1482ED-BBD7-468D-8210-1C3DD524C2CC}">
      <formula1>$AG$55:$AG$58</formula1>
    </dataValidation>
    <dataValidation type="list" allowBlank="1" showInputMessage="1" showErrorMessage="1" sqref="Q59:Q62" xr:uid="{DBF6345C-B344-4FE9-9F94-939D5E0F720B}">
      <formula1>$P$59:$P$62</formula1>
    </dataValidation>
    <dataValidation type="list" allowBlank="1" showInputMessage="1" showErrorMessage="1" sqref="Q55:Q58" xr:uid="{CB5615C2-CA0B-402C-80D4-191783300163}">
      <formula1>$P$55:$P$58</formula1>
    </dataValidation>
    <dataValidation type="list" allowBlank="1" showInputMessage="1" showErrorMessage="1" sqref="K63:K66" xr:uid="{3F132BF0-D7B9-4441-96DB-0216857743B9}">
      <formula1>$J$63:$J$66</formula1>
    </dataValidation>
    <dataValidation type="list" allowBlank="1" showInputMessage="1" showErrorMessage="1" sqref="E63:E66" xr:uid="{0A59E84C-63BA-497B-883B-01090D557C41}">
      <formula1>$D$63:$D$66</formula1>
    </dataValidation>
    <dataValidation type="list" allowBlank="1" showInputMessage="1" showErrorMessage="1" sqref="Q20:Q22" xr:uid="{2B8745E5-522D-4AEE-B4D1-8B46E10C9614}">
      <formula1>$P$20:$P$22</formula1>
    </dataValidation>
    <dataValidation type="list" allowBlank="1" showInputMessage="1" showErrorMessage="1" sqref="K25:K28" xr:uid="{7AC6BC9F-04ED-4A74-8883-40C882989800}">
      <formula1>$J$25:$J$28</formula1>
    </dataValidation>
    <dataValidation type="list" allowBlank="1" showInputMessage="1" showErrorMessage="1" sqref="K21:K24" xr:uid="{6F281A3F-450C-42CC-8FBF-9ED9A16DB8C2}">
      <formula1>$J$21:$J$24</formula1>
    </dataValidation>
    <dataValidation type="list" allowBlank="1" showInputMessage="1" showErrorMessage="1" sqref="K17:K20" xr:uid="{2D741047-30D2-4F98-9D47-258832E72B81}">
      <formula1>$J$17:$J$20</formula1>
    </dataValidation>
    <dataValidation type="list" allowBlank="1" showInputMessage="1" showErrorMessage="1" sqref="E37:E40" xr:uid="{599A2102-6CA6-42DE-83C7-2FBD0D4066E6}">
      <formula1>$D$37:$D$40</formula1>
    </dataValidation>
    <dataValidation type="list" allowBlank="1" showInputMessage="1" showErrorMessage="1" sqref="E33:E36" xr:uid="{5242FB9E-EF5A-465E-82BD-F43564B2F214}">
      <formula1>$D$33:$D$36</formula1>
    </dataValidation>
    <dataValidation type="list" allowBlank="1" showInputMessage="1" showErrorMessage="1" sqref="Q24" xr:uid="{09F77D68-A9AB-4518-B318-3072147306CB}">
      <formula1>$AA$21:$AA$24</formula1>
    </dataValidation>
    <dataValidation type="list" allowBlank="1" showInputMessage="1" showErrorMessage="1" sqref="Q64:Q68 W60:W68 K68" xr:uid="{A15014F6-5D1A-43E5-8923-F5BAA03A8680}">
      <formula1>$U$59:$U$62</formula1>
    </dataValidation>
    <dataValidation type="list" allowBlank="1" showInputMessage="1" showErrorMessage="1" sqref="K55:K58" xr:uid="{4FC7B119-501B-4BA7-ABA0-6B8B4910F212}">
      <formula1>$J$55:$J$58</formula1>
    </dataValidation>
    <dataValidation type="list" allowBlank="1" showInputMessage="1" showErrorMessage="1" sqref="E68" xr:uid="{AAD3C612-8A3F-49B4-9E94-42070C42728C}">
      <formula1>$O$59:$O$62</formula1>
    </dataValidation>
    <dataValidation type="list" allowBlank="1" showInputMessage="1" showErrorMessage="1" sqref="E55:E58" xr:uid="{F13DFEBE-1A00-42E8-AC97-4B78442C3BD9}">
      <formula1>$D$55:$D$58</formula1>
    </dataValidation>
    <dataValidation type="list" allowBlank="1" showInputMessage="1" showErrorMessage="1" sqref="W17:W20" xr:uid="{6ABF53C3-F5A5-4E0F-9CC6-EDA0C86763FC}">
      <formula1>$AG$17:$AG$20</formula1>
    </dataValidation>
    <dataValidation type="list" allowBlank="1" showInputMessage="1" showErrorMessage="1" sqref="Q17:Q19" xr:uid="{9D7E7E3B-153A-4AE8-803E-E6CB0434004C}">
      <formula1>$P$17:$P$19</formula1>
    </dataValidation>
    <dataValidation type="list" allowBlank="1" showInputMessage="1" showErrorMessage="1" sqref="K29:K32" xr:uid="{C5871A39-54C0-4E54-A5B9-B566C161D4DD}">
      <formula1>$O$29:$O$32</formula1>
    </dataValidation>
    <dataValidation type="list" allowBlank="1" showInputMessage="1" showErrorMessage="1" sqref="E25:E28" xr:uid="{50392E86-52EA-4FEC-B6FD-9D2B7E9D612D}">
      <formula1>$D$25:$D$28</formula1>
    </dataValidation>
    <dataValidation type="list" allowBlank="1" showInputMessage="1" showErrorMessage="1" sqref="E21:E24" xr:uid="{D9046F9A-5BD1-4367-B92A-9C76C0E6BA36}">
      <formula1>$D$21:$D$24</formula1>
    </dataValidation>
    <dataValidation type="list" allowBlank="1" showInputMessage="1" showErrorMessage="1" sqref="E17:E20" xr:uid="{B145DE8C-9A9D-41A8-8244-3A42C396F1BB}">
      <formula1>$D$17:$D$20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C15 O15 U15 C53 I53 O53 I15 U53" xr:uid="{03785D66-9CC1-4CA3-81F9-0D29231ED9CE}">
      <formula1>"4,6,8,12,16,24,48"</formula1>
    </dataValidation>
    <dataValidation type="list" allowBlank="1" showInputMessage="1" showErrorMessage="1" sqref="E29:E32" xr:uid="{0EF4785B-4331-4889-9470-E524F980B596}">
      <formula1>$D$29:$D$32</formula1>
    </dataValidation>
    <dataValidation type="list" allowBlank="1" showInputMessage="1" showErrorMessage="1" sqref="E59:E62" xr:uid="{998DA07A-3FEE-4367-865E-2F864ABE56EE}">
      <formula1>$D$59:$D$62</formula1>
    </dataValidation>
    <dataValidation type="list" allowBlank="1" showInputMessage="1" showErrorMessage="1" sqref="K59:K62" xr:uid="{95F283CA-E2AB-404B-A672-4B1C79524453}">
      <formula1>$J$59:$J$62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B8E-EB61-4199-9678-9896512B2324}">
  <dimension ref="A1:BE149"/>
  <sheetViews>
    <sheetView topLeftCell="B1" zoomScale="40" zoomScaleNormal="40" workbookViewId="0">
      <selection activeCell="H31" sqref="H31"/>
    </sheetView>
  </sheetViews>
  <sheetFormatPr baseColWidth="10" defaultColWidth="0" defaultRowHeight="14.25" zeroHeight="1" x14ac:dyDescent="0.2"/>
  <cols>
    <col min="1" max="1" width="41.85546875" style="6" hidden="1" customWidth="1"/>
    <col min="2" max="2" width="5.7109375" style="291" customWidth="1"/>
    <col min="3" max="3" width="13.28515625" style="292" customWidth="1"/>
    <col min="4" max="4" width="30.7109375" style="292" customWidth="1"/>
    <col min="5" max="5" width="4.7109375" style="292" customWidth="1"/>
    <col min="6" max="7" width="10.7109375" style="292" customWidth="1"/>
    <col min="8" max="8" width="20.7109375" style="292" customWidth="1"/>
    <col min="9" max="9" width="30.7109375" style="292" customWidth="1"/>
    <col min="10" max="10" width="8.7109375" style="292" customWidth="1"/>
    <col min="11" max="11" width="13.28515625" style="292" customWidth="1"/>
    <col min="12" max="12" width="10.7109375" style="292" customWidth="1"/>
    <col min="13" max="13" width="4.7109375" style="292" customWidth="1"/>
    <col min="14" max="14" width="36.28515625" style="292" hidden="1"/>
    <col min="15" max="15" width="29.85546875" style="292" hidden="1"/>
    <col min="16" max="16" width="4.7109375" style="292" customWidth="1"/>
    <col min="17" max="18" width="30.7109375" style="292" customWidth="1"/>
    <col min="19" max="19" width="4.7109375" style="292" customWidth="1"/>
    <col min="20" max="20" width="10.7109375" style="292" customWidth="1"/>
    <col min="21" max="22" width="4.7109375" style="292" customWidth="1"/>
    <col min="23" max="24" width="30.7109375" style="292" customWidth="1"/>
    <col min="25" max="25" width="4.7109375" style="292" customWidth="1"/>
    <col min="26" max="26" width="10.7109375" style="292" customWidth="1"/>
    <col min="27" max="28" width="4.7109375" style="292" customWidth="1"/>
    <col min="29" max="30" width="30.7109375" style="292" customWidth="1"/>
    <col min="31" max="31" width="4.7109375" style="292" customWidth="1"/>
    <col min="32" max="32" width="10.7109375" style="292" customWidth="1"/>
    <col min="33" max="34" width="4.7109375" style="292" customWidth="1"/>
    <col min="35" max="36" width="30.7109375" style="292" customWidth="1"/>
    <col min="37" max="37" width="4.7109375" style="292" customWidth="1"/>
    <col min="38" max="38" width="10.7109375" style="292" customWidth="1"/>
    <col min="39" max="40" width="4.7109375" style="292" customWidth="1"/>
    <col min="41" max="42" width="30.7109375" style="292" customWidth="1"/>
    <col min="43" max="43" width="4.7109375" style="292" customWidth="1"/>
    <col min="44" max="44" width="10.7109375" style="292" customWidth="1"/>
    <col min="45" max="45" width="13.28515625" style="292" customWidth="1"/>
    <col min="46" max="47" width="4.7109375" style="292" customWidth="1"/>
    <col min="48" max="49" width="30.7109375" style="292" customWidth="1"/>
    <col min="50" max="50" width="10.7109375" style="292" customWidth="1"/>
    <col min="51" max="51" width="4.7109375" style="292" customWidth="1"/>
    <col min="52" max="52" width="13.28515625" style="292" customWidth="1"/>
    <col min="53" max="53" width="5.7109375" style="292" customWidth="1"/>
    <col min="54" max="56" width="13.28515625" style="292" hidden="1" customWidth="1"/>
    <col min="57" max="57" width="5.7109375" style="292" hidden="1" customWidth="1"/>
    <col min="58" max="16384" width="11.42578125" style="292" hidden="1"/>
  </cols>
  <sheetData>
    <row r="1" spans="1:57" s="290" customFormat="1" ht="30" customHeight="1" thickBot="1" x14ac:dyDescent="0.25">
      <c r="A1" s="288" t="s">
        <v>174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  <c r="AO1" s="289"/>
      <c r="AP1" s="289"/>
      <c r="AQ1" s="289"/>
      <c r="AR1" s="289"/>
      <c r="AS1" s="289"/>
      <c r="AT1" s="289"/>
      <c r="AU1" s="289"/>
      <c r="AV1" s="289"/>
      <c r="AW1" s="289"/>
      <c r="AX1" s="289"/>
      <c r="AY1" s="289"/>
      <c r="AZ1" s="289"/>
      <c r="BA1" s="289"/>
      <c r="BB1" s="289"/>
      <c r="BC1" s="289"/>
      <c r="BD1" s="289"/>
      <c r="BE1" s="289"/>
    </row>
    <row r="2" spans="1:57" s="6" customFormat="1" ht="15" customHeight="1" x14ac:dyDescent="0.2">
      <c r="A2" s="288" t="s">
        <v>175</v>
      </c>
      <c r="B2" s="291"/>
      <c r="C2" s="164" t="s">
        <v>237</v>
      </c>
      <c r="D2" s="165"/>
      <c r="E2" s="165"/>
      <c r="F2" s="165"/>
      <c r="G2" s="165"/>
      <c r="H2" s="165"/>
      <c r="I2" s="165"/>
      <c r="J2" s="165"/>
      <c r="K2" s="165"/>
      <c r="L2" s="299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299"/>
      <c r="AS2" s="4"/>
      <c r="AT2" s="4"/>
      <c r="AU2" s="4"/>
      <c r="AV2" s="4"/>
      <c r="AW2" s="4"/>
      <c r="AX2" s="4"/>
      <c r="AY2" s="4"/>
      <c r="AZ2" s="5"/>
      <c r="BA2" s="292"/>
      <c r="BE2" s="92"/>
    </row>
    <row r="3" spans="1:57" s="6" customFormat="1" ht="15" customHeight="1" x14ac:dyDescent="0.2">
      <c r="A3" s="288" t="s">
        <v>176</v>
      </c>
      <c r="B3" s="291"/>
      <c r="C3" s="167"/>
      <c r="D3" s="168"/>
      <c r="E3" s="168"/>
      <c r="F3" s="168"/>
      <c r="G3" s="168"/>
      <c r="H3" s="168"/>
      <c r="I3" s="168"/>
      <c r="J3" s="168"/>
      <c r="K3" s="168"/>
      <c r="L3" s="300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300"/>
      <c r="AS3" s="8"/>
      <c r="AT3" s="8"/>
      <c r="AU3" s="8"/>
      <c r="AV3" s="8"/>
      <c r="AW3" s="8"/>
      <c r="AX3" s="8"/>
      <c r="AY3" s="8"/>
      <c r="AZ3" s="9"/>
      <c r="BA3" s="292"/>
      <c r="BE3" s="92"/>
    </row>
    <row r="4" spans="1:57" s="6" customFormat="1" ht="15" customHeight="1" x14ac:dyDescent="0.2">
      <c r="A4" s="288" t="s">
        <v>177</v>
      </c>
      <c r="B4" s="291"/>
      <c r="C4" s="167"/>
      <c r="D4" s="168"/>
      <c r="E4" s="168"/>
      <c r="F4" s="168"/>
      <c r="G4" s="168"/>
      <c r="H4" s="168"/>
      <c r="I4" s="168"/>
      <c r="J4" s="168"/>
      <c r="K4" s="168"/>
      <c r="L4" s="30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300"/>
      <c r="AS4" s="8"/>
      <c r="AT4" s="8"/>
      <c r="AU4" s="8"/>
      <c r="AV4" s="8"/>
      <c r="AW4" s="8"/>
      <c r="AX4" s="8"/>
      <c r="AY4" s="8"/>
      <c r="AZ4" s="9"/>
      <c r="BA4" s="292"/>
      <c r="BE4" s="92"/>
    </row>
    <row r="5" spans="1:57" s="6" customFormat="1" ht="15" customHeight="1" x14ac:dyDescent="0.2">
      <c r="A5" s="288" t="s">
        <v>178</v>
      </c>
      <c r="B5" s="291"/>
      <c r="C5" s="167"/>
      <c r="D5" s="168"/>
      <c r="E5" s="168"/>
      <c r="F5" s="168"/>
      <c r="G5" s="168"/>
      <c r="H5" s="168"/>
      <c r="I5" s="168"/>
      <c r="J5" s="168"/>
      <c r="K5" s="168"/>
      <c r="L5" s="300"/>
      <c r="M5" s="253" t="s">
        <v>25</v>
      </c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254"/>
      <c r="AR5" s="300"/>
      <c r="AS5" s="259" t="s">
        <v>26</v>
      </c>
      <c r="AT5" s="260"/>
      <c r="AU5" s="260"/>
      <c r="AV5" s="260"/>
      <c r="AW5" s="260"/>
      <c r="AX5" s="260"/>
      <c r="AY5" s="260"/>
      <c r="AZ5" s="261"/>
      <c r="BA5" s="292"/>
      <c r="BE5" s="92"/>
    </row>
    <row r="6" spans="1:57" s="6" customFormat="1" ht="24.95" customHeight="1" thickBot="1" x14ac:dyDescent="0.25">
      <c r="A6" s="288" t="s">
        <v>179</v>
      </c>
      <c r="B6" s="291"/>
      <c r="C6" s="170"/>
      <c r="D6" s="171"/>
      <c r="E6" s="171"/>
      <c r="F6" s="171"/>
      <c r="G6" s="171"/>
      <c r="H6" s="171"/>
      <c r="I6" s="171"/>
      <c r="J6" s="171"/>
      <c r="K6" s="171"/>
      <c r="L6" s="300"/>
      <c r="M6" s="255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256"/>
      <c r="AR6" s="300"/>
      <c r="AS6" s="262"/>
      <c r="AT6" s="263"/>
      <c r="AU6" s="263"/>
      <c r="AV6" s="263"/>
      <c r="AW6" s="263"/>
      <c r="AX6" s="263"/>
      <c r="AY6" s="263"/>
      <c r="AZ6" s="264"/>
      <c r="BA6" s="292"/>
      <c r="BE6" s="92"/>
    </row>
    <row r="7" spans="1:57" s="6" customFormat="1" ht="39.950000000000003" customHeight="1" thickTop="1" thickBot="1" x14ac:dyDescent="0.25">
      <c r="A7" s="288" t="s">
        <v>103</v>
      </c>
      <c r="B7" s="291"/>
      <c r="C7" s="153"/>
      <c r="D7" s="154" t="s">
        <v>142</v>
      </c>
      <c r="E7" s="154"/>
      <c r="F7" s="154"/>
      <c r="G7" s="154"/>
      <c r="H7" s="154"/>
      <c r="I7" s="173" t="str">
        <f>"01/01/2025"</f>
        <v>01/01/2025</v>
      </c>
      <c r="J7" s="173"/>
      <c r="K7" s="155"/>
      <c r="L7" s="300"/>
      <c r="M7" s="257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258"/>
      <c r="AR7" s="300"/>
      <c r="AS7" s="265"/>
      <c r="AT7" s="266"/>
      <c r="AU7" s="266"/>
      <c r="AV7" s="266"/>
      <c r="AW7" s="266"/>
      <c r="AX7" s="266"/>
      <c r="AY7" s="266"/>
      <c r="AZ7" s="267"/>
      <c r="BA7" s="292"/>
      <c r="BE7" s="92"/>
    </row>
    <row r="8" spans="1:57" s="6" customFormat="1" ht="5.0999999999999996" customHeight="1" thickTop="1" x14ac:dyDescent="0.2">
      <c r="A8" s="288" t="s">
        <v>180</v>
      </c>
      <c r="B8" s="291"/>
      <c r="C8" s="184"/>
      <c r="D8" s="185"/>
      <c r="E8" s="185"/>
      <c r="F8" s="185"/>
      <c r="G8" s="185"/>
      <c r="H8" s="185"/>
      <c r="I8" s="185"/>
      <c r="J8" s="185"/>
      <c r="K8" s="185"/>
      <c r="L8" s="30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G8" s="8"/>
      <c r="AH8" s="8"/>
      <c r="AI8" s="8"/>
      <c r="AJ8" s="8"/>
      <c r="AK8" s="8"/>
      <c r="AM8" s="8"/>
      <c r="AN8" s="8"/>
      <c r="AO8" s="8"/>
      <c r="AP8" s="8"/>
      <c r="AQ8" s="8"/>
      <c r="AR8" s="300"/>
      <c r="AS8" s="8"/>
      <c r="AT8" s="8"/>
      <c r="AU8" s="8"/>
      <c r="AV8" s="8"/>
      <c r="AW8" s="8"/>
      <c r="AX8" s="8"/>
      <c r="AY8" s="8"/>
      <c r="AZ8" s="9"/>
      <c r="BA8" s="292"/>
      <c r="BE8" s="92"/>
    </row>
    <row r="9" spans="1:57" s="6" customFormat="1" ht="30" customHeight="1" x14ac:dyDescent="0.35">
      <c r="A9" s="288" t="s">
        <v>181</v>
      </c>
      <c r="B9" s="291"/>
      <c r="C9" s="12"/>
      <c r="D9" s="186"/>
      <c r="E9" s="186"/>
      <c r="F9" s="13"/>
      <c r="G9" s="14"/>
      <c r="H9" s="186"/>
      <c r="I9" s="186"/>
      <c r="J9" s="186"/>
      <c r="K9" s="8"/>
      <c r="L9" s="30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300"/>
      <c r="AS9" s="8"/>
      <c r="AT9" s="8"/>
      <c r="AU9" s="8"/>
      <c r="AV9" s="8"/>
      <c r="AW9" s="8"/>
      <c r="AX9" s="8"/>
      <c r="AY9" s="8"/>
      <c r="AZ9" s="9"/>
      <c r="BA9" s="292"/>
      <c r="BE9" s="92"/>
    </row>
    <row r="10" spans="1:57" s="6" customFormat="1" ht="30" customHeight="1" x14ac:dyDescent="0.2">
      <c r="A10" s="288" t="s">
        <v>182</v>
      </c>
      <c r="B10" s="291"/>
      <c r="C10" s="12"/>
      <c r="D10" s="8"/>
      <c r="E10" s="14"/>
      <c r="F10" s="13"/>
      <c r="G10" s="14"/>
      <c r="H10" s="14"/>
      <c r="I10" s="8"/>
      <c r="J10" s="8"/>
      <c r="K10" s="8"/>
      <c r="L10" s="30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300"/>
      <c r="AS10" s="8"/>
      <c r="AT10" s="8"/>
      <c r="AU10" s="8"/>
      <c r="AV10" s="8"/>
      <c r="AW10" s="8"/>
      <c r="AX10" s="8"/>
      <c r="AY10" s="8"/>
      <c r="AZ10" s="9"/>
      <c r="BA10" s="292"/>
      <c r="BE10" s="92"/>
    </row>
    <row r="11" spans="1:57" s="6" customFormat="1" ht="30" customHeight="1" x14ac:dyDescent="0.2">
      <c r="A11" s="288" t="s">
        <v>183</v>
      </c>
      <c r="B11" s="291"/>
      <c r="C11" s="12"/>
      <c r="D11" s="8"/>
      <c r="E11" s="14"/>
      <c r="F11" s="13"/>
      <c r="G11" s="14"/>
      <c r="H11" s="14"/>
      <c r="I11" s="8"/>
      <c r="J11" s="8"/>
      <c r="K11" s="8"/>
      <c r="L11" s="300"/>
      <c r="M11" s="198" t="s">
        <v>31</v>
      </c>
      <c r="N11" s="198"/>
      <c r="O11" s="198"/>
      <c r="P11" s="198"/>
      <c r="Q11" s="198"/>
      <c r="R11" s="198"/>
      <c r="S11" s="199"/>
      <c r="T11" s="8"/>
      <c r="U11" s="206" t="s">
        <v>32</v>
      </c>
      <c r="V11" s="198"/>
      <c r="W11" s="198"/>
      <c r="X11" s="198"/>
      <c r="Y11" s="199"/>
      <c r="Z11" s="8"/>
      <c r="AA11" s="206" t="s">
        <v>109</v>
      </c>
      <c r="AB11" s="198"/>
      <c r="AC11" s="198"/>
      <c r="AD11" s="198"/>
      <c r="AE11" s="199"/>
      <c r="AF11" s="8"/>
      <c r="AG11" s="206" t="s">
        <v>33</v>
      </c>
      <c r="AH11" s="198"/>
      <c r="AI11" s="198"/>
      <c r="AJ11" s="198"/>
      <c r="AK11" s="199"/>
      <c r="AL11" s="8"/>
      <c r="AM11" s="8"/>
      <c r="AN11" s="8"/>
      <c r="AO11" s="8"/>
      <c r="AP11" s="8"/>
      <c r="AQ11" s="8"/>
      <c r="AR11" s="300"/>
      <c r="AS11" s="8"/>
      <c r="AT11" s="206" t="s">
        <v>34</v>
      </c>
      <c r="AU11" s="198"/>
      <c r="AV11" s="198"/>
      <c r="AW11" s="198"/>
      <c r="AX11" s="198"/>
      <c r="AY11" s="199"/>
      <c r="AZ11" s="9"/>
      <c r="BA11" s="292"/>
      <c r="BE11" s="92"/>
    </row>
    <row r="12" spans="1:57" s="6" customFormat="1" ht="30" customHeight="1" x14ac:dyDescent="0.2">
      <c r="A12" s="288" t="s">
        <v>184</v>
      </c>
      <c r="B12" s="291"/>
      <c r="C12" s="12"/>
      <c r="D12" s="8"/>
      <c r="E12" s="14"/>
      <c r="F12" s="13"/>
      <c r="G12" s="14"/>
      <c r="H12" s="14"/>
      <c r="I12" s="8"/>
      <c r="J12" s="8"/>
      <c r="K12" s="8"/>
      <c r="L12" s="300"/>
      <c r="M12" s="201"/>
      <c r="N12" s="201"/>
      <c r="O12" s="201"/>
      <c r="P12" s="201"/>
      <c r="Q12" s="201"/>
      <c r="R12" s="201"/>
      <c r="S12" s="202"/>
      <c r="T12" s="8"/>
      <c r="U12" s="207"/>
      <c r="V12" s="201"/>
      <c r="W12" s="201"/>
      <c r="X12" s="201"/>
      <c r="Y12" s="202"/>
      <c r="Z12" s="8"/>
      <c r="AA12" s="207"/>
      <c r="AB12" s="201"/>
      <c r="AC12" s="201"/>
      <c r="AD12" s="201"/>
      <c r="AE12" s="202"/>
      <c r="AF12" s="8"/>
      <c r="AG12" s="207"/>
      <c r="AH12" s="201"/>
      <c r="AI12" s="201"/>
      <c r="AJ12" s="201"/>
      <c r="AK12" s="202"/>
      <c r="AL12" s="8"/>
      <c r="AM12" s="8"/>
      <c r="AN12" s="8"/>
      <c r="AO12" s="8"/>
      <c r="AP12" s="8"/>
      <c r="AQ12" s="8"/>
      <c r="AR12" s="300"/>
      <c r="AS12" s="8"/>
      <c r="AT12" s="207"/>
      <c r="AU12" s="201"/>
      <c r="AV12" s="201"/>
      <c r="AW12" s="201"/>
      <c r="AX12" s="201"/>
      <c r="AY12" s="202"/>
      <c r="AZ12" s="9"/>
      <c r="BA12" s="292"/>
      <c r="BE12" s="92"/>
    </row>
    <row r="13" spans="1:57" s="6" customFormat="1" ht="25.5" customHeight="1" x14ac:dyDescent="0.2">
      <c r="A13" s="288" t="s">
        <v>185</v>
      </c>
      <c r="B13" s="291"/>
      <c r="C13" s="12"/>
      <c r="D13" s="177" t="s">
        <v>37</v>
      </c>
      <c r="E13" s="178"/>
      <c r="F13" s="13"/>
      <c r="G13" s="14"/>
      <c r="H13" s="177" t="s">
        <v>38</v>
      </c>
      <c r="I13" s="181"/>
      <c r="J13" s="178"/>
      <c r="K13" s="8"/>
      <c r="L13" s="300"/>
      <c r="M13" s="204"/>
      <c r="N13" s="204"/>
      <c r="O13" s="204"/>
      <c r="P13" s="204"/>
      <c r="Q13" s="204"/>
      <c r="R13" s="204"/>
      <c r="S13" s="205"/>
      <c r="T13" s="8"/>
      <c r="U13" s="208"/>
      <c r="V13" s="204"/>
      <c r="W13" s="204"/>
      <c r="X13" s="204"/>
      <c r="Y13" s="205"/>
      <c r="Z13" s="8"/>
      <c r="AA13" s="208"/>
      <c r="AB13" s="204"/>
      <c r="AC13" s="204"/>
      <c r="AD13" s="204"/>
      <c r="AE13" s="205"/>
      <c r="AF13" s="8"/>
      <c r="AG13" s="208"/>
      <c r="AH13" s="204"/>
      <c r="AI13" s="204"/>
      <c r="AJ13" s="204"/>
      <c r="AK13" s="205"/>
      <c r="AL13" s="8"/>
      <c r="AM13" s="8"/>
      <c r="AN13" s="8"/>
      <c r="AO13" s="8"/>
      <c r="AP13" s="8"/>
      <c r="AQ13" s="8"/>
      <c r="AR13" s="300"/>
      <c r="AS13" s="8"/>
      <c r="AT13" s="208"/>
      <c r="AU13" s="204"/>
      <c r="AV13" s="204"/>
      <c r="AW13" s="204"/>
      <c r="AX13" s="204"/>
      <c r="AY13" s="205"/>
      <c r="AZ13" s="9"/>
      <c r="BA13" s="292"/>
      <c r="BE13" s="92"/>
    </row>
    <row r="14" spans="1:57" s="6" customFormat="1" ht="24.95" customHeight="1" x14ac:dyDescent="0.2">
      <c r="A14" s="288" t="s">
        <v>186</v>
      </c>
      <c r="B14" s="291"/>
      <c r="C14" s="12"/>
      <c r="D14" s="182"/>
      <c r="E14" s="180"/>
      <c r="F14" s="13"/>
      <c r="G14" s="14"/>
      <c r="H14" s="179"/>
      <c r="I14" s="268"/>
      <c r="J14" s="269"/>
      <c r="K14" s="8"/>
      <c r="L14" s="300"/>
      <c r="M14" s="214"/>
      <c r="N14" s="214"/>
      <c r="O14" s="214"/>
      <c r="P14" s="214"/>
      <c r="Q14" s="214"/>
      <c r="R14" s="214"/>
      <c r="S14" s="215"/>
      <c r="T14" s="8"/>
      <c r="U14" s="216"/>
      <c r="V14" s="214"/>
      <c r="W14" s="214"/>
      <c r="X14" s="214"/>
      <c r="Y14" s="215"/>
      <c r="Z14" s="8"/>
      <c r="AA14" s="216"/>
      <c r="AB14" s="214"/>
      <c r="AC14" s="214"/>
      <c r="AD14" s="214"/>
      <c r="AE14" s="215"/>
      <c r="AF14" s="8"/>
      <c r="AG14" s="216"/>
      <c r="AH14" s="214"/>
      <c r="AI14" s="214"/>
      <c r="AJ14" s="214"/>
      <c r="AK14" s="215"/>
      <c r="AL14" s="8"/>
      <c r="AM14" s="8"/>
      <c r="AN14" s="8"/>
      <c r="AO14" s="8"/>
      <c r="AP14" s="8"/>
      <c r="AQ14" s="8"/>
      <c r="AR14" s="300"/>
      <c r="AS14" s="8"/>
      <c r="AT14" s="16"/>
      <c r="AU14" s="17"/>
      <c r="AV14" s="17"/>
      <c r="AW14" s="17"/>
      <c r="AX14" s="17"/>
      <c r="AY14" s="18"/>
      <c r="AZ14" s="9"/>
      <c r="BA14" s="292"/>
      <c r="BE14" s="92"/>
    </row>
    <row r="15" spans="1:57" s="6" customFormat="1" ht="24.95" customHeight="1" x14ac:dyDescent="0.3">
      <c r="A15" s="288" t="s">
        <v>187</v>
      </c>
      <c r="B15" s="291"/>
      <c r="C15" s="12"/>
      <c r="D15" s="128" t="str">
        <f>IF(ISBLANK('Pool 1'!$Q$57),"Pool 1 - R3",'Pool 1'!$Q$57)</f>
        <v>Pool 1 - R3</v>
      </c>
      <c r="E15" s="149">
        <v>1</v>
      </c>
      <c r="F15" s="13"/>
      <c r="G15" s="14"/>
      <c r="H15" s="20" t="s">
        <v>20</v>
      </c>
      <c r="I15" s="21" t="str">
        <f>IF(ISBLANK(AW17),"TBD",AW17)</f>
        <v>TBD</v>
      </c>
      <c r="J15" s="22" t="s">
        <v>42</v>
      </c>
      <c r="K15" s="8"/>
      <c r="L15" s="300"/>
      <c r="M15" s="270"/>
      <c r="N15" s="23"/>
      <c r="O15" s="23"/>
      <c r="P15" s="72">
        <v>4</v>
      </c>
      <c r="Q15" s="219" t="s">
        <v>43</v>
      </c>
      <c r="R15" s="220"/>
      <c r="S15" s="222"/>
      <c r="T15" s="8"/>
      <c r="U15" s="222"/>
      <c r="V15" s="93">
        <v>4</v>
      </c>
      <c r="W15" s="224" t="s">
        <v>43</v>
      </c>
      <c r="X15" s="224"/>
      <c r="Y15" s="222"/>
      <c r="Z15" s="8"/>
      <c r="AA15" s="222"/>
      <c r="AB15" s="93">
        <v>4</v>
      </c>
      <c r="AC15" s="224" t="s">
        <v>43</v>
      </c>
      <c r="AD15" s="224"/>
      <c r="AE15" s="222"/>
      <c r="AF15" s="8"/>
      <c r="AG15" s="222"/>
      <c r="AH15" s="24">
        <v>6</v>
      </c>
      <c r="AI15" s="224" t="s">
        <v>43</v>
      </c>
      <c r="AJ15" s="234"/>
      <c r="AK15" s="222"/>
      <c r="AL15" s="8"/>
      <c r="AM15" s="8"/>
      <c r="AN15" s="8"/>
      <c r="AO15" s="8"/>
      <c r="AP15" s="8"/>
      <c r="AQ15" s="8"/>
      <c r="AR15" s="300"/>
      <c r="AS15" s="8"/>
      <c r="AT15" s="27"/>
      <c r="AU15" s="24">
        <v>8</v>
      </c>
      <c r="AV15" s="28" t="s">
        <v>43</v>
      </c>
      <c r="AW15" s="28"/>
      <c r="AX15" s="29"/>
      <c r="AY15" s="27"/>
      <c r="AZ15" s="9"/>
      <c r="BA15" s="292"/>
      <c r="BE15" s="92"/>
    </row>
    <row r="16" spans="1:57" s="6" customFormat="1" ht="24.95" customHeight="1" x14ac:dyDescent="0.2">
      <c r="A16" s="288" t="s">
        <v>188</v>
      </c>
      <c r="B16" s="291"/>
      <c r="C16" s="12"/>
      <c r="D16" s="46" t="str">
        <f>IF(ISBLANK('Pool 1'!$Q$61),"Pool 1 - S3",'Pool 1'!$Q$61)</f>
        <v>Pool 1 - S3</v>
      </c>
      <c r="E16" s="101">
        <v>1</v>
      </c>
      <c r="F16" s="13"/>
      <c r="G16" s="14"/>
      <c r="H16" s="31" t="s">
        <v>20</v>
      </c>
      <c r="I16" s="32" t="str">
        <f>IF(ISBLANK(AW18),"TBD",AW18)</f>
        <v>TBD</v>
      </c>
      <c r="J16" s="33" t="s">
        <v>46</v>
      </c>
      <c r="K16" s="8"/>
      <c r="L16" s="300"/>
      <c r="M16" s="271"/>
      <c r="N16" s="23"/>
      <c r="O16" s="23">
        <f>ROW()</f>
        <v>16</v>
      </c>
      <c r="P16" s="35" t="s">
        <v>47</v>
      </c>
      <c r="Q16" s="19" t="s">
        <v>19</v>
      </c>
      <c r="R16" s="35" t="s">
        <v>48</v>
      </c>
      <c r="S16" s="221"/>
      <c r="T16" s="8"/>
      <c r="U16" s="221"/>
      <c r="V16" s="94" t="s">
        <v>47</v>
      </c>
      <c r="W16" s="19" t="s">
        <v>19</v>
      </c>
      <c r="X16" s="95" t="s">
        <v>48</v>
      </c>
      <c r="Y16" s="221"/>
      <c r="Z16" s="8"/>
      <c r="AA16" s="221"/>
      <c r="AB16" s="94" t="s">
        <v>47</v>
      </c>
      <c r="AC16" s="19" t="s">
        <v>19</v>
      </c>
      <c r="AD16" s="95" t="s">
        <v>48</v>
      </c>
      <c r="AE16" s="221"/>
      <c r="AF16" s="8"/>
      <c r="AG16" s="221"/>
      <c r="AH16" s="35" t="s">
        <v>47</v>
      </c>
      <c r="AI16" s="19" t="s">
        <v>19</v>
      </c>
      <c r="AJ16" s="35" t="s">
        <v>48</v>
      </c>
      <c r="AK16" s="221"/>
      <c r="AL16" s="8"/>
      <c r="AM16" s="8"/>
      <c r="AN16" s="8"/>
      <c r="AO16" s="8"/>
      <c r="AP16" s="8"/>
      <c r="AQ16" s="8"/>
      <c r="AR16" s="300"/>
      <c r="AS16" s="8"/>
      <c r="AT16" s="36"/>
      <c r="AU16" s="35" t="s">
        <v>47</v>
      </c>
      <c r="AV16" s="19" t="s">
        <v>19</v>
      </c>
      <c r="AW16" s="19" t="s">
        <v>48</v>
      </c>
      <c r="AX16" s="35" t="s">
        <v>49</v>
      </c>
      <c r="AY16" s="36"/>
      <c r="AZ16" s="9"/>
      <c r="BA16" s="292"/>
      <c r="BE16" s="92"/>
    </row>
    <row r="17" spans="1:57" s="6" customFormat="1" ht="24.95" customHeight="1" x14ac:dyDescent="0.2">
      <c r="A17" s="288" t="s">
        <v>90</v>
      </c>
      <c r="B17" s="291"/>
      <c r="C17" s="12"/>
      <c r="D17" s="46" t="str">
        <f>IF(ISBLANK('Pool 1'!$Q$58),"Pool 1 - R4",'Pool 1'!$Q$58)</f>
        <v>Pool 1 - R4</v>
      </c>
      <c r="E17" s="101">
        <v>1</v>
      </c>
      <c r="F17" s="13"/>
      <c r="G17" s="14"/>
      <c r="H17" s="37" t="s">
        <v>20</v>
      </c>
      <c r="I17" s="38" t="str">
        <f>IF(ISBLANK(AW19),"TBD",AW19)</f>
        <v>TBD</v>
      </c>
      <c r="J17" s="39" t="s">
        <v>52</v>
      </c>
      <c r="K17" s="8"/>
      <c r="L17" s="300"/>
      <c r="M17" s="271"/>
      <c r="N17" s="23" t="str">
        <f t="shared" ref="N17:N48" si="0">IF(E15=2,D15 &amp; "  [DQ]",D15)</f>
        <v>Pool 1 - R3</v>
      </c>
      <c r="O17" s="23">
        <f t="shared" ref="O17:O48" si="1">IF(E15&gt;=1,ROW()-$O$16,"")</f>
        <v>1</v>
      </c>
      <c r="P17" s="225" t="s">
        <v>2</v>
      </c>
      <c r="Q17" s="40" t="str" cm="1">
        <f t="array" ref="Q17">IFERROR(INDEX($N$17:$N$48,SMALL($O$17:$O$48,ROW(B1))),"-")</f>
        <v>Pool 1 - R3</v>
      </c>
      <c r="R17" s="89"/>
      <c r="S17" s="221"/>
      <c r="T17" s="8"/>
      <c r="U17" s="221"/>
      <c r="V17" s="228" t="s">
        <v>6</v>
      </c>
      <c r="W17" s="40" t="str">
        <f>IF(ISBLANK($R$17),"A1",$R$17)</f>
        <v>A1</v>
      </c>
      <c r="X17" s="110"/>
      <c r="Y17" s="221"/>
      <c r="Z17" s="8"/>
      <c r="AA17" s="221"/>
      <c r="AB17" s="228" t="s">
        <v>14</v>
      </c>
      <c r="AC17" s="40" t="str">
        <f>IF(ISBLANK($X$17),"I1",$X$17)</f>
        <v>I1</v>
      </c>
      <c r="AD17" s="110"/>
      <c r="AE17" s="221"/>
      <c r="AF17" s="8"/>
      <c r="AG17" s="221"/>
      <c r="AH17" s="225" t="s">
        <v>53</v>
      </c>
      <c r="AI17" s="40" t="str">
        <f>IF(ISBLANK($AD$17),"M1",$AD$17)</f>
        <v>M1</v>
      </c>
      <c r="AJ17" s="89"/>
      <c r="AK17" s="221"/>
      <c r="AL17" s="8"/>
      <c r="AM17" s="8"/>
      <c r="AN17" s="8"/>
      <c r="AO17" s="8"/>
      <c r="AP17" s="8"/>
      <c r="AQ17" s="8"/>
      <c r="AR17" s="300"/>
      <c r="AS17" s="8"/>
      <c r="AT17" s="36"/>
      <c r="AU17" s="231" t="s">
        <v>54</v>
      </c>
      <c r="AV17" s="41" t="str">
        <f>IF(ISBLANK($AJ$17),"WF1",$AJ$17)</f>
        <v>WF1</v>
      </c>
      <c r="AW17" s="42"/>
      <c r="AX17" s="43">
        <v>0</v>
      </c>
      <c r="AY17" s="34"/>
      <c r="AZ17" s="9"/>
      <c r="BA17" s="292"/>
      <c r="BE17" s="92"/>
    </row>
    <row r="18" spans="1:57" s="6" customFormat="1" ht="24.95" customHeight="1" x14ac:dyDescent="0.2">
      <c r="A18" s="288" t="s">
        <v>189</v>
      </c>
      <c r="B18" s="291"/>
      <c r="C18" s="44"/>
      <c r="D18" s="46" t="str">
        <f>IF(ISBLANK('Pool 1'!$Q$62),"Pool 1 - S4",'Pool 1'!$Q$62)</f>
        <v>Pool 1 - S4</v>
      </c>
      <c r="E18" s="101">
        <v>1</v>
      </c>
      <c r="F18" s="13"/>
      <c r="G18" s="13"/>
      <c r="H18" s="45" t="s">
        <v>20</v>
      </c>
      <c r="I18" s="46" t="str">
        <f>IF(ISBLANK(AW20),"TBD",AW20)</f>
        <v>TBD</v>
      </c>
      <c r="J18" s="47" t="s">
        <v>57</v>
      </c>
      <c r="K18" s="8"/>
      <c r="L18" s="300"/>
      <c r="M18" s="271"/>
      <c r="N18" s="23" t="str">
        <f t="shared" si="0"/>
        <v>Pool 1 - S3</v>
      </c>
      <c r="O18" s="23">
        <f t="shared" si="1"/>
        <v>2</v>
      </c>
      <c r="P18" s="226"/>
      <c r="Q18" s="48" t="str">
        <f t="array" ref="Q18">IFERROR(INDEX($N$17:$N$48,SMALL($O$17:$O$48,ROW(B9))),"-")</f>
        <v>Pool 2 - O3</v>
      </c>
      <c r="R18" s="90"/>
      <c r="S18" s="221"/>
      <c r="T18" s="8"/>
      <c r="U18" s="221"/>
      <c r="V18" s="229"/>
      <c r="W18" s="48" t="str">
        <f>IF(ISBLANK($R$33),"E1",$R$33)</f>
        <v>E1</v>
      </c>
      <c r="X18" s="111"/>
      <c r="Y18" s="221"/>
      <c r="Z18" s="8"/>
      <c r="AA18" s="221"/>
      <c r="AB18" s="229"/>
      <c r="AC18" s="48" t="str">
        <f>IF(ISBLANK($X$25),"K1",$X$25)</f>
        <v>K1</v>
      </c>
      <c r="AD18" s="111"/>
      <c r="AE18" s="221"/>
      <c r="AF18" s="8"/>
      <c r="AG18" s="221"/>
      <c r="AH18" s="226"/>
      <c r="AI18" s="48" t="str">
        <f>IF(ISBLANK($AD$21),"N1",$AD$21)</f>
        <v>N1</v>
      </c>
      <c r="AJ18" s="90"/>
      <c r="AK18" s="221"/>
      <c r="AL18" s="8"/>
      <c r="AM18" s="8"/>
      <c r="AN18" s="8"/>
      <c r="AO18" s="8"/>
      <c r="AP18" s="8"/>
      <c r="AQ18" s="8"/>
      <c r="AR18" s="300"/>
      <c r="AS18" s="8"/>
      <c r="AT18" s="36"/>
      <c r="AU18" s="232"/>
      <c r="AV18" s="49" t="str">
        <f>IF(ISBLANK($AJ$18),"WF2",$AJ$18)</f>
        <v>WF2</v>
      </c>
      <c r="AW18" s="50"/>
      <c r="AX18" s="51">
        <v>0</v>
      </c>
      <c r="AY18" s="34"/>
      <c r="AZ18" s="9"/>
      <c r="BA18" s="292"/>
      <c r="BE18" s="92"/>
    </row>
    <row r="19" spans="1:57" s="6" customFormat="1" ht="24.95" customHeight="1" x14ac:dyDescent="0.2">
      <c r="A19" s="288" t="s">
        <v>190</v>
      </c>
      <c r="B19" s="291"/>
      <c r="C19" s="12"/>
      <c r="D19" s="46" t="str">
        <f>IF(ISBLANK('Pool 2'!$Q$57),"Pool 2 - R3",'Pool 2'!$Q$57)</f>
        <v>Pool 2 - R3</v>
      </c>
      <c r="E19" s="101">
        <v>1</v>
      </c>
      <c r="F19" s="13"/>
      <c r="G19" s="13"/>
      <c r="H19" s="45" t="s">
        <v>20</v>
      </c>
      <c r="I19" s="46" t="str">
        <f>IF(ISBLANK(AW31),"TBD",AW31)</f>
        <v>TBD</v>
      </c>
      <c r="J19" s="47" t="s">
        <v>60</v>
      </c>
      <c r="K19" s="8"/>
      <c r="L19" s="300"/>
      <c r="M19" s="271"/>
      <c r="N19" s="23" t="str">
        <f t="shared" si="0"/>
        <v>Pool 1 - R4</v>
      </c>
      <c r="O19" s="23">
        <f t="shared" si="1"/>
        <v>3</v>
      </c>
      <c r="P19" s="226"/>
      <c r="Q19" s="48" t="str">
        <f t="array" ref="Q19">IFERROR(INDEX($N$17:$N$48,SMALL($O$17:$O$48,ROW(B17))),"-")</f>
        <v>Pool 1 - P4</v>
      </c>
      <c r="R19" s="52"/>
      <c r="S19" s="221"/>
      <c r="T19" s="8"/>
      <c r="U19" s="221"/>
      <c r="V19" s="229"/>
      <c r="W19" s="48" t="str">
        <f>IF(ISBLANK($R$22),"B2",$R$22)</f>
        <v>B2</v>
      </c>
      <c r="X19" s="96"/>
      <c r="Y19" s="221"/>
      <c r="Z19" s="8"/>
      <c r="AA19" s="221"/>
      <c r="AB19" s="229"/>
      <c r="AC19" s="48" t="str">
        <f>IF(ISBLANK($X$22),"J2",$X$22)</f>
        <v>J2</v>
      </c>
      <c r="AD19" s="96"/>
      <c r="AE19" s="221"/>
      <c r="AF19" s="8"/>
      <c r="AG19" s="221"/>
      <c r="AH19" s="226"/>
      <c r="AI19" s="48" t="str">
        <f>IF(ISBLANK($AD$18),"M2",$AD$18)</f>
        <v>M2</v>
      </c>
      <c r="AJ19" s="52"/>
      <c r="AK19" s="221"/>
      <c r="AL19" s="8"/>
      <c r="AM19" s="8"/>
      <c r="AN19" s="8"/>
      <c r="AO19" s="8"/>
      <c r="AP19" s="8"/>
      <c r="AQ19" s="8"/>
      <c r="AR19" s="300"/>
      <c r="AS19" s="8"/>
      <c r="AT19" s="36"/>
      <c r="AU19" s="232"/>
      <c r="AV19" s="49" t="str">
        <f>IF(ISBLANK($AP$63),"LF1",$AP$63)</f>
        <v>LF1</v>
      </c>
      <c r="AW19" s="53"/>
      <c r="AX19" s="54">
        <v>0</v>
      </c>
      <c r="AY19" s="34"/>
      <c r="AZ19" s="9"/>
      <c r="BA19" s="292"/>
      <c r="BE19" s="92"/>
    </row>
    <row r="20" spans="1:57" s="6" customFormat="1" ht="24.95" customHeight="1" x14ac:dyDescent="0.2">
      <c r="A20" s="288" t="s">
        <v>191</v>
      </c>
      <c r="B20" s="291"/>
      <c r="C20" s="12"/>
      <c r="D20" s="46" t="str">
        <f>IF(ISBLANK('Pool 2'!$Q$61),"Pool 2 - S3",'Pool 2'!$Q$61)</f>
        <v>Pool 2 - S3</v>
      </c>
      <c r="E20" s="101">
        <v>1</v>
      </c>
      <c r="F20" s="13"/>
      <c r="G20" s="13"/>
      <c r="H20" s="45" t="s">
        <v>20</v>
      </c>
      <c r="I20" s="46" t="str">
        <f>IF(ISBLANK(AW32),"TBD",AW32)</f>
        <v>TBD</v>
      </c>
      <c r="J20" s="47" t="s">
        <v>62</v>
      </c>
      <c r="K20" s="8"/>
      <c r="L20" s="300"/>
      <c r="M20" s="271"/>
      <c r="N20" s="23" t="str">
        <f t="shared" si="0"/>
        <v>Pool 1 - S4</v>
      </c>
      <c r="O20" s="23">
        <f t="shared" si="1"/>
        <v>4</v>
      </c>
      <c r="P20" s="227"/>
      <c r="Q20" s="55" t="str">
        <f t="array" ref="Q20">IFERROR(INDEX($N$17:$N$48,SMALL($O$17:$O$48,ROW(B25))),"-")</f>
        <v>Pool 2 - L4</v>
      </c>
      <c r="R20" s="56"/>
      <c r="S20" s="221"/>
      <c r="T20" s="8"/>
      <c r="U20" s="221"/>
      <c r="V20" s="230"/>
      <c r="W20" s="55" t="str">
        <f>IF(ISBLANK($R$38),"F2",$R$38)</f>
        <v>F2</v>
      </c>
      <c r="X20" s="97"/>
      <c r="Y20" s="221"/>
      <c r="Z20" s="8"/>
      <c r="AA20" s="221"/>
      <c r="AB20" s="230"/>
      <c r="AC20" s="55" t="str">
        <f>IF(ISBLANK($X$30),"L2",$X$30)</f>
        <v>L2</v>
      </c>
      <c r="AD20" s="97"/>
      <c r="AE20" s="221"/>
      <c r="AF20" s="8"/>
      <c r="AG20" s="223"/>
      <c r="AH20" s="227"/>
      <c r="AI20" s="55" t="str">
        <f>IF(ISBLANK($AD$22),"N2",$AD$22)</f>
        <v>N2</v>
      </c>
      <c r="AJ20" s="56"/>
      <c r="AK20" s="223"/>
      <c r="AL20" s="8"/>
      <c r="AM20" s="8"/>
      <c r="AN20" s="8"/>
      <c r="AO20" s="8"/>
      <c r="AP20" s="8"/>
      <c r="AQ20" s="8"/>
      <c r="AR20" s="300"/>
      <c r="AS20" s="8"/>
      <c r="AT20" s="57"/>
      <c r="AU20" s="233"/>
      <c r="AV20" s="58" t="str">
        <f>IF(ISBLANK($AP$64),"LF2",$AP$64)</f>
        <v>LF2</v>
      </c>
      <c r="AW20" s="88"/>
      <c r="AX20" s="90">
        <v>0</v>
      </c>
      <c r="AY20" s="59"/>
      <c r="AZ20" s="9"/>
      <c r="BA20" s="292"/>
      <c r="BE20" s="92"/>
    </row>
    <row r="21" spans="1:57" s="6" customFormat="1" ht="24.95" customHeight="1" x14ac:dyDescent="0.2">
      <c r="A21" s="288" t="s">
        <v>192</v>
      </c>
      <c r="B21" s="291"/>
      <c r="C21" s="12"/>
      <c r="D21" s="46" t="str">
        <f>IF(ISBLANK('Pool 2'!$Q$58),"Pool 2 - R4",'Pool 2'!$Q$58)</f>
        <v>Pool 2 - R4</v>
      </c>
      <c r="E21" s="101">
        <v>1</v>
      </c>
      <c r="F21" s="13"/>
      <c r="G21" s="13"/>
      <c r="H21" s="45" t="s">
        <v>20</v>
      </c>
      <c r="I21" s="46" t="str">
        <f>IF(ISBLANK(AW33),"TBD",AW33)</f>
        <v>TBD</v>
      </c>
      <c r="J21" s="47" t="s">
        <v>64</v>
      </c>
      <c r="K21" s="8"/>
      <c r="L21" s="300"/>
      <c r="M21" s="271"/>
      <c r="N21" s="23" t="str">
        <f t="shared" si="0"/>
        <v>Pool 2 - R3</v>
      </c>
      <c r="O21" s="23">
        <f t="shared" si="1"/>
        <v>5</v>
      </c>
      <c r="P21" s="225" t="s">
        <v>5</v>
      </c>
      <c r="Q21" s="40" t="str">
        <f t="array" ref="Q21">IFERROR(INDEX($N$17:$N$48,SMALL($O$17:$O$48,ROW(B2))),"-")</f>
        <v>Pool 1 - S3</v>
      </c>
      <c r="R21" s="89"/>
      <c r="S21" s="221"/>
      <c r="T21" s="8"/>
      <c r="U21" s="221"/>
      <c r="V21" s="228" t="s">
        <v>1</v>
      </c>
      <c r="W21" s="48" t="str">
        <f>IF(ISBLANK($R$21),"B1",$R$21)</f>
        <v>B1</v>
      </c>
      <c r="X21" s="110"/>
      <c r="Y21" s="221"/>
      <c r="Z21" s="8"/>
      <c r="AA21" s="221"/>
      <c r="AB21" s="228" t="s">
        <v>17</v>
      </c>
      <c r="AC21" s="48" t="str">
        <f>IF(ISBLANK($X$21),"J1",$X$21)</f>
        <v>J1</v>
      </c>
      <c r="AD21" s="110"/>
      <c r="AE21" s="221"/>
      <c r="AF21" s="8"/>
      <c r="AG21" s="216"/>
      <c r="AH21" s="214"/>
      <c r="AI21" s="214"/>
      <c r="AJ21" s="214"/>
      <c r="AK21" s="215"/>
      <c r="AL21" s="8"/>
      <c r="AM21" s="8"/>
      <c r="AN21" s="8"/>
      <c r="AO21" s="8"/>
      <c r="AP21" s="8"/>
      <c r="AQ21" s="8"/>
      <c r="AR21" s="300"/>
      <c r="AS21" s="8"/>
      <c r="AT21" s="16"/>
      <c r="AU21" s="17"/>
      <c r="AV21" s="60"/>
      <c r="AW21" s="60"/>
      <c r="AX21" s="60"/>
      <c r="AY21" s="18"/>
      <c r="AZ21" s="9"/>
      <c r="BA21" s="292"/>
      <c r="BE21" s="92"/>
    </row>
    <row r="22" spans="1:57" s="6" customFormat="1" ht="24.95" customHeight="1" x14ac:dyDescent="0.2">
      <c r="A22" s="288" t="s">
        <v>193</v>
      </c>
      <c r="B22" s="291"/>
      <c r="C22" s="44"/>
      <c r="D22" s="46" t="str">
        <f>IF(ISBLANK('Pool 2'!$Q$62),"Pool 2 - S4",'Pool 2'!$Q$62)</f>
        <v>Pool 2 - S4</v>
      </c>
      <c r="E22" s="101">
        <v>1</v>
      </c>
      <c r="F22" s="13"/>
      <c r="G22" s="13"/>
      <c r="H22" s="45" t="s">
        <v>20</v>
      </c>
      <c r="I22" s="46" t="str">
        <f>IF(ISBLANK(AW34),"TBD",AW34)</f>
        <v>TBD</v>
      </c>
      <c r="J22" s="47" t="s">
        <v>66</v>
      </c>
      <c r="K22" s="8"/>
      <c r="L22" s="300"/>
      <c r="M22" s="271"/>
      <c r="N22" s="23" t="str">
        <f t="shared" si="0"/>
        <v>Pool 2 - S3</v>
      </c>
      <c r="O22" s="23">
        <f t="shared" si="1"/>
        <v>6</v>
      </c>
      <c r="P22" s="226"/>
      <c r="Q22" s="48" t="str">
        <f t="array" ref="Q22">IFERROR(INDEX($N$17:$N$48,SMALL($O$17:$O$48,ROW(B10))),"-")</f>
        <v>Pool 2 - O4</v>
      </c>
      <c r="R22" s="90"/>
      <c r="S22" s="221"/>
      <c r="T22" s="8"/>
      <c r="U22" s="221"/>
      <c r="V22" s="229"/>
      <c r="W22" s="48" t="str">
        <f>IF(ISBLANK($R$37),"F1",$R$37)</f>
        <v>F1</v>
      </c>
      <c r="X22" s="111"/>
      <c r="Y22" s="221"/>
      <c r="Z22" s="8"/>
      <c r="AA22" s="221"/>
      <c r="AB22" s="229"/>
      <c r="AC22" s="48" t="str">
        <f>IF(ISBLANK($X$29),"L1",$X$29)</f>
        <v>L1</v>
      </c>
      <c r="AD22" s="111"/>
      <c r="AE22" s="221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300"/>
      <c r="AS22" s="8"/>
      <c r="AT22" s="8"/>
      <c r="AU22" s="8"/>
      <c r="AV22" s="8"/>
      <c r="AW22" s="8"/>
      <c r="AX22" s="8"/>
      <c r="AY22" s="8"/>
      <c r="AZ22" s="9"/>
      <c r="BA22" s="292"/>
      <c r="BE22" s="92"/>
    </row>
    <row r="23" spans="1:57" s="6" customFormat="1" ht="24.95" customHeight="1" x14ac:dyDescent="0.2">
      <c r="A23" s="288" t="s">
        <v>194</v>
      </c>
      <c r="B23" s="291"/>
      <c r="C23" s="44"/>
      <c r="D23" s="46" t="str">
        <f>IF(ISBLANK('Pool 2'!$K$57),"Pool 2 - O3",'Pool 2'!$K$57)</f>
        <v>Pool 2 - O3</v>
      </c>
      <c r="E23" s="101">
        <v>1</v>
      </c>
      <c r="F23" s="13"/>
      <c r="G23" s="13"/>
      <c r="H23" s="45" t="s">
        <v>20</v>
      </c>
      <c r="I23" s="46" t="str">
        <f>IF(ISBLANK(AJ66),"TBD",AJ66)</f>
        <v>TBD</v>
      </c>
      <c r="J23" s="47" t="s">
        <v>68</v>
      </c>
      <c r="K23" s="8"/>
      <c r="L23" s="300"/>
      <c r="M23" s="271"/>
      <c r="N23" s="23" t="str">
        <f t="shared" si="0"/>
        <v>Pool 2 - R4</v>
      </c>
      <c r="O23" s="23">
        <f t="shared" si="1"/>
        <v>7</v>
      </c>
      <c r="P23" s="226"/>
      <c r="Q23" s="48" t="str">
        <f t="array" ref="Q23">IFERROR(INDEX($N$17:$N$48,SMALL($O$17:$O$48,ROW(B18))),"-")</f>
        <v>Pool 1 - Q4</v>
      </c>
      <c r="R23" s="52"/>
      <c r="S23" s="221"/>
      <c r="T23" s="8"/>
      <c r="U23" s="221"/>
      <c r="V23" s="229"/>
      <c r="W23" s="48" t="str">
        <f>IF(ISBLANK($R$26),"C2",$R$26)</f>
        <v>C2</v>
      </c>
      <c r="X23" s="96"/>
      <c r="Y23" s="221"/>
      <c r="Z23" s="8"/>
      <c r="AA23" s="221"/>
      <c r="AB23" s="229"/>
      <c r="AC23" s="48" t="str">
        <f>IF(ISBLANK($X$18),"I2",$X$18)</f>
        <v>I2</v>
      </c>
      <c r="AD23" s="96"/>
      <c r="AE23" s="221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300"/>
      <c r="AS23" s="8"/>
      <c r="AT23" s="8"/>
      <c r="AU23" s="8"/>
      <c r="AV23" s="8"/>
      <c r="AW23" s="8"/>
      <c r="AX23" s="8"/>
      <c r="AY23" s="8"/>
      <c r="AZ23" s="9"/>
      <c r="BA23" s="292"/>
      <c r="BE23" s="92"/>
    </row>
    <row r="24" spans="1:57" s="6" customFormat="1" ht="24.95" customHeight="1" x14ac:dyDescent="0.2">
      <c r="A24" s="288" t="s">
        <v>195</v>
      </c>
      <c r="B24" s="291"/>
      <c r="C24" s="44"/>
      <c r="D24" s="46" t="str">
        <f>IF(ISBLANK('Pool 2'!$K$58),"Pool 2 - O4",'Pool 2'!$K$58)</f>
        <v>Pool 2 - O4</v>
      </c>
      <c r="E24" s="101">
        <v>1</v>
      </c>
      <c r="F24" s="13"/>
      <c r="G24" s="13"/>
      <c r="H24" s="45" t="s">
        <v>20</v>
      </c>
      <c r="I24" s="46" t="str">
        <f>IF(ISBLANK(AJ70),"TBD",AJ70)</f>
        <v>TBD</v>
      </c>
      <c r="J24" s="47" t="s">
        <v>68</v>
      </c>
      <c r="K24" s="8"/>
      <c r="L24" s="300"/>
      <c r="M24" s="271"/>
      <c r="N24" s="23" t="str">
        <f t="shared" si="0"/>
        <v>Pool 2 - S4</v>
      </c>
      <c r="O24" s="23">
        <f t="shared" si="1"/>
        <v>8</v>
      </c>
      <c r="P24" s="227"/>
      <c r="Q24" s="55" t="str">
        <f t="array" ref="Q24">IFERROR(INDEX($N$17:$N$48,SMALL($O$17:$O$48,ROW(B26))),"-")</f>
        <v>Pool 2 - N3</v>
      </c>
      <c r="R24" s="56"/>
      <c r="S24" s="221"/>
      <c r="T24" s="8"/>
      <c r="U24" s="221"/>
      <c r="V24" s="230"/>
      <c r="W24" s="55" t="str">
        <f>IF(ISBLANK($R$42),"G2",$R$42)</f>
        <v>G2</v>
      </c>
      <c r="X24" s="97"/>
      <c r="Y24" s="221"/>
      <c r="Z24" s="8"/>
      <c r="AA24" s="223"/>
      <c r="AB24" s="230"/>
      <c r="AC24" s="55" t="str">
        <f>IF(ISBLANK($X$26),"K2",$X$26)</f>
        <v>K2</v>
      </c>
      <c r="AD24" s="97"/>
      <c r="AE24" s="223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300"/>
      <c r="AS24" s="8"/>
      <c r="AT24" s="8"/>
      <c r="AU24" s="8"/>
      <c r="AV24" s="8"/>
      <c r="AW24" s="8"/>
      <c r="AX24" s="8"/>
      <c r="AY24" s="8"/>
      <c r="AZ24" s="9"/>
      <c r="BA24" s="292"/>
      <c r="BE24" s="92"/>
    </row>
    <row r="25" spans="1:57" s="6" customFormat="1" ht="24.95" customHeight="1" x14ac:dyDescent="0.2">
      <c r="A25" s="288" t="s">
        <v>23</v>
      </c>
      <c r="B25" s="291"/>
      <c r="C25" s="44"/>
      <c r="D25" s="46" t="str">
        <f>IF(ISBLANK('Pool 2'!$K$65),"Pool 2 - Q3",'Pool 2'!$K$65)</f>
        <v>Pool 2 - Q3</v>
      </c>
      <c r="E25" s="101">
        <v>1</v>
      </c>
      <c r="F25" s="13"/>
      <c r="G25" s="13"/>
      <c r="H25" s="45" t="s">
        <v>20</v>
      </c>
      <c r="I25" s="46" t="str">
        <f>IF(ISBLANK($AD$65),"TBD",$AD$65)</f>
        <v>TBD</v>
      </c>
      <c r="J25" s="47" t="s">
        <v>71</v>
      </c>
      <c r="K25" s="8"/>
      <c r="L25" s="300"/>
      <c r="M25" s="271"/>
      <c r="N25" s="23" t="str">
        <f t="shared" si="0"/>
        <v>Pool 2 - O3</v>
      </c>
      <c r="O25" s="23">
        <f t="shared" si="1"/>
        <v>9</v>
      </c>
      <c r="P25" s="225" t="s">
        <v>7</v>
      </c>
      <c r="Q25" s="40" t="str">
        <f t="array" ref="Q25">IFERROR(INDEX($N$17:$N$48,SMALL($O$17:$O$48,ROW(B3))),"-")</f>
        <v>Pool 1 - R4</v>
      </c>
      <c r="R25" s="89"/>
      <c r="S25" s="221"/>
      <c r="T25" s="8"/>
      <c r="U25" s="221"/>
      <c r="V25" s="273" t="s">
        <v>3</v>
      </c>
      <c r="W25" s="48" t="str">
        <f>IF(ISBLANK($R$25),"C1",$R$25)</f>
        <v>C1</v>
      </c>
      <c r="X25" s="110"/>
      <c r="Y25" s="221"/>
      <c r="Z25" s="8"/>
      <c r="AA25" s="98"/>
      <c r="AB25" s="99"/>
      <c r="AC25" s="99"/>
      <c r="AD25" s="99"/>
      <c r="AE25" s="100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300"/>
      <c r="AS25" s="8"/>
      <c r="AT25" s="206" t="s">
        <v>72</v>
      </c>
      <c r="AU25" s="198"/>
      <c r="AV25" s="198"/>
      <c r="AW25" s="198"/>
      <c r="AX25" s="198"/>
      <c r="AY25" s="199"/>
      <c r="AZ25" s="9"/>
      <c r="BA25" s="292"/>
      <c r="BE25" s="92"/>
    </row>
    <row r="26" spans="1:57" s="6" customFormat="1" ht="24.95" customHeight="1" x14ac:dyDescent="0.2">
      <c r="A26" s="288" t="s">
        <v>196</v>
      </c>
      <c r="B26" s="291"/>
      <c r="C26" s="44"/>
      <c r="D26" s="46" t="str">
        <f>IF(ISBLANK('Pool 2'!$K$61),"Pool 2 - P3",'Pool 2'!$K$61)</f>
        <v>Pool 2 - P3</v>
      </c>
      <c r="E26" s="101">
        <v>1</v>
      </c>
      <c r="F26" s="13"/>
      <c r="G26" s="13"/>
      <c r="H26" s="45" t="s">
        <v>20</v>
      </c>
      <c r="I26" s="46" t="str">
        <f>IF(ISBLANK(AD69),"TBD",AD69)</f>
        <v>TBD</v>
      </c>
      <c r="J26" s="47" t="s">
        <v>71</v>
      </c>
      <c r="K26" s="8"/>
      <c r="L26" s="300"/>
      <c r="M26" s="271"/>
      <c r="N26" s="23" t="str">
        <f t="shared" si="0"/>
        <v>Pool 2 - O4</v>
      </c>
      <c r="O26" s="23">
        <f t="shared" si="1"/>
        <v>10</v>
      </c>
      <c r="P26" s="226"/>
      <c r="Q26" s="48" t="str">
        <f t="array" ref="Q26">IFERROR(INDEX($N$17:$N$48,SMALL($O$17:$O$48,ROW(B11))),"-")</f>
        <v>Pool 2 - Q3</v>
      </c>
      <c r="R26" s="90"/>
      <c r="S26" s="221"/>
      <c r="T26" s="8"/>
      <c r="U26" s="221"/>
      <c r="V26" s="274"/>
      <c r="W26" s="48" t="str">
        <f>IF(ISBLANK($R$41),"G1",$R$41)</f>
        <v>G1</v>
      </c>
      <c r="X26" s="111"/>
      <c r="Y26" s="221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300"/>
      <c r="AS26" s="8"/>
      <c r="AT26" s="207"/>
      <c r="AU26" s="201"/>
      <c r="AV26" s="201"/>
      <c r="AW26" s="201"/>
      <c r="AX26" s="201"/>
      <c r="AY26" s="202"/>
      <c r="AZ26" s="9"/>
      <c r="BA26" s="292"/>
      <c r="BE26" s="92"/>
    </row>
    <row r="27" spans="1:57" s="6" customFormat="1" ht="24.95" customHeight="1" x14ac:dyDescent="0.2">
      <c r="A27" s="288" t="s">
        <v>197</v>
      </c>
      <c r="B27" s="291"/>
      <c r="C27" s="44"/>
      <c r="D27" s="46" t="str">
        <f>IF(ISBLANK('Pool 1'!$K$57),"Pool 1 - O3",'Pool 1'!$K$57)</f>
        <v>Pool 1 - O3</v>
      </c>
      <c r="E27" s="101">
        <v>1</v>
      </c>
      <c r="F27" s="13"/>
      <c r="G27" s="13"/>
      <c r="H27" s="45" t="s">
        <v>20</v>
      </c>
      <c r="I27" s="46" t="str">
        <f>IF(ISBLANK($AD$73),"TBD",$AD$73)</f>
        <v>TBD</v>
      </c>
      <c r="J27" s="47" t="s">
        <v>71</v>
      </c>
      <c r="K27" s="8"/>
      <c r="L27" s="300"/>
      <c r="M27" s="271"/>
      <c r="N27" s="23" t="str">
        <f t="shared" si="0"/>
        <v>Pool 2 - Q3</v>
      </c>
      <c r="O27" s="23">
        <f t="shared" si="1"/>
        <v>11</v>
      </c>
      <c r="P27" s="226"/>
      <c r="Q27" s="48" t="str">
        <f t="array" ref="Q27">IFERROR(INDEX($N$17:$N$48,SMALL($O$17:$O$48,ROW(B19))),"-")</f>
        <v>Pool 1 - L3</v>
      </c>
      <c r="R27" s="52"/>
      <c r="S27" s="221"/>
      <c r="T27" s="8"/>
      <c r="U27" s="221"/>
      <c r="V27" s="274"/>
      <c r="W27" s="48" t="str">
        <f>IF(ISBLANK($R$30),"D2",$R$30)</f>
        <v>D2</v>
      </c>
      <c r="X27" s="96"/>
      <c r="Y27" s="221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300"/>
      <c r="AS27" s="8"/>
      <c r="AT27" s="208"/>
      <c r="AU27" s="204"/>
      <c r="AV27" s="204"/>
      <c r="AW27" s="204"/>
      <c r="AX27" s="204"/>
      <c r="AY27" s="205"/>
      <c r="AZ27" s="9"/>
      <c r="BA27" s="292"/>
      <c r="BE27" s="92"/>
    </row>
    <row r="28" spans="1:57" s="6" customFormat="1" ht="24.95" customHeight="1" x14ac:dyDescent="0.2">
      <c r="A28" s="288" t="s">
        <v>198</v>
      </c>
      <c r="B28" s="291"/>
      <c r="C28" s="44"/>
      <c r="D28" s="46" t="str">
        <f>IF(ISBLANK('Pool 1'!$K$58),"Pool 1 - O4",'Pool 1'!$K$58)</f>
        <v>Pool 1 - O4</v>
      </c>
      <c r="E28" s="101">
        <v>1</v>
      </c>
      <c r="F28" s="13"/>
      <c r="G28" s="13"/>
      <c r="H28" s="45" t="s">
        <v>20</v>
      </c>
      <c r="I28" s="46" t="str">
        <f>IF(ISBLANK($AD$66),"TBD",$AD$66)</f>
        <v>TBD</v>
      </c>
      <c r="J28" s="47" t="s">
        <v>110</v>
      </c>
      <c r="K28" s="8"/>
      <c r="L28" s="300"/>
      <c r="M28" s="271"/>
      <c r="N28" s="23" t="str">
        <f t="shared" si="0"/>
        <v>Pool 2 - P3</v>
      </c>
      <c r="O28" s="23">
        <f t="shared" si="1"/>
        <v>12</v>
      </c>
      <c r="P28" s="227"/>
      <c r="Q28" s="55" t="str">
        <f t="array" ref="Q28">IFERROR(INDEX($N$17:$N$48,SMALL($O$17:$O$48,ROW(B27))),"-")</f>
        <v>Pool 2 - M4</v>
      </c>
      <c r="R28" s="56"/>
      <c r="S28" s="221"/>
      <c r="T28" s="8"/>
      <c r="U28" s="221"/>
      <c r="V28" s="275"/>
      <c r="W28" s="48" t="str">
        <f>IF(ISBLANK($R$46),"H2",$R$46)</f>
        <v>H2</v>
      </c>
      <c r="X28" s="97"/>
      <c r="Y28" s="221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300"/>
      <c r="AS28" s="8"/>
      <c r="AT28" s="16"/>
      <c r="AU28" s="17"/>
      <c r="AV28" s="17"/>
      <c r="AW28" s="17"/>
      <c r="AX28" s="17"/>
      <c r="AY28" s="18"/>
      <c r="AZ28" s="9"/>
      <c r="BA28" s="292"/>
      <c r="BE28" s="92"/>
    </row>
    <row r="29" spans="1:57" s="6" customFormat="1" ht="24.95" customHeight="1" x14ac:dyDescent="0.3">
      <c r="A29" s="288" t="s">
        <v>199</v>
      </c>
      <c r="B29" s="291"/>
      <c r="C29" s="44"/>
      <c r="D29" s="46" t="str">
        <f>IF(ISBLANK('Pool 1'!$K$65),"Pool 1 - Q3",'Pool 1'!$K$65)</f>
        <v>Pool 1 - Q3</v>
      </c>
      <c r="E29" s="101">
        <v>1</v>
      </c>
      <c r="F29" s="13"/>
      <c r="G29" s="13"/>
      <c r="H29" s="45" t="s">
        <v>20</v>
      </c>
      <c r="I29" s="46" t="str">
        <f>IF(ISBLANK($AD$70),"TBD",$AD$70)</f>
        <v>TBD</v>
      </c>
      <c r="J29" s="47" t="s">
        <v>110</v>
      </c>
      <c r="K29" s="8"/>
      <c r="L29" s="300"/>
      <c r="M29" s="271"/>
      <c r="N29" s="23" t="str">
        <f t="shared" si="0"/>
        <v>Pool 1 - O3</v>
      </c>
      <c r="O29" s="23">
        <f t="shared" si="1"/>
        <v>13</v>
      </c>
      <c r="P29" s="225" t="s">
        <v>8</v>
      </c>
      <c r="Q29" s="40" t="str">
        <f t="array" ref="Q29">IFERROR(INDEX($N$17:$N$48,SMALL($O$17:$O$48,ROW(B4))),"-")</f>
        <v>Pool 1 - S4</v>
      </c>
      <c r="R29" s="89"/>
      <c r="S29" s="221"/>
      <c r="T29" s="8"/>
      <c r="U29" s="221"/>
      <c r="V29" s="273" t="s">
        <v>10</v>
      </c>
      <c r="W29" s="40" t="str">
        <f>IF(ISBLANK($R$29),"D1",$R$29)</f>
        <v>D1</v>
      </c>
      <c r="X29" s="110"/>
      <c r="Y29" s="221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300"/>
      <c r="AS29" s="8"/>
      <c r="AT29" s="27"/>
      <c r="AU29" s="24">
        <v>8</v>
      </c>
      <c r="AV29" s="25" t="s">
        <v>43</v>
      </c>
      <c r="AW29" s="25"/>
      <c r="AX29" s="26"/>
      <c r="AY29" s="27"/>
      <c r="AZ29" s="9"/>
      <c r="BA29" s="292"/>
      <c r="BE29" s="92"/>
    </row>
    <row r="30" spans="1:57" s="6" customFormat="1" ht="24.95" customHeight="1" x14ac:dyDescent="0.2">
      <c r="A30" s="288" t="s">
        <v>200</v>
      </c>
      <c r="B30" s="291"/>
      <c r="C30" s="44"/>
      <c r="D30" s="46" t="str">
        <f>IF(ISBLANK('Pool 1'!$K$61),"Pool 1 - P3",'Pool 1'!$K$61)</f>
        <v>Pool 1 - P3</v>
      </c>
      <c r="E30" s="101">
        <v>1</v>
      </c>
      <c r="F30" s="13"/>
      <c r="G30" s="13"/>
      <c r="H30" s="45" t="s">
        <v>20</v>
      </c>
      <c r="I30" s="46" t="str">
        <f>IF(ISBLANK($AD$74),"TBD",$AD$74)</f>
        <v>TBD</v>
      </c>
      <c r="J30" s="47" t="s">
        <v>110</v>
      </c>
      <c r="K30" s="8"/>
      <c r="L30" s="300"/>
      <c r="M30" s="271"/>
      <c r="N30" s="23" t="str">
        <f t="shared" si="0"/>
        <v>Pool 1 - O4</v>
      </c>
      <c r="O30" s="23">
        <f t="shared" si="1"/>
        <v>14</v>
      </c>
      <c r="P30" s="226"/>
      <c r="Q30" s="48" t="str">
        <f t="array" ref="Q30">IFERROR(INDEX($N$17:$N$48,SMALL($O$17:$O$48,ROW(B12))),"-")</f>
        <v>Pool 2 - P3</v>
      </c>
      <c r="R30" s="90"/>
      <c r="S30" s="221"/>
      <c r="T30" s="8"/>
      <c r="U30" s="221"/>
      <c r="V30" s="274"/>
      <c r="W30" s="48" t="str">
        <f>IF(ISBLANK($R$45),"H1",$R$45)</f>
        <v>H1</v>
      </c>
      <c r="X30" s="111"/>
      <c r="Y30" s="221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300"/>
      <c r="AS30" s="8"/>
      <c r="AT30" s="36"/>
      <c r="AU30" s="35" t="s">
        <v>47</v>
      </c>
      <c r="AV30" s="19" t="s">
        <v>19</v>
      </c>
      <c r="AW30" s="19" t="s">
        <v>48</v>
      </c>
      <c r="AX30" s="35" t="s">
        <v>49</v>
      </c>
      <c r="AY30" s="36"/>
      <c r="AZ30" s="9"/>
      <c r="BA30" s="292"/>
      <c r="BE30" s="92"/>
    </row>
    <row r="31" spans="1:57" s="6" customFormat="1" ht="24.95" customHeight="1" x14ac:dyDescent="0.25">
      <c r="A31" s="288" t="s">
        <v>201</v>
      </c>
      <c r="B31" s="291"/>
      <c r="C31" s="44"/>
      <c r="D31" s="46" t="str">
        <f>IF(ISBLANK('Pool 1'!$K$62),"Pool 1 - P4",'Pool 1'!$K$62)</f>
        <v>Pool 1 - P4</v>
      </c>
      <c r="E31" s="101">
        <v>1</v>
      </c>
      <c r="F31" s="13"/>
      <c r="G31" s="13"/>
      <c r="H31" s="45" t="s">
        <v>20</v>
      </c>
      <c r="I31" s="46" t="str">
        <f>IF(ISBLANK($X$65),"TBD",$X$65)</f>
        <v>TBD</v>
      </c>
      <c r="J31" s="47" t="s">
        <v>112</v>
      </c>
      <c r="K31" s="69"/>
      <c r="L31" s="300"/>
      <c r="M31" s="271"/>
      <c r="N31" s="23" t="str">
        <f t="shared" si="0"/>
        <v>Pool 1 - Q3</v>
      </c>
      <c r="O31" s="23">
        <f t="shared" si="1"/>
        <v>15</v>
      </c>
      <c r="P31" s="226"/>
      <c r="Q31" s="48" t="str">
        <f t="array" ref="Q31">IFERROR(INDEX($N$17:$N$48,SMALL($O$17:$O$48,ROW(B20))),"-")</f>
        <v>Pool 1 - M3</v>
      </c>
      <c r="R31" s="52"/>
      <c r="S31" s="221"/>
      <c r="T31" s="8"/>
      <c r="U31" s="221"/>
      <c r="V31" s="274"/>
      <c r="W31" s="48" t="str">
        <f>IF(ISBLANK($R$18),"A2",$R$18)</f>
        <v>A2</v>
      </c>
      <c r="X31" s="96"/>
      <c r="Y31" s="221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300"/>
      <c r="AS31" s="8"/>
      <c r="AT31" s="36"/>
      <c r="AU31" s="231" t="s">
        <v>83</v>
      </c>
      <c r="AV31" s="41" t="str">
        <f>IF(ISBLANK($AP$65),"LF3",$AP$65)</f>
        <v>LF3</v>
      </c>
      <c r="AW31" s="42"/>
      <c r="AX31" s="43">
        <v>0</v>
      </c>
      <c r="AY31" s="34"/>
      <c r="AZ31" s="9"/>
      <c r="BA31" s="292"/>
      <c r="BE31" s="92"/>
    </row>
    <row r="32" spans="1:57" s="6" customFormat="1" ht="24.95" customHeight="1" x14ac:dyDescent="0.25">
      <c r="A32" s="288" t="s">
        <v>202</v>
      </c>
      <c r="B32" s="291"/>
      <c r="C32" s="44"/>
      <c r="D32" s="46" t="str">
        <f>IF(ISBLANK('Pool 1'!$K$66),"Pool 1 - Q4",'Pool 1'!$K$66)</f>
        <v>Pool 1 - Q4</v>
      </c>
      <c r="E32" s="101">
        <v>1</v>
      </c>
      <c r="F32" s="13"/>
      <c r="G32" s="13"/>
      <c r="H32" s="45" t="s">
        <v>20</v>
      </c>
      <c r="I32" s="46" t="str">
        <f>IF(ISBLANK($X$69),"TBD",$X$69)</f>
        <v>TBD</v>
      </c>
      <c r="J32" s="47" t="s">
        <v>112</v>
      </c>
      <c r="K32" s="69"/>
      <c r="L32" s="300"/>
      <c r="M32" s="271"/>
      <c r="N32" s="23" t="str">
        <f t="shared" si="0"/>
        <v>Pool 1 - P3</v>
      </c>
      <c r="O32" s="23">
        <f t="shared" si="1"/>
        <v>16</v>
      </c>
      <c r="P32" s="227"/>
      <c r="Q32" s="55" t="str">
        <f t="array" ref="Q32">IFERROR(INDEX($N$17:$N$48,SMALL($O$17:$O$48,ROW(B28))),"-")</f>
        <v>Pool 2 - N4</v>
      </c>
      <c r="R32" s="56"/>
      <c r="S32" s="221"/>
      <c r="T32" s="8"/>
      <c r="U32" s="223"/>
      <c r="V32" s="274"/>
      <c r="W32" s="55" t="str">
        <f>IF(ISBLANK($R$34),"E2",$R$34)</f>
        <v>E2</v>
      </c>
      <c r="X32" s="96"/>
      <c r="Y32" s="223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300"/>
      <c r="AS32" s="8"/>
      <c r="AT32" s="36"/>
      <c r="AU32" s="232"/>
      <c r="AV32" s="49" t="str">
        <f>IF(ISBLANK($AP$66),"LF4",$AP$66)</f>
        <v>LF4</v>
      </c>
      <c r="AW32" s="50"/>
      <c r="AX32" s="51">
        <v>0</v>
      </c>
      <c r="AY32" s="34"/>
      <c r="AZ32" s="9"/>
      <c r="BA32" s="292"/>
      <c r="BE32" s="92"/>
    </row>
    <row r="33" spans="1:57" s="6" customFormat="1" ht="24.95" customHeight="1" x14ac:dyDescent="0.25">
      <c r="A33" s="288" t="s">
        <v>24</v>
      </c>
      <c r="B33" s="291"/>
      <c r="C33" s="44"/>
      <c r="D33" s="46" t="str">
        <f>IF(ISBLANK('Pool 1'!$E$57),"Pool 1 - L3",'Pool 1'!$E$57)</f>
        <v>Pool 1 - L3</v>
      </c>
      <c r="E33" s="101">
        <v>1</v>
      </c>
      <c r="F33" s="13"/>
      <c r="G33" s="13"/>
      <c r="H33" s="45" t="s">
        <v>20</v>
      </c>
      <c r="I33" s="46" t="str">
        <f>IF(ISBLANK($X$73),"TBD",$X$73)</f>
        <v>TBD</v>
      </c>
      <c r="J33" s="47" t="s">
        <v>112</v>
      </c>
      <c r="K33" s="69"/>
      <c r="L33" s="300"/>
      <c r="M33" s="271"/>
      <c r="N33" s="23" t="str">
        <f t="shared" si="0"/>
        <v>Pool 1 - P4</v>
      </c>
      <c r="O33" s="23">
        <f t="shared" si="1"/>
        <v>17</v>
      </c>
      <c r="P33" s="225" t="s">
        <v>9</v>
      </c>
      <c r="Q33" s="40" t="str">
        <f t="array" ref="Q33">IFERROR(INDEX($N$17:$N$48,SMALL($O$17:$O$48,ROW(B5))),"-")</f>
        <v>Pool 2 - R3</v>
      </c>
      <c r="R33" s="89"/>
      <c r="S33" s="221"/>
      <c r="T33" s="8"/>
      <c r="U33" s="216"/>
      <c r="V33" s="214"/>
      <c r="W33" s="214"/>
      <c r="X33" s="214"/>
      <c r="Y33" s="215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300"/>
      <c r="AS33" s="8"/>
      <c r="AT33" s="36"/>
      <c r="AU33" s="232"/>
      <c r="AV33" s="49" t="str">
        <f>IF(ISBLANK($AJ$65),"Z3",$AJ$65)</f>
        <v>Z3</v>
      </c>
      <c r="AW33" s="53"/>
      <c r="AX33" s="54">
        <v>0</v>
      </c>
      <c r="AY33" s="34"/>
      <c r="AZ33" s="9"/>
      <c r="BA33" s="292"/>
      <c r="BE33" s="92"/>
    </row>
    <row r="34" spans="1:57" s="6" customFormat="1" ht="24.95" customHeight="1" x14ac:dyDescent="0.25">
      <c r="A34" s="288" t="s">
        <v>96</v>
      </c>
      <c r="B34" s="291"/>
      <c r="C34" s="44"/>
      <c r="D34" s="46" t="str">
        <f>IF(ISBLANK('Pool 1'!$E$61),"Pool 1 - M3",'Pool 1'!$E$61)</f>
        <v>Pool 1 - M3</v>
      </c>
      <c r="E34" s="101">
        <v>1</v>
      </c>
      <c r="F34" s="13"/>
      <c r="G34" s="13"/>
      <c r="H34" s="45" t="s">
        <v>20</v>
      </c>
      <c r="I34" s="46" t="str">
        <f>IF(ISBLANK($X$77),"TBD",$X$77)</f>
        <v>TBD</v>
      </c>
      <c r="J34" s="47" t="s">
        <v>112</v>
      </c>
      <c r="K34" s="69"/>
      <c r="L34" s="300"/>
      <c r="M34" s="271"/>
      <c r="N34" s="23" t="str">
        <f t="shared" si="0"/>
        <v>Pool 1 - Q4</v>
      </c>
      <c r="O34" s="23">
        <f t="shared" si="1"/>
        <v>18</v>
      </c>
      <c r="P34" s="226"/>
      <c r="Q34" s="48" t="str">
        <f t="array" ref="Q34">IFERROR(INDEX($N$17:$N$48,SMALL($O$17:$O$48,ROW(B13))),"-")</f>
        <v>Pool 1 - O3</v>
      </c>
      <c r="R34" s="90"/>
      <c r="S34" s="221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300"/>
      <c r="AS34" s="8"/>
      <c r="AT34" s="57"/>
      <c r="AU34" s="233"/>
      <c r="AV34" s="58" t="str">
        <f>IF(ISBLANK($AJ$69),"AA3",$AJ$69)</f>
        <v>AA3</v>
      </c>
      <c r="AW34" s="88"/>
      <c r="AX34" s="90">
        <v>0</v>
      </c>
      <c r="AY34" s="59"/>
      <c r="AZ34" s="9"/>
      <c r="BA34" s="292"/>
      <c r="BE34" s="92"/>
    </row>
    <row r="35" spans="1:57" s="6" customFormat="1" ht="24.95" customHeight="1" x14ac:dyDescent="0.25">
      <c r="A35" s="288" t="s">
        <v>203</v>
      </c>
      <c r="B35" s="291"/>
      <c r="C35" s="44"/>
      <c r="D35" s="46" t="str">
        <f>IF(ISBLANK('Pool 2'!$K$62),"Pool 2 - P4",'Pool 2'!$K$62)</f>
        <v>Pool 2 - P4</v>
      </c>
      <c r="E35" s="101">
        <v>1</v>
      </c>
      <c r="F35" s="13"/>
      <c r="G35" s="13"/>
      <c r="H35" s="45" t="s">
        <v>20</v>
      </c>
      <c r="I35" s="46" t="str">
        <f>IF(ISBLANK($X$66),"TBD",$X$66)</f>
        <v>TBD</v>
      </c>
      <c r="J35" s="47" t="s">
        <v>117</v>
      </c>
      <c r="K35" s="69"/>
      <c r="L35" s="300"/>
      <c r="M35" s="271"/>
      <c r="N35" s="23" t="str">
        <f t="shared" si="0"/>
        <v>Pool 1 - L3</v>
      </c>
      <c r="O35" s="23">
        <f t="shared" si="1"/>
        <v>19</v>
      </c>
      <c r="P35" s="226"/>
      <c r="Q35" s="48" t="str">
        <f t="array" ref="Q35">IFERROR(INDEX($N$17:$N$48,SMALL($O$17:$O$48,ROW(B21))),"-")</f>
        <v>Pool 2 - P4</v>
      </c>
      <c r="R35" s="52"/>
      <c r="S35" s="22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300"/>
      <c r="AS35" s="8"/>
      <c r="AT35" s="16"/>
      <c r="AU35" s="17"/>
      <c r="AV35" s="60"/>
      <c r="AW35" s="60"/>
      <c r="AX35" s="60"/>
      <c r="AY35" s="18"/>
      <c r="AZ35" s="9"/>
      <c r="BA35" s="292"/>
      <c r="BE35" s="92"/>
    </row>
    <row r="36" spans="1:57" s="6" customFormat="1" ht="24.95" customHeight="1" x14ac:dyDescent="0.25">
      <c r="A36" s="288" t="s">
        <v>204</v>
      </c>
      <c r="B36" s="291"/>
      <c r="C36" s="44"/>
      <c r="D36" s="46" t="str">
        <f>IF(ISBLANK('Pool 2'!$K$66),"Pool 2 - Q4",'Pool 2'!$K$66)</f>
        <v>Pool 2 - Q4</v>
      </c>
      <c r="E36" s="101">
        <v>1</v>
      </c>
      <c r="F36" s="13"/>
      <c r="G36" s="13"/>
      <c r="H36" s="45" t="s">
        <v>20</v>
      </c>
      <c r="I36" s="46" t="str">
        <f>IF(ISBLANK($X$70),"TBD",$X$70)</f>
        <v>TBD</v>
      </c>
      <c r="J36" s="47" t="s">
        <v>117</v>
      </c>
      <c r="K36" s="69"/>
      <c r="L36" s="300"/>
      <c r="M36" s="271"/>
      <c r="N36" s="23" t="str">
        <f t="shared" si="0"/>
        <v>Pool 1 - M3</v>
      </c>
      <c r="O36" s="23">
        <f t="shared" si="1"/>
        <v>20</v>
      </c>
      <c r="P36" s="227"/>
      <c r="Q36" s="55" t="str">
        <f t="array" ref="Q36">IFERROR(INDEX($N$17:$N$48,SMALL($O$17:$O$48,ROW(B29))),"-")</f>
        <v>Pool 1 - L4</v>
      </c>
      <c r="R36" s="56"/>
      <c r="S36" s="221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300"/>
      <c r="AS36" s="8"/>
      <c r="AT36" s="8"/>
      <c r="AU36" s="8"/>
      <c r="AV36" s="8"/>
      <c r="AW36" s="8"/>
      <c r="AX36" s="8"/>
      <c r="AY36" s="8"/>
      <c r="AZ36" s="9"/>
      <c r="BA36" s="292"/>
      <c r="BE36" s="92"/>
    </row>
    <row r="37" spans="1:57" s="6" customFormat="1" ht="24.95" customHeight="1" x14ac:dyDescent="0.25">
      <c r="A37" s="288" t="s">
        <v>205</v>
      </c>
      <c r="B37" s="291"/>
      <c r="C37" s="44"/>
      <c r="D37" s="46" t="str">
        <f>IF(ISBLANK('Pool 2'!$E$57),"Pool 2 - L3",'Pool 2'!$E$57)</f>
        <v>Pool 2 - L3</v>
      </c>
      <c r="E37" s="101">
        <v>1</v>
      </c>
      <c r="F37" s="13"/>
      <c r="G37" s="13"/>
      <c r="H37" s="45" t="s">
        <v>20</v>
      </c>
      <c r="I37" s="46" t="str">
        <f>IF(ISBLANK($X$74),"TBD",$X$74)</f>
        <v>TBD</v>
      </c>
      <c r="J37" s="47" t="s">
        <v>117</v>
      </c>
      <c r="K37" s="69"/>
      <c r="L37" s="300"/>
      <c r="M37" s="271"/>
      <c r="N37" s="23" t="str">
        <f t="shared" si="0"/>
        <v>Pool 2 - P4</v>
      </c>
      <c r="O37" s="23">
        <f t="shared" si="1"/>
        <v>21</v>
      </c>
      <c r="P37" s="225" t="s">
        <v>13</v>
      </c>
      <c r="Q37" s="40" t="str">
        <f t="array" ref="Q37">IFERROR(INDEX($N$17:$N$48,SMALL($O$17:$O$48,ROW(B6))),"-")</f>
        <v>Pool 2 - S3</v>
      </c>
      <c r="R37" s="89"/>
      <c r="S37" s="221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300"/>
      <c r="AS37" s="8"/>
      <c r="AT37" s="8"/>
      <c r="AU37" s="8"/>
      <c r="AV37" s="8"/>
      <c r="AW37" s="8"/>
      <c r="AX37" s="8"/>
      <c r="AY37" s="8"/>
      <c r="AZ37" s="9"/>
      <c r="BA37" s="292"/>
      <c r="BE37" s="92"/>
    </row>
    <row r="38" spans="1:57" s="6" customFormat="1" ht="24.95" customHeight="1" x14ac:dyDescent="0.25">
      <c r="A38" s="288" t="s">
        <v>206</v>
      </c>
      <c r="B38" s="291"/>
      <c r="C38" s="44"/>
      <c r="D38" s="46" t="str">
        <f>IF(ISBLANK('Pool 2'!$E$61),"Pool 2 - M3",'Pool 2'!$E$61)</f>
        <v>Pool 2 - M3</v>
      </c>
      <c r="E38" s="101">
        <v>1</v>
      </c>
      <c r="F38" s="13"/>
      <c r="G38" s="13"/>
      <c r="H38" s="45" t="s">
        <v>20</v>
      </c>
      <c r="I38" s="46" t="str">
        <f>IF(ISBLANK($X$78),"TBD",$X$78)</f>
        <v>TBD</v>
      </c>
      <c r="J38" s="47" t="s">
        <v>117</v>
      </c>
      <c r="K38" s="69"/>
      <c r="L38" s="300"/>
      <c r="M38" s="271"/>
      <c r="N38" s="23" t="str">
        <f t="shared" si="0"/>
        <v>Pool 2 - Q4</v>
      </c>
      <c r="O38" s="23">
        <f t="shared" si="1"/>
        <v>22</v>
      </c>
      <c r="P38" s="226"/>
      <c r="Q38" s="48" t="str">
        <f t="array" ref="Q38">IFERROR(INDEX($N$17:$N$48,SMALL($O$17:$O$48,ROW(B14))),"-")</f>
        <v>Pool 1 - O4</v>
      </c>
      <c r="R38" s="90"/>
      <c r="S38" s="221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2"/>
      <c r="AK38" s="8"/>
      <c r="AL38" s="8"/>
      <c r="AM38" s="8"/>
      <c r="AN38" s="8"/>
      <c r="AO38" s="8"/>
      <c r="AP38" s="8"/>
      <c r="AQ38" s="8"/>
      <c r="AR38" s="300"/>
      <c r="AS38" s="8"/>
      <c r="AT38" s="8"/>
      <c r="AU38" s="8"/>
      <c r="AV38" s="8"/>
      <c r="AW38" s="8"/>
      <c r="AX38" s="8"/>
      <c r="AY38" s="8"/>
      <c r="AZ38" s="9"/>
      <c r="BA38" s="292"/>
      <c r="BE38" s="92"/>
    </row>
    <row r="39" spans="1:57" s="6" customFormat="1" ht="24.95" customHeight="1" x14ac:dyDescent="0.25">
      <c r="A39" s="288" t="s">
        <v>207</v>
      </c>
      <c r="B39" s="291"/>
      <c r="C39" s="44"/>
      <c r="D39" s="46" t="str">
        <f>IF(ISBLANK('Pool 2'!$E$58),"Pool 2 - L4",'Pool 2'!$E$58)</f>
        <v>Pool 2 - L4</v>
      </c>
      <c r="E39" s="101">
        <v>1</v>
      </c>
      <c r="F39" s="13"/>
      <c r="G39" s="13"/>
      <c r="H39" s="45" t="s">
        <v>20</v>
      </c>
      <c r="I39" s="46" t="str">
        <f>IF(ISBLANK($R$65),"TBD",$R$65)</f>
        <v>TBD</v>
      </c>
      <c r="J39" s="47" t="s">
        <v>122</v>
      </c>
      <c r="K39" s="69"/>
      <c r="L39" s="300"/>
      <c r="M39" s="271"/>
      <c r="N39" s="23" t="str">
        <f t="shared" si="0"/>
        <v>Pool 2 - L3</v>
      </c>
      <c r="O39" s="23">
        <f t="shared" si="1"/>
        <v>23</v>
      </c>
      <c r="P39" s="226"/>
      <c r="Q39" s="48" t="str">
        <f t="array" ref="Q39">IFERROR(INDEX($N$17:$N$48,SMALL($O$17:$O$48,ROW(B22))),"-")</f>
        <v>Pool 2 - Q4</v>
      </c>
      <c r="R39" s="52"/>
      <c r="S39" s="221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300"/>
      <c r="AS39" s="8"/>
      <c r="AT39" s="8"/>
      <c r="AU39" s="8"/>
      <c r="AV39" s="8"/>
      <c r="AW39" s="8"/>
      <c r="AX39" s="8"/>
      <c r="AY39" s="8"/>
      <c r="AZ39" s="9"/>
      <c r="BA39" s="292"/>
      <c r="BE39" s="92"/>
    </row>
    <row r="40" spans="1:57" s="6" customFormat="1" ht="24.95" customHeight="1" x14ac:dyDescent="0.25">
      <c r="A40" s="288" t="s">
        <v>208</v>
      </c>
      <c r="B40" s="291"/>
      <c r="C40" s="44"/>
      <c r="D40" s="46" t="str">
        <f>IF(ISBLANK('Pool 2'!$E$65),"Pool 2 - N3",'Pool 2'!$E$65)</f>
        <v>Pool 2 - N3</v>
      </c>
      <c r="E40" s="101">
        <v>1</v>
      </c>
      <c r="F40" s="13"/>
      <c r="G40" s="13"/>
      <c r="H40" s="45" t="s">
        <v>20</v>
      </c>
      <c r="I40" s="46" t="str">
        <f>IF(ISBLANK($R$69),"TBD",$R$69)</f>
        <v>TBD</v>
      </c>
      <c r="J40" s="47" t="s">
        <v>122</v>
      </c>
      <c r="K40" s="69"/>
      <c r="L40" s="300"/>
      <c r="M40" s="271"/>
      <c r="N40" s="23" t="str">
        <f t="shared" si="0"/>
        <v>Pool 2 - M3</v>
      </c>
      <c r="O40" s="23">
        <f t="shared" si="1"/>
        <v>24</v>
      </c>
      <c r="P40" s="226"/>
      <c r="Q40" s="55" t="str">
        <f t="array" ref="Q40">IFERROR(INDEX($N$17:$N$48,SMALL($O$17:$O$48,ROW(B30))),"-")</f>
        <v>Pool 1 - N3</v>
      </c>
      <c r="R40" s="52"/>
      <c r="S40" s="221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300"/>
      <c r="AS40" s="8"/>
      <c r="AT40" s="8"/>
      <c r="AU40" s="8"/>
      <c r="AV40" s="8"/>
      <c r="AW40" s="8"/>
      <c r="AX40" s="8"/>
      <c r="AY40" s="8"/>
      <c r="AZ40" s="9"/>
      <c r="BA40" s="292"/>
      <c r="BE40" s="92"/>
    </row>
    <row r="41" spans="1:57" s="6" customFormat="1" ht="24.95" customHeight="1" x14ac:dyDescent="0.25">
      <c r="A41" s="288" t="s">
        <v>105</v>
      </c>
      <c r="B41" s="291"/>
      <c r="C41" s="44"/>
      <c r="D41" s="46" t="str">
        <f>IF(ISBLANK('Pool 2'!$E$62),"Pool 2 - M4",'Pool 2'!$E$62)</f>
        <v>Pool 2 - M4</v>
      </c>
      <c r="E41" s="101">
        <v>1</v>
      </c>
      <c r="F41" s="13"/>
      <c r="G41" s="13"/>
      <c r="H41" s="45" t="s">
        <v>20</v>
      </c>
      <c r="I41" s="46" t="str">
        <f>IF(ISBLANK($R$73),"TBD",$R$73)</f>
        <v>TBD</v>
      </c>
      <c r="J41" s="47" t="s">
        <v>122</v>
      </c>
      <c r="K41" s="69"/>
      <c r="L41" s="300"/>
      <c r="M41" s="271"/>
      <c r="N41" s="23" t="str">
        <f t="shared" si="0"/>
        <v>Pool 2 - L4</v>
      </c>
      <c r="O41" s="47">
        <f t="shared" si="1"/>
        <v>25</v>
      </c>
      <c r="P41" s="228" t="s">
        <v>0</v>
      </c>
      <c r="Q41" s="40" t="str">
        <f t="array" ref="Q41">IFERROR(INDEX($N$17:$N$48,SMALL($O$17:$O$48,ROW(B7))),"-")</f>
        <v>Pool 2 - R4</v>
      </c>
      <c r="R41" s="89"/>
      <c r="S41" s="22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300"/>
      <c r="AS41" s="8"/>
      <c r="AT41" s="8"/>
      <c r="AU41" s="8"/>
      <c r="AV41" s="8"/>
      <c r="AW41" s="8"/>
      <c r="AX41" s="8"/>
      <c r="AY41" s="8"/>
      <c r="AZ41" s="9"/>
      <c r="BA41" s="292"/>
      <c r="BE41" s="92"/>
    </row>
    <row r="42" spans="1:57" s="6" customFormat="1" ht="24.95" customHeight="1" x14ac:dyDescent="0.25">
      <c r="A42" s="288" t="s">
        <v>55</v>
      </c>
      <c r="B42" s="291"/>
      <c r="C42" s="44"/>
      <c r="D42" s="46" t="str">
        <f>IF(ISBLANK('Pool 2'!$E$66),"Pool 2 - N4",'Pool 2'!$E$66)</f>
        <v>Pool 2 - N4</v>
      </c>
      <c r="E42" s="101">
        <v>1</v>
      </c>
      <c r="F42" s="13"/>
      <c r="G42" s="13"/>
      <c r="H42" s="45" t="s">
        <v>20</v>
      </c>
      <c r="I42" s="46" t="str">
        <f>IF(ISBLANK($R$77),"TBD",$R$77)</f>
        <v>TBD</v>
      </c>
      <c r="J42" s="47" t="s">
        <v>122</v>
      </c>
      <c r="K42" s="69"/>
      <c r="L42" s="300"/>
      <c r="M42" s="271"/>
      <c r="N42" s="23" t="str">
        <f t="shared" si="0"/>
        <v>Pool 2 - N3</v>
      </c>
      <c r="O42" s="23">
        <f t="shared" si="1"/>
        <v>26</v>
      </c>
      <c r="P42" s="226"/>
      <c r="Q42" s="48" t="str">
        <f t="array" ref="Q42">IFERROR(INDEX($N$17:$N$48,SMALL($O$17:$O$48,ROW(B15))),"-")</f>
        <v>Pool 1 - Q3</v>
      </c>
      <c r="R42" s="90"/>
      <c r="S42" s="221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300"/>
      <c r="AS42" s="8"/>
      <c r="AT42" s="8"/>
      <c r="AU42" s="8"/>
      <c r="AV42" s="8"/>
      <c r="AW42" s="8"/>
      <c r="AX42" s="8"/>
      <c r="AY42" s="8"/>
      <c r="AZ42" s="9"/>
      <c r="BA42" s="292"/>
      <c r="BE42" s="92"/>
    </row>
    <row r="43" spans="1:57" s="6" customFormat="1" ht="24.95" customHeight="1" x14ac:dyDescent="0.25">
      <c r="A43" s="288" t="s">
        <v>76</v>
      </c>
      <c r="B43" s="291"/>
      <c r="C43" s="44"/>
      <c r="D43" s="46" t="str">
        <f>IF(ISBLANK('Pool 1'!$E$58),"Pool 1 - L4",'Pool 1'!$E$58)</f>
        <v>Pool 1 - L4</v>
      </c>
      <c r="E43" s="101">
        <v>1</v>
      </c>
      <c r="F43" s="13"/>
      <c r="G43" s="13"/>
      <c r="H43" s="45" t="s">
        <v>20</v>
      </c>
      <c r="I43" s="46" t="str">
        <f>IF(ISBLANK($R$66),"TBD",$R$66)</f>
        <v>TBD</v>
      </c>
      <c r="J43" s="47" t="s">
        <v>127</v>
      </c>
      <c r="K43" s="69"/>
      <c r="L43" s="300"/>
      <c r="M43" s="271"/>
      <c r="N43" s="23" t="str">
        <f t="shared" si="0"/>
        <v>Pool 2 - M4</v>
      </c>
      <c r="O43" s="23">
        <f t="shared" si="1"/>
        <v>27</v>
      </c>
      <c r="P43" s="226"/>
      <c r="Q43" s="48" t="str">
        <f t="array" ref="Q43">IFERROR(INDEX($N$17:$N$48,SMALL($O$17:$O$48,ROW(B23))),"-")</f>
        <v>Pool 2 - L3</v>
      </c>
      <c r="R43" s="52"/>
      <c r="S43" s="221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300"/>
      <c r="AS43" s="8"/>
      <c r="AT43" s="8"/>
      <c r="AU43" s="8"/>
      <c r="AV43" s="8"/>
      <c r="AW43" s="8"/>
      <c r="AX43" s="8"/>
      <c r="AY43" s="8"/>
      <c r="AZ43" s="9"/>
      <c r="BA43" s="292"/>
      <c r="BE43" s="92"/>
    </row>
    <row r="44" spans="1:57" s="6" customFormat="1" ht="24.95" customHeight="1" x14ac:dyDescent="0.25">
      <c r="A44" s="288" t="s">
        <v>93</v>
      </c>
      <c r="B44" s="291"/>
      <c r="C44" s="44"/>
      <c r="D44" s="46" t="str">
        <f>IF(ISBLANK('Pool 1'!$E$65),"Pool 1 - N3",'Pool 1'!$E$65)</f>
        <v>Pool 1 - N3</v>
      </c>
      <c r="E44" s="101">
        <v>1</v>
      </c>
      <c r="F44" s="13"/>
      <c r="G44" s="13"/>
      <c r="H44" s="45" t="s">
        <v>20</v>
      </c>
      <c r="I44" s="46" t="str">
        <f>IF(ISBLANK($R$70),"TBD",$R$70)</f>
        <v>TBD</v>
      </c>
      <c r="J44" s="47" t="s">
        <v>127</v>
      </c>
      <c r="K44" s="69"/>
      <c r="L44" s="300"/>
      <c r="M44" s="271"/>
      <c r="N44" s="23" t="str">
        <f t="shared" si="0"/>
        <v>Pool 2 - N4</v>
      </c>
      <c r="O44" s="23">
        <f t="shared" si="1"/>
        <v>28</v>
      </c>
      <c r="P44" s="227"/>
      <c r="Q44" s="55" t="str">
        <f t="array" ref="Q44">IFERROR(INDEX($N$17:$N$48,SMALL($O$17:$O$48,ROW(B31))),"-")</f>
        <v>Pool 1 - M4</v>
      </c>
      <c r="R44" s="56"/>
      <c r="S44" s="221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300"/>
      <c r="AS44" s="8"/>
      <c r="AT44" s="8"/>
      <c r="AU44" s="8"/>
      <c r="AV44" s="8"/>
      <c r="AW44" s="8"/>
      <c r="AX44" s="8"/>
      <c r="AY44" s="8"/>
      <c r="AZ44" s="9"/>
      <c r="BA44" s="292"/>
      <c r="BE44" s="92"/>
    </row>
    <row r="45" spans="1:57" s="6" customFormat="1" ht="24.95" customHeight="1" x14ac:dyDescent="0.25">
      <c r="A45" s="288" t="s">
        <v>92</v>
      </c>
      <c r="B45" s="291"/>
      <c r="C45" s="44"/>
      <c r="D45" s="46" t="str">
        <f>IF(ISBLANK('Pool 1'!$E$62),"Pool 1 - M4",'Pool 1'!$E$62)</f>
        <v>Pool 1 - M4</v>
      </c>
      <c r="E45" s="101">
        <v>1</v>
      </c>
      <c r="F45" s="13"/>
      <c r="G45" s="13"/>
      <c r="H45" s="45" t="s">
        <v>20</v>
      </c>
      <c r="I45" s="46" t="str">
        <f>IF(ISBLANK($R$74),"TBD",$R$74)</f>
        <v>TBD</v>
      </c>
      <c r="J45" s="47" t="s">
        <v>127</v>
      </c>
      <c r="K45" s="69"/>
      <c r="L45" s="300"/>
      <c r="M45" s="271"/>
      <c r="N45" s="23" t="str">
        <f t="shared" si="0"/>
        <v>Pool 1 - L4</v>
      </c>
      <c r="O45" s="23">
        <f t="shared" si="1"/>
        <v>29</v>
      </c>
      <c r="P45" s="225" t="s">
        <v>4</v>
      </c>
      <c r="Q45" s="40" t="str">
        <f t="array" ref="Q45">IFERROR(INDEX($N$17:$N$48,SMALL($O$17:$O$48,ROW(B8))),"-")</f>
        <v>Pool 2 - S4</v>
      </c>
      <c r="R45" s="89"/>
      <c r="S45" s="221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300"/>
      <c r="AS45" s="8"/>
      <c r="AT45" s="8"/>
      <c r="AU45" s="8"/>
      <c r="AV45" s="8"/>
      <c r="AW45" s="8"/>
      <c r="AX45" s="8"/>
      <c r="AY45" s="8"/>
      <c r="AZ45" s="9"/>
      <c r="BA45" s="292"/>
      <c r="BE45" s="92"/>
    </row>
    <row r="46" spans="1:57" s="6" customFormat="1" ht="24.95" customHeight="1" x14ac:dyDescent="0.25">
      <c r="A46" s="288" t="s">
        <v>99</v>
      </c>
      <c r="B46" s="291"/>
      <c r="C46" s="44"/>
      <c r="D46" s="66" t="str">
        <f>IF(ISBLANK('Pool 1'!$E$66),"Pool 1 - N4",'Pool 1'!$E$66)</f>
        <v>Pool 1 - N4</v>
      </c>
      <c r="E46" s="102">
        <v>1</v>
      </c>
      <c r="F46" s="13"/>
      <c r="G46" s="13"/>
      <c r="H46" s="65" t="s">
        <v>20</v>
      </c>
      <c r="I46" s="66" t="str">
        <f>IF(ISBLANK($R$78),"TBD",$R$78)</f>
        <v>TBD</v>
      </c>
      <c r="J46" s="67" t="s">
        <v>127</v>
      </c>
      <c r="K46" s="69"/>
      <c r="L46" s="300"/>
      <c r="M46" s="271"/>
      <c r="N46" s="23" t="str">
        <f t="shared" si="0"/>
        <v>Pool 1 - N3</v>
      </c>
      <c r="O46" s="23">
        <f t="shared" si="1"/>
        <v>30</v>
      </c>
      <c r="P46" s="226"/>
      <c r="Q46" s="48" t="str">
        <f t="array" ref="Q46">IFERROR(INDEX($N$17:$N$48,SMALL($O$17:$O$48,ROW(B16))),"-")</f>
        <v>Pool 1 - P3</v>
      </c>
      <c r="R46" s="90"/>
      <c r="S46" s="221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300"/>
      <c r="AS46" s="8"/>
      <c r="AT46" s="8"/>
      <c r="AU46" s="8"/>
      <c r="AV46" s="8"/>
      <c r="AW46" s="8"/>
      <c r="AX46" s="8"/>
      <c r="AY46" s="8"/>
      <c r="AZ46" s="9"/>
      <c r="BA46" s="292"/>
      <c r="BE46" s="92"/>
    </row>
    <row r="47" spans="1:57" s="6" customFormat="1" ht="24.95" customHeight="1" x14ac:dyDescent="0.25">
      <c r="A47" s="288" t="s">
        <v>209</v>
      </c>
      <c r="B47" s="291"/>
      <c r="C47" s="44"/>
      <c r="D47" s="68"/>
      <c r="E47" s="13"/>
      <c r="F47" s="13"/>
      <c r="G47" s="13"/>
      <c r="H47" s="13"/>
      <c r="I47" s="13"/>
      <c r="J47" s="13"/>
      <c r="K47" s="69"/>
      <c r="L47" s="300"/>
      <c r="M47" s="271"/>
      <c r="N47" s="23" t="str">
        <f t="shared" si="0"/>
        <v>Pool 1 - M4</v>
      </c>
      <c r="O47" s="23">
        <f t="shared" si="1"/>
        <v>31</v>
      </c>
      <c r="P47" s="226"/>
      <c r="Q47" s="48" t="str">
        <f t="array" ref="Q47">IFERROR(INDEX($N$17:$N$48,SMALL($O$17:$O$48,ROW(B24))),"-")</f>
        <v>Pool 2 - M3</v>
      </c>
      <c r="R47" s="52"/>
      <c r="S47" s="221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300"/>
      <c r="AS47" s="8"/>
      <c r="AT47" s="8"/>
      <c r="AU47" s="8"/>
      <c r="AV47" s="8"/>
      <c r="AW47" s="8"/>
      <c r="AX47" s="8"/>
      <c r="AY47" s="8"/>
      <c r="AZ47" s="9"/>
      <c r="BA47" s="292"/>
      <c r="BE47" s="92"/>
    </row>
    <row r="48" spans="1:57" s="6" customFormat="1" ht="24.95" customHeight="1" x14ac:dyDescent="0.25">
      <c r="A48" s="288" t="s">
        <v>95</v>
      </c>
      <c r="B48" s="291"/>
      <c r="C48" s="44"/>
      <c r="D48" s="68"/>
      <c r="E48" s="13"/>
      <c r="F48" s="13"/>
      <c r="G48" s="13"/>
      <c r="H48" s="13"/>
      <c r="I48" s="13"/>
      <c r="J48" s="13"/>
      <c r="K48" s="69"/>
      <c r="L48" s="300"/>
      <c r="M48" s="272"/>
      <c r="N48" s="23" t="str">
        <f t="shared" si="0"/>
        <v>Pool 1 - N4</v>
      </c>
      <c r="O48" s="23">
        <f t="shared" si="1"/>
        <v>32</v>
      </c>
      <c r="P48" s="226"/>
      <c r="Q48" s="55" t="str">
        <f t="array" ref="Q48">IFERROR(INDEX($N$17:$N$48,SMALL($O$17:$O$48,ROW(B32))),"-")</f>
        <v>Pool 1 - N4</v>
      </c>
      <c r="R48" s="52"/>
      <c r="S48" s="223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300"/>
      <c r="AS48" s="8"/>
      <c r="AT48" s="8"/>
      <c r="AU48" s="8"/>
      <c r="AV48" s="8"/>
      <c r="AW48" s="8"/>
      <c r="AX48" s="8"/>
      <c r="AY48" s="8"/>
      <c r="AZ48" s="9"/>
      <c r="BA48" s="292"/>
      <c r="BE48" s="92"/>
    </row>
    <row r="49" spans="1:57" s="6" customFormat="1" ht="24.95" customHeight="1" x14ac:dyDescent="0.25">
      <c r="A49" s="288" t="s">
        <v>21</v>
      </c>
      <c r="B49" s="291"/>
      <c r="C49" s="44"/>
      <c r="D49" s="68"/>
      <c r="E49" s="13"/>
      <c r="F49" s="13"/>
      <c r="G49" s="13"/>
      <c r="H49" s="13"/>
      <c r="I49" s="13"/>
      <c r="J49" s="13"/>
      <c r="K49" s="69"/>
      <c r="L49" s="300"/>
      <c r="M49" s="214"/>
      <c r="N49" s="214"/>
      <c r="O49" s="214"/>
      <c r="P49" s="214"/>
      <c r="Q49" s="248"/>
      <c r="R49" s="214"/>
      <c r="S49" s="21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300"/>
      <c r="AS49" s="8"/>
      <c r="AT49" s="8"/>
      <c r="AU49" s="8"/>
      <c r="AV49" s="8"/>
      <c r="AW49" s="8"/>
      <c r="AX49" s="8"/>
      <c r="AY49" s="8"/>
      <c r="AZ49" s="9"/>
      <c r="BA49" s="292"/>
      <c r="BE49" s="92"/>
    </row>
    <row r="50" spans="1:57" s="6" customFormat="1" ht="24.95" customHeight="1" x14ac:dyDescent="0.2">
      <c r="A50" s="288" t="s">
        <v>102</v>
      </c>
      <c r="B50" s="291"/>
      <c r="C50" s="12"/>
      <c r="D50" s="8"/>
      <c r="E50" s="14"/>
      <c r="F50" s="13"/>
      <c r="G50" s="14"/>
      <c r="H50" s="13"/>
      <c r="I50" s="13"/>
      <c r="J50" s="13"/>
      <c r="K50" s="8"/>
      <c r="L50" s="300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300"/>
      <c r="AS50" s="8"/>
      <c r="AT50" s="8"/>
      <c r="AU50" s="8"/>
      <c r="AV50" s="8"/>
      <c r="AW50" s="8"/>
      <c r="AX50" s="8"/>
      <c r="AY50" s="8"/>
      <c r="AZ50" s="9"/>
      <c r="BA50" s="292"/>
      <c r="BE50" s="92"/>
    </row>
    <row r="51" spans="1:57" s="6" customFormat="1" ht="24.95" customHeight="1" x14ac:dyDescent="0.2">
      <c r="A51" s="288" t="s">
        <v>20</v>
      </c>
      <c r="B51" s="291"/>
      <c r="C51" s="12"/>
      <c r="D51" s="8"/>
      <c r="E51" s="14"/>
      <c r="F51" s="13"/>
      <c r="G51" s="14"/>
      <c r="H51" s="13"/>
      <c r="I51" s="13"/>
      <c r="J51" s="13"/>
      <c r="K51" s="8"/>
      <c r="L51" s="300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300"/>
      <c r="AS51" s="8"/>
      <c r="AT51" s="8"/>
      <c r="AU51" s="8"/>
      <c r="AV51" s="8"/>
      <c r="AW51" s="8"/>
      <c r="AX51" s="8"/>
      <c r="AY51" s="8"/>
      <c r="AZ51" s="9"/>
      <c r="BA51" s="292"/>
      <c r="BE51" s="92"/>
    </row>
    <row r="52" spans="1:57" s="6" customFormat="1" ht="24.95" customHeight="1" x14ac:dyDescent="0.2">
      <c r="A52" s="288" t="s">
        <v>210</v>
      </c>
      <c r="B52" s="291"/>
      <c r="C52" s="12"/>
      <c r="D52" s="8"/>
      <c r="E52" s="14"/>
      <c r="F52" s="13"/>
      <c r="G52" s="14"/>
      <c r="H52" s="13"/>
      <c r="I52" s="13"/>
      <c r="J52" s="13"/>
      <c r="K52" s="8"/>
      <c r="L52" s="300"/>
      <c r="M52" s="276" t="s">
        <v>84</v>
      </c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277"/>
      <c r="AR52" s="300"/>
      <c r="AS52" s="8"/>
      <c r="AT52" s="8"/>
      <c r="AU52" s="8"/>
      <c r="AV52" s="8"/>
      <c r="AW52" s="8"/>
      <c r="AX52" s="8"/>
      <c r="AY52" s="8"/>
      <c r="AZ52" s="9"/>
      <c r="BA52" s="292"/>
      <c r="BE52" s="92"/>
    </row>
    <row r="53" spans="1:57" s="6" customFormat="1" ht="24.95" customHeight="1" x14ac:dyDescent="0.2">
      <c r="A53" s="288" t="s">
        <v>211</v>
      </c>
      <c r="B53" s="291"/>
      <c r="C53" s="12"/>
      <c r="D53" s="8"/>
      <c r="E53" s="14"/>
      <c r="F53" s="13"/>
      <c r="G53" s="14"/>
      <c r="H53" s="13"/>
      <c r="I53" s="13"/>
      <c r="J53" s="13"/>
      <c r="K53" s="8"/>
      <c r="L53" s="300"/>
      <c r="M53" s="278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79"/>
      <c r="AR53" s="300"/>
      <c r="AS53" s="8"/>
      <c r="AT53" s="8"/>
      <c r="AU53" s="8"/>
      <c r="AV53" s="8"/>
      <c r="AW53" s="8"/>
      <c r="AX53" s="8"/>
      <c r="AY53" s="8"/>
      <c r="AZ53" s="9"/>
      <c r="BA53" s="292"/>
      <c r="BE53" s="92"/>
    </row>
    <row r="54" spans="1:57" s="6" customFormat="1" ht="24.95" customHeight="1" x14ac:dyDescent="0.2">
      <c r="A54" s="288" t="s">
        <v>58</v>
      </c>
      <c r="B54" s="291"/>
      <c r="C54" s="12"/>
      <c r="D54" s="8"/>
      <c r="E54" s="14"/>
      <c r="F54" s="13"/>
      <c r="G54" s="14"/>
      <c r="H54" s="13"/>
      <c r="I54" s="13"/>
      <c r="J54" s="13"/>
      <c r="K54" s="8"/>
      <c r="L54" s="300"/>
      <c r="M54" s="280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246"/>
      <c r="AO54" s="246"/>
      <c r="AP54" s="246"/>
      <c r="AQ54" s="281"/>
      <c r="AR54" s="300"/>
      <c r="AS54" s="8"/>
      <c r="AT54" s="8"/>
      <c r="AU54" s="8"/>
      <c r="AV54" s="8"/>
      <c r="AW54" s="8"/>
      <c r="AX54" s="8"/>
      <c r="AY54" s="8"/>
      <c r="AZ54" s="9"/>
      <c r="BA54" s="292"/>
      <c r="BE54" s="92"/>
    </row>
    <row r="55" spans="1:57" s="6" customFormat="1" ht="24.75" customHeight="1" x14ac:dyDescent="0.2">
      <c r="A55" s="288" t="s">
        <v>212</v>
      </c>
      <c r="B55" s="291"/>
      <c r="C55" s="12"/>
      <c r="D55" s="8"/>
      <c r="E55" s="14"/>
      <c r="F55" s="13"/>
      <c r="G55" s="14"/>
      <c r="H55" s="13"/>
      <c r="I55" s="13"/>
      <c r="J55" s="13"/>
      <c r="K55" s="8"/>
      <c r="L55" s="300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300"/>
      <c r="AS55" s="8"/>
      <c r="AT55" s="8"/>
      <c r="AU55" s="8"/>
      <c r="AV55" s="8"/>
      <c r="AW55" s="8"/>
      <c r="AX55" s="8"/>
      <c r="AY55" s="8"/>
      <c r="AZ55" s="9"/>
      <c r="BA55" s="292"/>
      <c r="BE55" s="92"/>
    </row>
    <row r="56" spans="1:57" s="6" customFormat="1" ht="24.95" customHeight="1" x14ac:dyDescent="0.2">
      <c r="A56" s="288" t="s">
        <v>213</v>
      </c>
      <c r="B56" s="291"/>
      <c r="C56" s="12"/>
      <c r="D56" s="8"/>
      <c r="E56" s="14"/>
      <c r="F56" s="13"/>
      <c r="G56" s="14"/>
      <c r="H56" s="13"/>
      <c r="I56" s="13"/>
      <c r="J56" s="13"/>
      <c r="K56" s="8"/>
      <c r="L56" s="300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300"/>
      <c r="AS56" s="8"/>
      <c r="AT56" s="8"/>
      <c r="AU56" s="8"/>
      <c r="AV56" s="8"/>
      <c r="AW56" s="8"/>
      <c r="AX56" s="8"/>
      <c r="AY56" s="8"/>
      <c r="AZ56" s="9"/>
      <c r="BA56" s="292"/>
      <c r="BE56" s="92"/>
    </row>
    <row r="57" spans="1:57" s="6" customFormat="1" ht="24.95" customHeight="1" x14ac:dyDescent="0.2">
      <c r="A57" s="288" t="s">
        <v>214</v>
      </c>
      <c r="B57" s="291"/>
      <c r="C57" s="12"/>
      <c r="D57" s="8"/>
      <c r="E57" s="14"/>
      <c r="F57" s="13"/>
      <c r="G57" s="14"/>
      <c r="H57" s="13"/>
      <c r="I57" s="13"/>
      <c r="J57" s="13"/>
      <c r="K57" s="8"/>
      <c r="L57" s="300"/>
      <c r="M57" s="198" t="s">
        <v>87</v>
      </c>
      <c r="N57" s="198"/>
      <c r="O57" s="198"/>
      <c r="P57" s="198"/>
      <c r="Q57" s="198"/>
      <c r="R57" s="198"/>
      <c r="S57" s="199"/>
      <c r="T57" s="7"/>
      <c r="U57" s="206" t="s">
        <v>88</v>
      </c>
      <c r="V57" s="198"/>
      <c r="W57" s="198"/>
      <c r="X57" s="198"/>
      <c r="Y57" s="199"/>
      <c r="Z57" s="7"/>
      <c r="AA57" s="206" t="s">
        <v>131</v>
      </c>
      <c r="AB57" s="198"/>
      <c r="AC57" s="198"/>
      <c r="AD57" s="198"/>
      <c r="AE57" s="199"/>
      <c r="AF57" s="8"/>
      <c r="AG57" s="206" t="s">
        <v>132</v>
      </c>
      <c r="AH57" s="198"/>
      <c r="AI57" s="198"/>
      <c r="AJ57" s="198"/>
      <c r="AK57" s="199"/>
      <c r="AL57" s="8"/>
      <c r="AM57" s="206" t="s">
        <v>89</v>
      </c>
      <c r="AN57" s="198"/>
      <c r="AO57" s="198"/>
      <c r="AP57" s="198"/>
      <c r="AQ57" s="198"/>
      <c r="AR57" s="300"/>
      <c r="AS57" s="8"/>
      <c r="AT57" s="8"/>
      <c r="AU57" s="8"/>
      <c r="AV57" s="8"/>
      <c r="AW57" s="8"/>
      <c r="AX57" s="8"/>
      <c r="AY57" s="8"/>
      <c r="AZ57" s="9"/>
      <c r="BA57" s="292"/>
      <c r="BE57" s="92"/>
    </row>
    <row r="58" spans="1:57" s="6" customFormat="1" ht="24.95" customHeight="1" x14ac:dyDescent="0.2">
      <c r="A58" s="288" t="s">
        <v>215</v>
      </c>
      <c r="B58" s="291"/>
      <c r="C58" s="12"/>
      <c r="D58" s="8"/>
      <c r="E58" s="14"/>
      <c r="F58" s="13"/>
      <c r="G58" s="14"/>
      <c r="H58" s="13"/>
      <c r="I58" s="13"/>
      <c r="J58" s="13"/>
      <c r="K58" s="8"/>
      <c r="L58" s="300"/>
      <c r="M58" s="201"/>
      <c r="N58" s="201"/>
      <c r="O58" s="201"/>
      <c r="P58" s="201"/>
      <c r="Q58" s="201"/>
      <c r="R58" s="201"/>
      <c r="S58" s="202"/>
      <c r="T58" s="7"/>
      <c r="U58" s="207"/>
      <c r="V58" s="201"/>
      <c r="W58" s="201"/>
      <c r="X58" s="201"/>
      <c r="Y58" s="202"/>
      <c r="Z58" s="7"/>
      <c r="AA58" s="207"/>
      <c r="AB58" s="201"/>
      <c r="AC58" s="201"/>
      <c r="AD58" s="201"/>
      <c r="AE58" s="202"/>
      <c r="AF58" s="8"/>
      <c r="AG58" s="207"/>
      <c r="AH58" s="201"/>
      <c r="AI58" s="201"/>
      <c r="AJ58" s="201"/>
      <c r="AK58" s="202"/>
      <c r="AL58" s="8"/>
      <c r="AM58" s="207"/>
      <c r="AN58" s="201"/>
      <c r="AO58" s="201"/>
      <c r="AP58" s="201"/>
      <c r="AQ58" s="201"/>
      <c r="AR58" s="300"/>
      <c r="AS58" s="8"/>
      <c r="AT58" s="8"/>
      <c r="AU58" s="8"/>
      <c r="AV58" s="8"/>
      <c r="AW58" s="8"/>
      <c r="AX58" s="8"/>
      <c r="AY58" s="8"/>
      <c r="AZ58" s="9"/>
      <c r="BA58" s="292"/>
      <c r="BE58" s="92"/>
    </row>
    <row r="59" spans="1:57" s="6" customFormat="1" ht="24.95" customHeight="1" x14ac:dyDescent="0.2">
      <c r="A59" s="288" t="s">
        <v>216</v>
      </c>
      <c r="B59" s="291"/>
      <c r="C59" s="12"/>
      <c r="D59" s="8"/>
      <c r="E59" s="14"/>
      <c r="F59" s="13"/>
      <c r="G59" s="14"/>
      <c r="H59" s="13"/>
      <c r="I59" s="13"/>
      <c r="J59" s="13"/>
      <c r="K59" s="8"/>
      <c r="L59" s="300"/>
      <c r="M59" s="204"/>
      <c r="N59" s="204"/>
      <c r="O59" s="204"/>
      <c r="P59" s="204"/>
      <c r="Q59" s="204"/>
      <c r="R59" s="204"/>
      <c r="S59" s="205"/>
      <c r="T59" s="7"/>
      <c r="U59" s="208"/>
      <c r="V59" s="204"/>
      <c r="W59" s="204"/>
      <c r="X59" s="204"/>
      <c r="Y59" s="205"/>
      <c r="Z59" s="7"/>
      <c r="AA59" s="208"/>
      <c r="AB59" s="204"/>
      <c r="AC59" s="204"/>
      <c r="AD59" s="204"/>
      <c r="AE59" s="205"/>
      <c r="AF59" s="8"/>
      <c r="AG59" s="208"/>
      <c r="AH59" s="204"/>
      <c r="AI59" s="204"/>
      <c r="AJ59" s="204"/>
      <c r="AK59" s="205"/>
      <c r="AL59" s="8"/>
      <c r="AM59" s="208"/>
      <c r="AN59" s="204"/>
      <c r="AO59" s="204"/>
      <c r="AP59" s="204"/>
      <c r="AQ59" s="204"/>
      <c r="AR59" s="300"/>
      <c r="AS59" s="8"/>
      <c r="AT59" s="8"/>
      <c r="AU59" s="8"/>
      <c r="AV59" s="8"/>
      <c r="AW59" s="8"/>
      <c r="AX59" s="8"/>
      <c r="AY59" s="8"/>
      <c r="AZ59" s="9"/>
      <c r="BA59" s="292"/>
      <c r="BE59" s="92"/>
    </row>
    <row r="60" spans="1:57" s="6" customFormat="1" ht="24.95" customHeight="1" x14ac:dyDescent="0.2">
      <c r="A60" s="288" t="s">
        <v>217</v>
      </c>
      <c r="B60" s="291"/>
      <c r="C60" s="12"/>
      <c r="D60" s="8"/>
      <c r="E60" s="14"/>
      <c r="F60" s="13"/>
      <c r="G60" s="14"/>
      <c r="H60" s="13"/>
      <c r="I60" s="13"/>
      <c r="J60" s="13"/>
      <c r="K60" s="8"/>
      <c r="L60" s="300"/>
      <c r="M60" s="214"/>
      <c r="N60" s="214"/>
      <c r="O60" s="214"/>
      <c r="P60" s="214"/>
      <c r="Q60" s="214"/>
      <c r="R60" s="214"/>
      <c r="S60" s="215"/>
      <c r="T60" s="8"/>
      <c r="U60" s="216"/>
      <c r="V60" s="214"/>
      <c r="W60" s="214"/>
      <c r="X60" s="214"/>
      <c r="Y60" s="215"/>
      <c r="Z60" s="8"/>
      <c r="AA60" s="216"/>
      <c r="AB60" s="214"/>
      <c r="AC60" s="214"/>
      <c r="AD60" s="214"/>
      <c r="AE60" s="215"/>
      <c r="AF60" s="8"/>
      <c r="AG60" s="216"/>
      <c r="AH60" s="214"/>
      <c r="AI60" s="214"/>
      <c r="AJ60" s="214"/>
      <c r="AK60" s="215"/>
      <c r="AL60" s="8"/>
      <c r="AM60" s="216"/>
      <c r="AN60" s="214"/>
      <c r="AO60" s="214"/>
      <c r="AP60" s="214"/>
      <c r="AQ60" s="214"/>
      <c r="AR60" s="300"/>
      <c r="AS60" s="8"/>
      <c r="AT60" s="8"/>
      <c r="AU60" s="8"/>
      <c r="AV60" s="8"/>
      <c r="AW60" s="8"/>
      <c r="AX60" s="8"/>
      <c r="AY60" s="8"/>
      <c r="AZ60" s="9"/>
      <c r="BA60" s="292"/>
      <c r="BE60" s="92"/>
    </row>
    <row r="61" spans="1:57" s="6" customFormat="1" ht="24.95" customHeight="1" x14ac:dyDescent="0.3">
      <c r="A61" s="288" t="s">
        <v>218</v>
      </c>
      <c r="B61" s="291"/>
      <c r="C61" s="12"/>
      <c r="D61" s="8"/>
      <c r="E61" s="14"/>
      <c r="F61" s="13"/>
      <c r="G61" s="14"/>
      <c r="H61" s="13"/>
      <c r="I61" s="13"/>
      <c r="J61" s="13"/>
      <c r="K61" s="8"/>
      <c r="L61" s="300"/>
      <c r="M61" s="222"/>
      <c r="P61" s="72">
        <v>4</v>
      </c>
      <c r="Q61" s="73" t="s">
        <v>43</v>
      </c>
      <c r="R61" s="73"/>
      <c r="S61" s="222"/>
      <c r="T61" s="8"/>
      <c r="U61" s="222"/>
      <c r="V61" s="24">
        <v>4</v>
      </c>
      <c r="W61" s="224" t="s">
        <v>43</v>
      </c>
      <c r="X61" s="234"/>
      <c r="Y61" s="222"/>
      <c r="Z61" s="75"/>
      <c r="AA61" s="222"/>
      <c r="AB61" s="93">
        <v>4</v>
      </c>
      <c r="AC61" s="224" t="s">
        <v>43</v>
      </c>
      <c r="AD61" s="224"/>
      <c r="AE61" s="222"/>
      <c r="AF61" s="8"/>
      <c r="AG61" s="222"/>
      <c r="AH61" s="24">
        <v>6</v>
      </c>
      <c r="AI61" s="224" t="s">
        <v>43</v>
      </c>
      <c r="AJ61" s="234"/>
      <c r="AK61" s="222"/>
      <c r="AL61" s="8"/>
      <c r="AM61" s="103"/>
      <c r="AN61" s="24">
        <v>6</v>
      </c>
      <c r="AO61" s="224" t="s">
        <v>43</v>
      </c>
      <c r="AP61" s="234"/>
      <c r="AQ61" s="104"/>
      <c r="AR61" s="300"/>
      <c r="AS61" s="8"/>
      <c r="AT61" s="8"/>
      <c r="AU61" s="8"/>
      <c r="AV61" s="8"/>
      <c r="AW61" s="8"/>
      <c r="AX61" s="8"/>
      <c r="AY61" s="8"/>
      <c r="AZ61" s="9"/>
      <c r="BA61" s="292"/>
      <c r="BE61" s="92"/>
    </row>
    <row r="62" spans="1:57" s="6" customFormat="1" ht="24.95" customHeight="1" x14ac:dyDescent="0.2">
      <c r="A62" s="288" t="s">
        <v>219</v>
      </c>
      <c r="B62" s="291"/>
      <c r="C62" s="12"/>
      <c r="D62" s="8"/>
      <c r="E62" s="14"/>
      <c r="F62" s="13"/>
      <c r="G62" s="14"/>
      <c r="H62" s="13"/>
      <c r="I62" s="13"/>
      <c r="J62" s="13"/>
      <c r="K62" s="8"/>
      <c r="L62" s="300"/>
      <c r="M62" s="221"/>
      <c r="P62" s="35" t="s">
        <v>47</v>
      </c>
      <c r="Q62" s="19" t="s">
        <v>19</v>
      </c>
      <c r="R62" s="95" t="s">
        <v>48</v>
      </c>
      <c r="S62" s="221"/>
      <c r="T62" s="8"/>
      <c r="U62" s="221"/>
      <c r="V62" s="35" t="s">
        <v>47</v>
      </c>
      <c r="W62" s="19" t="s">
        <v>19</v>
      </c>
      <c r="X62" s="35" t="s">
        <v>48</v>
      </c>
      <c r="Y62" s="221"/>
      <c r="Z62" s="13"/>
      <c r="AA62" s="221"/>
      <c r="AB62" s="94" t="s">
        <v>47</v>
      </c>
      <c r="AC62" s="19" t="s">
        <v>19</v>
      </c>
      <c r="AD62" s="105" t="s">
        <v>48</v>
      </c>
      <c r="AE62" s="221"/>
      <c r="AF62" s="8"/>
      <c r="AG62" s="221"/>
      <c r="AH62" s="35" t="s">
        <v>47</v>
      </c>
      <c r="AI62" s="19" t="s">
        <v>19</v>
      </c>
      <c r="AJ62" s="35" t="s">
        <v>48</v>
      </c>
      <c r="AK62" s="221"/>
      <c r="AL62" s="8"/>
      <c r="AM62" s="106"/>
      <c r="AN62" s="35" t="s">
        <v>47</v>
      </c>
      <c r="AO62" s="19" t="s">
        <v>19</v>
      </c>
      <c r="AP62" s="35" t="s">
        <v>48</v>
      </c>
      <c r="AQ62" s="107"/>
      <c r="AR62" s="300"/>
      <c r="AS62" s="8"/>
      <c r="AT62" s="8"/>
      <c r="AU62" s="8"/>
      <c r="AV62" s="8"/>
      <c r="AW62" s="8"/>
      <c r="AX62" s="8"/>
      <c r="AY62" s="8"/>
      <c r="AZ62" s="9"/>
      <c r="BA62" s="292"/>
      <c r="BE62" s="92"/>
    </row>
    <row r="63" spans="1:57" s="6" customFormat="1" ht="24.95" customHeight="1" x14ac:dyDescent="0.2">
      <c r="A63" s="288" t="s">
        <v>220</v>
      </c>
      <c r="B63" s="291"/>
      <c r="C63" s="12"/>
      <c r="D63" s="8"/>
      <c r="E63" s="14"/>
      <c r="F63" s="13"/>
      <c r="G63" s="14"/>
      <c r="H63" s="13"/>
      <c r="I63" s="13"/>
      <c r="J63" s="13"/>
      <c r="K63" s="8"/>
      <c r="L63" s="300"/>
      <c r="M63" s="221"/>
      <c r="P63" s="231" t="s">
        <v>11</v>
      </c>
      <c r="Q63" s="40" t="str">
        <f>IF(ISBLANK($R$19),"A3",$R$19)</f>
        <v>A3</v>
      </c>
      <c r="R63" s="110"/>
      <c r="S63" s="221"/>
      <c r="T63" s="8"/>
      <c r="U63" s="221"/>
      <c r="V63" s="225" t="s">
        <v>16</v>
      </c>
      <c r="W63" s="40" t="str">
        <f>IF(ISBLANK($R$67),"P1",$R$67)</f>
        <v>P1</v>
      </c>
      <c r="X63" s="89"/>
      <c r="Y63" s="221"/>
      <c r="Z63" s="62"/>
      <c r="AA63" s="221"/>
      <c r="AB63" s="228" t="s">
        <v>133</v>
      </c>
      <c r="AC63" s="41" t="str">
        <f>IF(ISBLANK($X$63),"S1",$X$63)</f>
        <v>S1</v>
      </c>
      <c r="AD63" s="112"/>
      <c r="AE63" s="221"/>
      <c r="AF63" s="8"/>
      <c r="AG63" s="221"/>
      <c r="AH63" s="225" t="s">
        <v>134</v>
      </c>
      <c r="AI63" s="40" t="str">
        <f>IF(ISBLANK($AD$63),"W1",$AD$63)</f>
        <v>W1</v>
      </c>
      <c r="AJ63" s="89"/>
      <c r="AK63" s="221"/>
      <c r="AL63" s="8"/>
      <c r="AM63" s="106"/>
      <c r="AN63" s="225" t="s">
        <v>135</v>
      </c>
      <c r="AO63" s="40" t="str">
        <f>IF(ISBLANK($AJ$63),"Z1",$AJ$63)</f>
        <v>Z1</v>
      </c>
      <c r="AP63" s="89"/>
      <c r="AQ63" s="107"/>
      <c r="AR63" s="300"/>
      <c r="AS63" s="8"/>
      <c r="AT63" s="8"/>
      <c r="AU63" s="8"/>
      <c r="AV63" s="8"/>
      <c r="AW63" s="8"/>
      <c r="AX63" s="8"/>
      <c r="AY63" s="8"/>
      <c r="AZ63" s="9"/>
      <c r="BA63" s="292"/>
      <c r="BE63" s="92"/>
    </row>
    <row r="64" spans="1:57" s="6" customFormat="1" ht="24.95" customHeight="1" x14ac:dyDescent="0.2">
      <c r="A64" s="288" t="s">
        <v>108</v>
      </c>
      <c r="B64" s="291"/>
      <c r="C64" s="12"/>
      <c r="D64" s="8"/>
      <c r="E64" s="14"/>
      <c r="F64" s="13"/>
      <c r="G64" s="14"/>
      <c r="H64" s="13"/>
      <c r="I64" s="13"/>
      <c r="J64" s="13"/>
      <c r="K64" s="8"/>
      <c r="L64" s="300"/>
      <c r="M64" s="221"/>
      <c r="P64" s="232"/>
      <c r="Q64" s="48" t="str">
        <f>IF(ISBLANK($R$35),"E3",$R$35)</f>
        <v>E3</v>
      </c>
      <c r="R64" s="111"/>
      <c r="S64" s="221"/>
      <c r="T64" s="8"/>
      <c r="U64" s="221"/>
      <c r="V64" s="226"/>
      <c r="W64" s="48" t="str">
        <f>IF(ISBLANK($R$72),"Q2",$R$72)</f>
        <v>Q2</v>
      </c>
      <c r="X64" s="90"/>
      <c r="Y64" s="221"/>
      <c r="Z64" s="62"/>
      <c r="AA64" s="221"/>
      <c r="AB64" s="229"/>
      <c r="AC64" s="49" t="str">
        <f>IF(ISBLANK($X$68),"T2",$X$68)</f>
        <v>T2</v>
      </c>
      <c r="AD64" s="113"/>
      <c r="AE64" s="221"/>
      <c r="AF64" s="8"/>
      <c r="AG64" s="221"/>
      <c r="AH64" s="226"/>
      <c r="AI64" s="48" t="str">
        <f>IF(ISBLANK($AD$68),"X2",$AD$68)</f>
        <v>X2</v>
      </c>
      <c r="AJ64" s="90"/>
      <c r="AK64" s="221"/>
      <c r="AL64" s="8"/>
      <c r="AM64" s="106"/>
      <c r="AN64" s="226"/>
      <c r="AO64" s="48" t="str">
        <f>IF(ISBLANK($AJ$67),"AA1",$AJ$67)</f>
        <v>AA1</v>
      </c>
      <c r="AP64" s="90"/>
      <c r="AQ64" s="107"/>
      <c r="AR64" s="300"/>
      <c r="AS64" s="8"/>
      <c r="AT64" s="8"/>
      <c r="AU64" s="8"/>
      <c r="AV64" s="8"/>
      <c r="AW64" s="8"/>
      <c r="AX64" s="8"/>
      <c r="AY64" s="8"/>
      <c r="AZ64" s="9"/>
      <c r="BA64" s="292"/>
      <c r="BE64" s="92"/>
    </row>
    <row r="65" spans="1:57" s="6" customFormat="1" ht="24.95" customHeight="1" x14ac:dyDescent="0.2">
      <c r="A65" s="288" t="s">
        <v>98</v>
      </c>
      <c r="B65" s="291"/>
      <c r="C65" s="12"/>
      <c r="D65" s="8"/>
      <c r="E65" s="14"/>
      <c r="F65" s="13"/>
      <c r="G65" s="14"/>
      <c r="H65" s="13"/>
      <c r="I65" s="13"/>
      <c r="J65" s="13"/>
      <c r="K65" s="8"/>
      <c r="L65" s="300"/>
      <c r="M65" s="221"/>
      <c r="P65" s="232"/>
      <c r="Q65" s="48" t="str">
        <f>IF(ISBLANK($R$24),"B4",$R$24)</f>
        <v>B4</v>
      </c>
      <c r="R65" s="96"/>
      <c r="S65" s="221"/>
      <c r="T65" s="8"/>
      <c r="U65" s="221"/>
      <c r="V65" s="226"/>
      <c r="W65" s="48" t="str">
        <f>IF(ISBLANK($X$19),"I3",$X$19)</f>
        <v>I3</v>
      </c>
      <c r="X65" s="52"/>
      <c r="Y65" s="221"/>
      <c r="Z65" s="62"/>
      <c r="AA65" s="221"/>
      <c r="AB65" s="229"/>
      <c r="AC65" s="48" t="str">
        <f>IF(ISBLANK($X$72),"U2",$X$72)</f>
        <v>U2</v>
      </c>
      <c r="AD65" s="96"/>
      <c r="AE65" s="221"/>
      <c r="AF65" s="8"/>
      <c r="AG65" s="221"/>
      <c r="AH65" s="226"/>
      <c r="AI65" s="48" t="str">
        <f>IF(ISBLANK($AD$72),"Y2",$AD$72)</f>
        <v>Y2</v>
      </c>
      <c r="AJ65" s="52"/>
      <c r="AK65" s="221"/>
      <c r="AL65" s="8"/>
      <c r="AM65" s="106"/>
      <c r="AN65" s="226"/>
      <c r="AO65" s="48" t="str">
        <f>IF(ISBLANK($AJ$64),"Z2",$AJ$64)</f>
        <v>Z2</v>
      </c>
      <c r="AP65" s="52"/>
      <c r="AQ65" s="107"/>
      <c r="AR65" s="300"/>
      <c r="AS65" s="8"/>
      <c r="AT65" s="8"/>
      <c r="AU65" s="8"/>
      <c r="AV65" s="8"/>
      <c r="AW65" s="8"/>
      <c r="AX65" s="8"/>
      <c r="AY65" s="8"/>
      <c r="AZ65" s="9"/>
      <c r="BA65" s="292"/>
      <c r="BE65" s="92"/>
    </row>
    <row r="66" spans="1:57" s="6" customFormat="1" ht="24.75" customHeight="1" x14ac:dyDescent="0.2">
      <c r="A66" s="288" t="s">
        <v>221</v>
      </c>
      <c r="B66" s="291"/>
      <c r="C66" s="12"/>
      <c r="D66" s="8"/>
      <c r="E66" s="14"/>
      <c r="F66" s="13"/>
      <c r="G66" s="14"/>
      <c r="H66" s="13"/>
      <c r="I66" s="13"/>
      <c r="J66" s="13"/>
      <c r="K66" s="8"/>
      <c r="L66" s="300"/>
      <c r="M66" s="221"/>
      <c r="P66" s="233"/>
      <c r="Q66" s="48" t="str">
        <f>IF(ISBLANK($R$40),"F4",$R$40)</f>
        <v>F4</v>
      </c>
      <c r="R66" s="97"/>
      <c r="S66" s="221"/>
      <c r="T66" s="8"/>
      <c r="U66" s="221"/>
      <c r="V66" s="227"/>
      <c r="W66" s="48" t="str">
        <f>IF(ISBLANK($X$32),"L4",$X$32)</f>
        <v>L4</v>
      </c>
      <c r="X66" s="56"/>
      <c r="Y66" s="221"/>
      <c r="Z66" s="62"/>
      <c r="AA66" s="221"/>
      <c r="AB66" s="230"/>
      <c r="AC66" s="48" t="str">
        <f>IF(ISBLANK($AD$19),"M3",$AD$19)</f>
        <v>M3</v>
      </c>
      <c r="AD66" s="96"/>
      <c r="AE66" s="221"/>
      <c r="AF66" s="108"/>
      <c r="AG66" s="221"/>
      <c r="AH66" s="226"/>
      <c r="AI66" s="48" t="str">
        <f>IF(ISBLANK($AJ$19),"WF3",$AJ$19)</f>
        <v>WF3</v>
      </c>
      <c r="AJ66" s="52"/>
      <c r="AK66" s="221"/>
      <c r="AL66" s="8"/>
      <c r="AM66" s="106"/>
      <c r="AN66" s="226"/>
      <c r="AO66" s="48" t="str">
        <f>IF(ISBLANK($AJ$68),"AA2",$AJ$68)</f>
        <v>AA2</v>
      </c>
      <c r="AP66" s="52"/>
      <c r="AQ66" s="107"/>
      <c r="AR66" s="300"/>
      <c r="AS66" s="8"/>
      <c r="AT66" s="8"/>
      <c r="AU66" s="8"/>
      <c r="AV66" s="8"/>
      <c r="AW66" s="8"/>
      <c r="AX66" s="8"/>
      <c r="AY66" s="8"/>
      <c r="AZ66" s="9"/>
      <c r="BA66" s="292"/>
      <c r="BE66" s="92"/>
    </row>
    <row r="67" spans="1:57" s="6" customFormat="1" ht="24.95" customHeight="1" x14ac:dyDescent="0.2">
      <c r="A67" s="288" t="s">
        <v>222</v>
      </c>
      <c r="B67" s="291"/>
      <c r="C67" s="12"/>
      <c r="D67" s="8"/>
      <c r="E67" s="14"/>
      <c r="F67" s="13"/>
      <c r="G67" s="14"/>
      <c r="H67" s="13"/>
      <c r="I67" s="13"/>
      <c r="J67" s="13"/>
      <c r="K67" s="8"/>
      <c r="L67" s="300"/>
      <c r="M67" s="221"/>
      <c r="P67" s="231" t="s">
        <v>15</v>
      </c>
      <c r="Q67" s="40" t="str">
        <f>IF(ISBLANK($R$23),"B3",$R$23)</f>
        <v>B3</v>
      </c>
      <c r="R67" s="110"/>
      <c r="S67" s="221"/>
      <c r="T67" s="8"/>
      <c r="U67" s="221"/>
      <c r="V67" s="225" t="s">
        <v>136</v>
      </c>
      <c r="W67" s="40" t="str">
        <f>IF(ISBLANK($R$71),"Q1",$R$71)</f>
        <v>Q1</v>
      </c>
      <c r="X67" s="89"/>
      <c r="Y67" s="221"/>
      <c r="Z67" s="62"/>
      <c r="AA67" s="221"/>
      <c r="AB67" s="228" t="s">
        <v>137</v>
      </c>
      <c r="AC67" s="41" t="str">
        <f>IF(ISBLANK($X$67),"T1",$X$67)</f>
        <v>T1</v>
      </c>
      <c r="AD67" s="112"/>
      <c r="AE67" s="221"/>
      <c r="AF67" s="108"/>
      <c r="AG67" s="221"/>
      <c r="AH67" s="225" t="s">
        <v>138</v>
      </c>
      <c r="AI67" s="40" t="str">
        <f>IF(ISBLANK($AD$67),"X1",$AD$67)</f>
        <v>X1</v>
      </c>
      <c r="AJ67" s="89"/>
      <c r="AK67" s="221"/>
      <c r="AL67" s="8"/>
      <c r="AM67" s="216"/>
      <c r="AN67" s="214"/>
      <c r="AO67" s="214"/>
      <c r="AP67" s="214"/>
      <c r="AQ67" s="214"/>
      <c r="AR67" s="300"/>
      <c r="AS67" s="8"/>
      <c r="AT67" s="8"/>
      <c r="AU67" s="8"/>
      <c r="AV67" s="8"/>
      <c r="AW67" s="8"/>
      <c r="AX67" s="8"/>
      <c r="AY67" s="8"/>
      <c r="AZ67" s="9"/>
      <c r="BA67" s="292"/>
      <c r="BE67" s="92"/>
    </row>
    <row r="68" spans="1:57" s="6" customFormat="1" ht="24.95" customHeight="1" x14ac:dyDescent="0.2">
      <c r="A68" s="288" t="s">
        <v>223</v>
      </c>
      <c r="B68" s="291"/>
      <c r="C68" s="12"/>
      <c r="D68" s="8"/>
      <c r="E68" s="14"/>
      <c r="F68" s="13"/>
      <c r="G68" s="14"/>
      <c r="H68" s="13"/>
      <c r="I68" s="13"/>
      <c r="J68" s="13"/>
      <c r="K68" s="8"/>
      <c r="L68" s="300"/>
      <c r="M68" s="221"/>
      <c r="P68" s="232"/>
      <c r="Q68" s="48" t="str">
        <f>IF(ISBLANK($R$39),"F3",$R$39)</f>
        <v>F3</v>
      </c>
      <c r="R68" s="111"/>
      <c r="S68" s="221"/>
      <c r="T68" s="8"/>
      <c r="U68" s="221"/>
      <c r="V68" s="226"/>
      <c r="W68" s="48" t="str">
        <f>IF(ISBLANK($R$68),"P2",$R$68)</f>
        <v>P2</v>
      </c>
      <c r="X68" s="90"/>
      <c r="Y68" s="221"/>
      <c r="Z68" s="62"/>
      <c r="AA68" s="221"/>
      <c r="AB68" s="229"/>
      <c r="AC68" s="49" t="str">
        <f>IF(ISBLANK($X$64),"S2",$X$64)</f>
        <v>S2</v>
      </c>
      <c r="AD68" s="113"/>
      <c r="AE68" s="221"/>
      <c r="AF68" s="108"/>
      <c r="AG68" s="221"/>
      <c r="AH68" s="226"/>
      <c r="AI68" s="48" t="str">
        <f>IF(ISBLANK($AD$71),"Y1",$AD$71)</f>
        <v>Y1</v>
      </c>
      <c r="AJ68" s="90"/>
      <c r="AK68" s="221"/>
      <c r="AL68" s="8"/>
      <c r="AM68" s="8"/>
      <c r="AN68" s="109"/>
      <c r="AO68" s="62"/>
      <c r="AP68" s="63"/>
      <c r="AQ68" s="8"/>
      <c r="AR68" s="300"/>
      <c r="AS68" s="8"/>
      <c r="AT68" s="8"/>
      <c r="AU68" s="8"/>
      <c r="AV68" s="8"/>
      <c r="AW68" s="8"/>
      <c r="AX68" s="8"/>
      <c r="AY68" s="8"/>
      <c r="AZ68" s="9"/>
      <c r="BA68" s="292"/>
      <c r="BE68" s="92"/>
    </row>
    <row r="69" spans="1:57" s="6" customFormat="1" ht="24.95" customHeight="1" x14ac:dyDescent="0.2">
      <c r="A69" s="288" t="s">
        <v>107</v>
      </c>
      <c r="B69" s="291"/>
      <c r="C69" s="12"/>
      <c r="D69" s="8"/>
      <c r="E69" s="14"/>
      <c r="F69" s="13"/>
      <c r="G69" s="14"/>
      <c r="H69" s="13"/>
      <c r="I69" s="13"/>
      <c r="J69" s="13"/>
      <c r="K69" s="8"/>
      <c r="L69" s="300"/>
      <c r="M69" s="221"/>
      <c r="P69" s="232"/>
      <c r="Q69" s="48" t="str">
        <f>IF(ISBLANK($R$28),"C4",$R$28)</f>
        <v>C4</v>
      </c>
      <c r="R69" s="96"/>
      <c r="S69" s="221"/>
      <c r="T69" s="8"/>
      <c r="U69" s="221"/>
      <c r="V69" s="226"/>
      <c r="W69" s="48" t="str">
        <f>IF(ISBLANK($X$31),"L3",$X$31)</f>
        <v>L3</v>
      </c>
      <c r="X69" s="52"/>
      <c r="Y69" s="221"/>
      <c r="Z69" s="62"/>
      <c r="AA69" s="221"/>
      <c r="AB69" s="229"/>
      <c r="AC69" s="48" t="str">
        <f>IF(ISBLANK($X$76),"V2",$X$76)</f>
        <v>V2</v>
      </c>
      <c r="AD69" s="96"/>
      <c r="AE69" s="221"/>
      <c r="AF69" s="108"/>
      <c r="AG69" s="221"/>
      <c r="AH69" s="226"/>
      <c r="AI69" s="48" t="str">
        <f>IF(ISBLANK($AD$64),"W2",$AD$64)</f>
        <v>W2</v>
      </c>
      <c r="AJ69" s="52"/>
      <c r="AK69" s="221"/>
      <c r="AL69" s="8"/>
      <c r="AM69" s="8"/>
      <c r="AN69" s="109"/>
      <c r="AO69" s="62"/>
      <c r="AP69" s="63"/>
      <c r="AQ69" s="8"/>
      <c r="AR69" s="300"/>
      <c r="AS69" s="8"/>
      <c r="AT69" s="8"/>
      <c r="AU69" s="8"/>
      <c r="AV69" s="8"/>
      <c r="AW69" s="8"/>
      <c r="AX69" s="8"/>
      <c r="AY69" s="8"/>
      <c r="AZ69" s="9"/>
      <c r="BA69" s="292"/>
      <c r="BE69" s="92"/>
    </row>
    <row r="70" spans="1:57" s="6" customFormat="1" ht="24.95" customHeight="1" x14ac:dyDescent="0.2">
      <c r="A70" s="288" t="s">
        <v>22</v>
      </c>
      <c r="B70" s="291"/>
      <c r="C70" s="12"/>
      <c r="D70" s="8"/>
      <c r="E70" s="14"/>
      <c r="F70" s="13"/>
      <c r="G70" s="14"/>
      <c r="H70" s="13"/>
      <c r="I70" s="13"/>
      <c r="J70" s="13"/>
      <c r="K70" s="8"/>
      <c r="L70" s="300"/>
      <c r="M70" s="221"/>
      <c r="P70" s="233"/>
      <c r="Q70" s="48" t="str">
        <f>IF(ISBLANK($R$44),"G4",$R$44)</f>
        <v>G4</v>
      </c>
      <c r="R70" s="96"/>
      <c r="S70" s="221"/>
      <c r="T70" s="8"/>
      <c r="U70" s="221"/>
      <c r="V70" s="227"/>
      <c r="W70" s="55" t="str">
        <f>IF(ISBLANK($X$20),"I4",$X$20)</f>
        <v>I4</v>
      </c>
      <c r="X70" s="56"/>
      <c r="Y70" s="221"/>
      <c r="Z70" s="62"/>
      <c r="AA70" s="221"/>
      <c r="AB70" s="229"/>
      <c r="AC70" s="48" t="str">
        <f>IF(ISBLANK($AD$23),"N3",$AD$23)</f>
        <v>N3</v>
      </c>
      <c r="AD70" s="96"/>
      <c r="AE70" s="221"/>
      <c r="AF70" s="108"/>
      <c r="AG70" s="221"/>
      <c r="AH70" s="226"/>
      <c r="AI70" s="48" t="str">
        <f>IF(ISBLANK($AJ$20),"WF4",$AJ$20)</f>
        <v>WF4</v>
      </c>
      <c r="AJ70" s="52"/>
      <c r="AK70" s="223"/>
      <c r="AL70" s="8"/>
      <c r="AM70" s="8"/>
      <c r="AN70" s="109"/>
      <c r="AO70" s="62"/>
      <c r="AP70" s="63"/>
      <c r="AQ70" s="8"/>
      <c r="AR70" s="300"/>
      <c r="AS70" s="8"/>
      <c r="AT70" s="8"/>
      <c r="AU70" s="8"/>
      <c r="AV70" s="8"/>
      <c r="AW70" s="8"/>
      <c r="AX70" s="8"/>
      <c r="AY70" s="8"/>
      <c r="AZ70" s="9"/>
      <c r="BA70" s="292"/>
      <c r="BE70" s="92"/>
    </row>
    <row r="71" spans="1:57" s="6" customFormat="1" ht="24.95" customHeight="1" x14ac:dyDescent="0.2">
      <c r="A71" s="288" t="s">
        <v>224</v>
      </c>
      <c r="B71" s="291"/>
      <c r="C71" s="12"/>
      <c r="D71" s="8"/>
      <c r="E71" s="14"/>
      <c r="F71" s="13"/>
      <c r="G71" s="14"/>
      <c r="H71" s="13"/>
      <c r="I71" s="13"/>
      <c r="J71" s="13"/>
      <c r="K71" s="8"/>
      <c r="L71" s="300"/>
      <c r="M71" s="221"/>
      <c r="P71" s="231" t="s">
        <v>18</v>
      </c>
      <c r="Q71" s="40" t="str">
        <f>IF(ISBLANK($R$27),"C3",$R$27)</f>
        <v>C3</v>
      </c>
      <c r="R71" s="110"/>
      <c r="S71" s="221"/>
      <c r="T71" s="8"/>
      <c r="U71" s="221"/>
      <c r="V71" s="225" t="s">
        <v>139</v>
      </c>
      <c r="W71" s="40" t="str">
        <f>IF(ISBLANK($R$63),"O1",$R$63)</f>
        <v>O1</v>
      </c>
      <c r="X71" s="89"/>
      <c r="Y71" s="221"/>
      <c r="Z71" s="8"/>
      <c r="AA71" s="221"/>
      <c r="AB71" s="228" t="s">
        <v>140</v>
      </c>
      <c r="AC71" s="41" t="str">
        <f>IF(ISBLANK($X$71),"U1",$X$71)</f>
        <v>U1</v>
      </c>
      <c r="AD71" s="112"/>
      <c r="AE71" s="221"/>
      <c r="AF71" s="108"/>
      <c r="AG71" s="216"/>
      <c r="AH71" s="214"/>
      <c r="AI71" s="214"/>
      <c r="AJ71" s="214"/>
      <c r="AK71" s="215"/>
      <c r="AL71" s="8"/>
      <c r="AM71" s="8"/>
      <c r="AN71" s="8"/>
      <c r="AO71" s="8"/>
      <c r="AP71" s="8"/>
      <c r="AQ71" s="8"/>
      <c r="AR71" s="300"/>
      <c r="AS71" s="8"/>
      <c r="AT71" s="8"/>
      <c r="AU71" s="8"/>
      <c r="AV71" s="8"/>
      <c r="AW71" s="8"/>
      <c r="AX71" s="8"/>
      <c r="AY71" s="8"/>
      <c r="AZ71" s="9"/>
      <c r="BA71" s="292"/>
      <c r="BE71" s="92"/>
    </row>
    <row r="72" spans="1:57" s="6" customFormat="1" ht="24.95" customHeight="1" x14ac:dyDescent="0.2">
      <c r="A72" s="288" t="s">
        <v>225</v>
      </c>
      <c r="B72" s="291"/>
      <c r="C72" s="12"/>
      <c r="D72" s="8"/>
      <c r="E72" s="14"/>
      <c r="F72" s="13"/>
      <c r="G72" s="14"/>
      <c r="H72" s="13"/>
      <c r="I72" s="13"/>
      <c r="J72" s="13"/>
      <c r="K72" s="8"/>
      <c r="L72" s="300"/>
      <c r="M72" s="221"/>
      <c r="P72" s="232"/>
      <c r="Q72" s="48" t="str">
        <f>IF(ISBLANK($R$43),"G3",$R$43)</f>
        <v>G3</v>
      </c>
      <c r="R72" s="111"/>
      <c r="S72" s="221"/>
      <c r="T72" s="8"/>
      <c r="U72" s="221"/>
      <c r="V72" s="226"/>
      <c r="W72" s="48" t="str">
        <f>IF(ISBLANK($R$76),"R2",$R$76)</f>
        <v>R2</v>
      </c>
      <c r="X72" s="90"/>
      <c r="Y72" s="221"/>
      <c r="Z72" s="8"/>
      <c r="AA72" s="221"/>
      <c r="AB72" s="229"/>
      <c r="AC72" s="49" t="str">
        <f>IF(ISBLANK($X$75),"V1",$X$75)</f>
        <v>V1</v>
      </c>
      <c r="AD72" s="113"/>
      <c r="AE72" s="221"/>
      <c r="AF72" s="108"/>
      <c r="AG72" s="8"/>
      <c r="AH72" s="109"/>
      <c r="AI72" s="62"/>
      <c r="AJ72" s="63"/>
      <c r="AK72" s="8"/>
      <c r="AL72" s="8"/>
      <c r="AM72" s="8"/>
      <c r="AN72" s="8"/>
      <c r="AO72" s="8"/>
      <c r="AP72" s="8"/>
      <c r="AQ72" s="8"/>
      <c r="AR72" s="300"/>
      <c r="AS72" s="8"/>
      <c r="AT72" s="8"/>
      <c r="AU72" s="8"/>
      <c r="AV72" s="8"/>
      <c r="AW72" s="8"/>
      <c r="AX72" s="8"/>
      <c r="AY72" s="8"/>
      <c r="AZ72" s="9"/>
      <c r="BA72" s="292"/>
      <c r="BE72" s="92"/>
    </row>
    <row r="73" spans="1:57" s="6" customFormat="1" ht="24.95" customHeight="1" x14ac:dyDescent="0.2">
      <c r="A73" s="85" t="s">
        <v>106</v>
      </c>
      <c r="B73" s="291"/>
      <c r="C73" s="12"/>
      <c r="D73" s="8"/>
      <c r="E73" s="14"/>
      <c r="F73" s="13"/>
      <c r="G73" s="14"/>
      <c r="H73" s="13"/>
      <c r="I73" s="13"/>
      <c r="J73" s="13"/>
      <c r="K73" s="8"/>
      <c r="L73" s="300"/>
      <c r="M73" s="221"/>
      <c r="P73" s="232"/>
      <c r="Q73" s="48" t="str">
        <f>IF(ISBLANK($R$32),"D4",$R$32)</f>
        <v>D4</v>
      </c>
      <c r="R73" s="96"/>
      <c r="S73" s="221"/>
      <c r="T73" s="8"/>
      <c r="U73" s="221"/>
      <c r="V73" s="226"/>
      <c r="W73" s="48" t="str">
        <f>IF(ISBLANK($X$23),"J3",$X$23)</f>
        <v>J3</v>
      </c>
      <c r="X73" s="52"/>
      <c r="Y73" s="221"/>
      <c r="Z73" s="8"/>
      <c r="AA73" s="221"/>
      <c r="AB73" s="229"/>
      <c r="AC73" s="48" t="str">
        <f>IF(ISBLANK($AD$20),"M4",$AD$20)</f>
        <v>M4</v>
      </c>
      <c r="AD73" s="96"/>
      <c r="AE73" s="221"/>
      <c r="AF73" s="108"/>
      <c r="AG73" s="8"/>
      <c r="AH73" s="109"/>
      <c r="AI73" s="62"/>
      <c r="AJ73" s="63"/>
      <c r="AK73" s="8"/>
      <c r="AL73" s="8"/>
      <c r="AM73" s="8"/>
      <c r="AN73" s="8"/>
      <c r="AO73" s="8"/>
      <c r="AP73" s="8"/>
      <c r="AQ73" s="8"/>
      <c r="AR73" s="300"/>
      <c r="AS73" s="8"/>
      <c r="AT73" s="8"/>
      <c r="AU73" s="8"/>
      <c r="AV73" s="8"/>
      <c r="AW73" s="8"/>
      <c r="AX73" s="8"/>
      <c r="AY73" s="8"/>
      <c r="AZ73" s="9"/>
      <c r="BA73" s="292"/>
      <c r="BE73" s="92"/>
    </row>
    <row r="74" spans="1:57" s="6" customFormat="1" ht="24.95" customHeight="1" x14ac:dyDescent="0.2">
      <c r="A74" s="85" t="s">
        <v>226</v>
      </c>
      <c r="B74" s="291"/>
      <c r="C74" s="12"/>
      <c r="D74" s="8"/>
      <c r="E74" s="14"/>
      <c r="F74" s="13"/>
      <c r="G74" s="14"/>
      <c r="H74" s="13"/>
      <c r="I74" s="13"/>
      <c r="J74" s="13"/>
      <c r="K74" s="8"/>
      <c r="L74" s="300"/>
      <c r="M74" s="221"/>
      <c r="P74" s="233"/>
      <c r="Q74" s="48" t="str">
        <f>IF(ISBLANK($R$48),"H4",$R$48)</f>
        <v>H4</v>
      </c>
      <c r="R74" s="96"/>
      <c r="S74" s="221"/>
      <c r="T74" s="8"/>
      <c r="U74" s="221"/>
      <c r="V74" s="227"/>
      <c r="W74" s="55" t="str">
        <f>IF(ISBLANK($X$28),"K4",$X$28)</f>
        <v>K4</v>
      </c>
      <c r="X74" s="56"/>
      <c r="Y74" s="221"/>
      <c r="Z74" s="8"/>
      <c r="AA74" s="221"/>
      <c r="AB74" s="229"/>
      <c r="AC74" s="48" t="str">
        <f>IF(ISBLANK($AD$24),"N4",$AD$24)</f>
        <v>N4</v>
      </c>
      <c r="AD74" s="96"/>
      <c r="AE74" s="221"/>
      <c r="AF74" s="108"/>
      <c r="AG74" s="8"/>
      <c r="AH74" s="109"/>
      <c r="AI74" s="62"/>
      <c r="AJ74" s="63"/>
      <c r="AK74" s="8"/>
      <c r="AL74" s="8"/>
      <c r="AM74" s="8"/>
      <c r="AN74" s="8"/>
      <c r="AO74" s="8"/>
      <c r="AP74" s="8"/>
      <c r="AQ74" s="8"/>
      <c r="AR74" s="300"/>
      <c r="AS74" s="8"/>
      <c r="AT74" s="8"/>
      <c r="AU74" s="8"/>
      <c r="AV74" s="8"/>
      <c r="AW74" s="8"/>
      <c r="AX74" s="8"/>
      <c r="AY74" s="8"/>
      <c r="AZ74" s="9"/>
      <c r="BA74" s="292"/>
      <c r="BE74" s="92"/>
    </row>
    <row r="75" spans="1:57" s="6" customFormat="1" ht="24.95" customHeight="1" x14ac:dyDescent="0.2">
      <c r="A75" s="85" t="s">
        <v>227</v>
      </c>
      <c r="B75" s="291"/>
      <c r="C75" s="12"/>
      <c r="D75" s="8"/>
      <c r="E75" s="14"/>
      <c r="F75" s="13"/>
      <c r="G75" s="14"/>
      <c r="H75" s="13"/>
      <c r="I75" s="13"/>
      <c r="J75" s="13"/>
      <c r="K75" s="8"/>
      <c r="L75" s="300"/>
      <c r="M75" s="221"/>
      <c r="P75" s="231" t="s">
        <v>12</v>
      </c>
      <c r="Q75" s="40" t="str">
        <f>IF(ISBLANK($R$31),"D3",$R$31)</f>
        <v>D3</v>
      </c>
      <c r="R75" s="110"/>
      <c r="S75" s="221"/>
      <c r="T75" s="8"/>
      <c r="U75" s="221"/>
      <c r="V75" s="225" t="s">
        <v>141</v>
      </c>
      <c r="W75" s="40" t="str">
        <f>IF(ISBLANK($R$75),"R1",$R$75)</f>
        <v>R1</v>
      </c>
      <c r="X75" s="89"/>
      <c r="Y75" s="221"/>
      <c r="Z75" s="8"/>
      <c r="AA75" s="216"/>
      <c r="AB75" s="214"/>
      <c r="AC75" s="214"/>
      <c r="AD75" s="214"/>
      <c r="AE75" s="215"/>
      <c r="AF75" s="108"/>
      <c r="AG75" s="8"/>
      <c r="AH75" s="109"/>
      <c r="AI75" s="62"/>
      <c r="AJ75" s="63"/>
      <c r="AK75" s="8"/>
      <c r="AL75" s="8"/>
      <c r="AM75" s="8"/>
      <c r="AN75" s="8"/>
      <c r="AO75" s="8"/>
      <c r="AP75" s="8"/>
      <c r="AQ75" s="8"/>
      <c r="AR75" s="300"/>
      <c r="AS75" s="8"/>
      <c r="AT75" s="8"/>
      <c r="AU75" s="8"/>
      <c r="AV75" s="8"/>
      <c r="AW75" s="8"/>
      <c r="AX75" s="8"/>
      <c r="AY75" s="8"/>
      <c r="AZ75" s="9"/>
      <c r="BA75" s="292"/>
      <c r="BE75" s="92"/>
    </row>
    <row r="76" spans="1:57" s="6" customFormat="1" ht="24.95" customHeight="1" x14ac:dyDescent="0.2">
      <c r="A76" s="85" t="s">
        <v>228</v>
      </c>
      <c r="B76" s="291"/>
      <c r="C76" s="12"/>
      <c r="D76" s="8"/>
      <c r="E76" s="14"/>
      <c r="F76" s="13"/>
      <c r="G76" s="14"/>
      <c r="H76" s="13"/>
      <c r="I76" s="13"/>
      <c r="J76" s="13"/>
      <c r="K76" s="8"/>
      <c r="L76" s="300"/>
      <c r="M76" s="221"/>
      <c r="P76" s="232"/>
      <c r="Q76" s="48" t="str">
        <f>IF(ISBLANK($R$47),"H3",$R$47)</f>
        <v>H3</v>
      </c>
      <c r="R76" s="111"/>
      <c r="S76" s="221"/>
      <c r="T76" s="8"/>
      <c r="U76" s="221"/>
      <c r="V76" s="226"/>
      <c r="W76" s="48" t="str">
        <f>IF(ISBLANK($R$64),"O2",$R$64)</f>
        <v>O2</v>
      </c>
      <c r="X76" s="90"/>
      <c r="Y76" s="221"/>
      <c r="Z76" s="8"/>
      <c r="AA76" s="8"/>
      <c r="AB76" s="8"/>
      <c r="AC76" s="8"/>
      <c r="AD76" s="8"/>
      <c r="AE76" s="8"/>
      <c r="AF76" s="10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300"/>
      <c r="AS76" s="8"/>
      <c r="AT76" s="8"/>
      <c r="AU76" s="8"/>
      <c r="AV76" s="8"/>
      <c r="AW76" s="8"/>
      <c r="AX76" s="8"/>
      <c r="AY76" s="8"/>
      <c r="AZ76" s="9"/>
      <c r="BA76" s="292"/>
      <c r="BE76" s="92"/>
    </row>
    <row r="77" spans="1:57" s="6" customFormat="1" ht="24.95" customHeight="1" x14ac:dyDescent="0.2">
      <c r="A77" s="85" t="s">
        <v>229</v>
      </c>
      <c r="B77" s="291"/>
      <c r="C77" s="12"/>
      <c r="D77" s="8"/>
      <c r="E77" s="14"/>
      <c r="F77" s="13"/>
      <c r="G77" s="14"/>
      <c r="H77" s="13"/>
      <c r="I77" s="13"/>
      <c r="J77" s="13"/>
      <c r="K77" s="8"/>
      <c r="L77" s="300"/>
      <c r="M77" s="221"/>
      <c r="P77" s="232"/>
      <c r="Q77" s="48" t="str">
        <f>IF(ISBLANK($R$20),"A4",$R$20)</f>
        <v>A4</v>
      </c>
      <c r="R77" s="96"/>
      <c r="S77" s="221"/>
      <c r="T77" s="8"/>
      <c r="U77" s="221"/>
      <c r="V77" s="226"/>
      <c r="W77" s="48" t="str">
        <f>IF(ISBLANK($X$27),"K3",$X$27)</f>
        <v>K3</v>
      </c>
      <c r="X77" s="52"/>
      <c r="Y77" s="221"/>
      <c r="Z77" s="8"/>
      <c r="AA77" s="8"/>
      <c r="AB77" s="8"/>
      <c r="AC77" s="8"/>
      <c r="AD77" s="8"/>
      <c r="AE77" s="8"/>
      <c r="AF77" s="10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300"/>
      <c r="AS77" s="8"/>
      <c r="AT77" s="8"/>
      <c r="AU77" s="8"/>
      <c r="AV77" s="8"/>
      <c r="AW77" s="8"/>
      <c r="AX77" s="8"/>
      <c r="AY77" s="8"/>
      <c r="AZ77" s="9"/>
      <c r="BA77" s="292"/>
      <c r="BE77" s="92"/>
    </row>
    <row r="78" spans="1:57" s="6" customFormat="1" ht="24.95" customHeight="1" x14ac:dyDescent="0.2">
      <c r="A78" s="85" t="s">
        <v>230</v>
      </c>
      <c r="B78" s="291"/>
      <c r="C78" s="12"/>
      <c r="D78" s="8"/>
      <c r="E78" s="14"/>
      <c r="F78" s="13"/>
      <c r="G78" s="14"/>
      <c r="H78" s="13"/>
      <c r="I78" s="13"/>
      <c r="J78" s="13"/>
      <c r="K78" s="8"/>
      <c r="L78" s="300"/>
      <c r="M78" s="223"/>
      <c r="P78" s="233"/>
      <c r="Q78" s="48" t="str">
        <f>IF(ISBLANK($R$36),"E4",$R$36)</f>
        <v>E4</v>
      </c>
      <c r="R78" s="96"/>
      <c r="S78" s="223"/>
      <c r="U78" s="223"/>
      <c r="V78" s="227"/>
      <c r="W78" s="55" t="str">
        <f>IF(ISBLANK($X$24),"J4",$X$24)</f>
        <v>J4</v>
      </c>
      <c r="X78" s="56"/>
      <c r="Y78" s="223"/>
      <c r="Z78" s="8"/>
      <c r="AA78" s="8"/>
      <c r="AB78" s="8"/>
      <c r="AC78" s="8"/>
      <c r="AD78" s="8"/>
      <c r="AE78" s="8"/>
      <c r="AF78" s="10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300"/>
      <c r="AS78" s="8"/>
      <c r="AT78" s="8"/>
      <c r="AU78" s="8"/>
      <c r="AV78" s="8"/>
      <c r="AW78" s="8"/>
      <c r="AX78" s="8"/>
      <c r="AY78" s="8"/>
      <c r="AZ78" s="9"/>
      <c r="BA78" s="292"/>
      <c r="BE78" s="92"/>
    </row>
    <row r="79" spans="1:57" s="6" customFormat="1" ht="24.95" customHeight="1" x14ac:dyDescent="0.2">
      <c r="A79" s="85" t="s">
        <v>81</v>
      </c>
      <c r="B79" s="291"/>
      <c r="C79" s="12"/>
      <c r="D79" s="8"/>
      <c r="E79" s="14"/>
      <c r="F79" s="13"/>
      <c r="G79" s="14"/>
      <c r="H79" s="13"/>
      <c r="I79" s="13"/>
      <c r="J79" s="13"/>
      <c r="K79" s="8"/>
      <c r="L79" s="300"/>
      <c r="M79" s="214"/>
      <c r="N79" s="214"/>
      <c r="O79" s="214"/>
      <c r="P79" s="214"/>
      <c r="Q79" s="214"/>
      <c r="R79" s="214"/>
      <c r="S79" s="215"/>
      <c r="T79" s="8"/>
      <c r="U79" s="216"/>
      <c r="V79" s="214"/>
      <c r="W79" s="214"/>
      <c r="X79" s="214"/>
      <c r="Y79" s="215"/>
      <c r="Z79" s="8"/>
      <c r="AA79" s="8"/>
      <c r="AB79" s="8"/>
      <c r="AC79" s="8"/>
      <c r="AD79" s="8"/>
      <c r="AE79" s="8"/>
      <c r="AF79" s="10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300"/>
      <c r="AS79" s="8"/>
      <c r="AT79" s="8"/>
      <c r="AU79" s="8"/>
      <c r="AV79" s="8"/>
      <c r="AW79" s="8"/>
      <c r="AX79" s="8"/>
      <c r="AY79" s="8"/>
      <c r="AZ79" s="9"/>
      <c r="BA79" s="292"/>
      <c r="BE79" s="92"/>
    </row>
    <row r="80" spans="1:57" s="6" customFormat="1" ht="24.95" customHeight="1" x14ac:dyDescent="0.2">
      <c r="A80" s="85" t="s">
        <v>97</v>
      </c>
      <c r="B80" s="291"/>
      <c r="C80" s="12"/>
      <c r="D80" s="8"/>
      <c r="E80" s="14"/>
      <c r="F80" s="13"/>
      <c r="G80" s="14"/>
      <c r="H80" s="13"/>
      <c r="I80" s="13"/>
      <c r="J80" s="13"/>
      <c r="K80" s="8"/>
      <c r="L80" s="300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300"/>
      <c r="AS80" s="8"/>
      <c r="AT80" s="8"/>
      <c r="AU80" s="8"/>
      <c r="AV80" s="8"/>
      <c r="AW80" s="8"/>
      <c r="AX80" s="8"/>
      <c r="AY80" s="8"/>
      <c r="AZ80" s="9"/>
      <c r="BA80" s="292"/>
      <c r="BE80" s="92"/>
    </row>
    <row r="81" spans="1:57" s="6" customFormat="1" ht="24.95" customHeight="1" thickBot="1" x14ac:dyDescent="0.25">
      <c r="A81" s="85" t="s">
        <v>91</v>
      </c>
      <c r="B81" s="291"/>
      <c r="C81" s="78"/>
      <c r="D81" s="79"/>
      <c r="E81" s="80"/>
      <c r="F81" s="81"/>
      <c r="G81" s="80"/>
      <c r="H81" s="81"/>
      <c r="I81" s="81"/>
      <c r="J81" s="81"/>
      <c r="K81" s="79"/>
      <c r="L81" s="301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301"/>
      <c r="AS81" s="79"/>
      <c r="AT81" s="79"/>
      <c r="AU81" s="79"/>
      <c r="AV81" s="79"/>
      <c r="AW81" s="79"/>
      <c r="AX81" s="79"/>
      <c r="AY81" s="79"/>
      <c r="AZ81" s="82"/>
      <c r="BA81" s="292"/>
      <c r="BE81" s="92"/>
    </row>
    <row r="82" spans="1:57" ht="24.95" customHeight="1" x14ac:dyDescent="0.25">
      <c r="A82" s="85" t="s">
        <v>231</v>
      </c>
    </row>
    <row r="83" spans="1:57" ht="24.95" hidden="1" customHeight="1" x14ac:dyDescent="0.25">
      <c r="A83" s="85" t="s">
        <v>232</v>
      </c>
    </row>
    <row r="84" spans="1:57" ht="24.95" hidden="1" customHeight="1" x14ac:dyDescent="0.25">
      <c r="A84" s="85" t="s">
        <v>50</v>
      </c>
    </row>
    <row r="85" spans="1:57" ht="24.95" hidden="1" customHeight="1" x14ac:dyDescent="0.25">
      <c r="A85" s="85" t="s">
        <v>78</v>
      </c>
    </row>
    <row r="86" spans="1:57" ht="24.95" hidden="1" customHeight="1" x14ac:dyDescent="0.25">
      <c r="A86" s="85" t="s">
        <v>233</v>
      </c>
    </row>
    <row r="87" spans="1:57" ht="24.95" hidden="1" customHeight="1" x14ac:dyDescent="0.25">
      <c r="A87" s="85" t="s">
        <v>234</v>
      </c>
    </row>
    <row r="88" spans="1:57" ht="24.95" hidden="1" customHeight="1" x14ac:dyDescent="0.25">
      <c r="A88" s="85" t="s">
        <v>235</v>
      </c>
    </row>
    <row r="89" spans="1:57" ht="24.95" hidden="1" customHeight="1" x14ac:dyDescent="0.25">
      <c r="A89" s="85" t="s">
        <v>100</v>
      </c>
    </row>
    <row r="90" spans="1:57" ht="24.95" hidden="1" customHeight="1" x14ac:dyDescent="0.25">
      <c r="A90" s="85" t="s">
        <v>101</v>
      </c>
    </row>
    <row r="91" spans="1:57" ht="24.95" hidden="1" customHeight="1" x14ac:dyDescent="0.25">
      <c r="A91" s="85" t="s">
        <v>86</v>
      </c>
    </row>
    <row r="92" spans="1:57" ht="24.95" hidden="1" customHeight="1" x14ac:dyDescent="0.25">
      <c r="A92" s="85" t="s">
        <v>85</v>
      </c>
    </row>
    <row r="93" spans="1:57" ht="24.95" hidden="1" customHeight="1" x14ac:dyDescent="0.25">
      <c r="A93" s="85" t="s">
        <v>94</v>
      </c>
    </row>
    <row r="94" spans="1:57" ht="24.95" hidden="1" customHeight="1" x14ac:dyDescent="0.25">
      <c r="A94" s="85" t="s">
        <v>104</v>
      </c>
    </row>
    <row r="95" spans="1:57" ht="24.95" hidden="1" customHeight="1" x14ac:dyDescent="0.25">
      <c r="A95" s="85" t="s">
        <v>27</v>
      </c>
    </row>
    <row r="96" spans="1:57" ht="24.95" hidden="1" customHeight="1" x14ac:dyDescent="0.25">
      <c r="A96" s="85" t="s">
        <v>40</v>
      </c>
    </row>
    <row r="97" spans="1:1" ht="24.95" hidden="1" customHeight="1" x14ac:dyDescent="0.25">
      <c r="A97" s="85" t="s">
        <v>30</v>
      </c>
    </row>
    <row r="98" spans="1:1" ht="24.95" hidden="1" customHeight="1" x14ac:dyDescent="0.25">
      <c r="A98" s="85" t="s">
        <v>29</v>
      </c>
    </row>
    <row r="99" spans="1:1" ht="24.95" hidden="1" customHeight="1" x14ac:dyDescent="0.25">
      <c r="A99" s="85" t="s">
        <v>35</v>
      </c>
    </row>
    <row r="100" spans="1:1" ht="24.95" hidden="1" customHeight="1" x14ac:dyDescent="0.25">
      <c r="A100" s="85" t="s">
        <v>39</v>
      </c>
    </row>
    <row r="101" spans="1:1" ht="24.95" hidden="1" customHeight="1" x14ac:dyDescent="0.25">
      <c r="A101" s="85" t="s">
        <v>44</v>
      </c>
    </row>
    <row r="102" spans="1:1" ht="24.95" hidden="1" customHeight="1" x14ac:dyDescent="0.25">
      <c r="A102" s="85" t="s">
        <v>36</v>
      </c>
    </row>
    <row r="103" spans="1:1" ht="24.95" hidden="1" customHeight="1" x14ac:dyDescent="0.25">
      <c r="A103" s="85" t="s">
        <v>28</v>
      </c>
    </row>
    <row r="104" spans="1:1" ht="24.95" hidden="1" customHeight="1" x14ac:dyDescent="0.25">
      <c r="A104" s="85" t="s">
        <v>236</v>
      </c>
    </row>
    <row r="105" spans="1:1" ht="24.95" hidden="1" customHeight="1" x14ac:dyDescent="0.25">
      <c r="A105" s="1"/>
    </row>
    <row r="106" spans="1:1" ht="24.95" hidden="1" customHeight="1" x14ac:dyDescent="0.25">
      <c r="A106" s="1"/>
    </row>
    <row r="107" spans="1:1" ht="24.95" hidden="1" customHeight="1" x14ac:dyDescent="0.25">
      <c r="A107" s="1"/>
    </row>
    <row r="108" spans="1:1" ht="24.95" hidden="1" customHeight="1" x14ac:dyDescent="0.25">
      <c r="A108" s="1"/>
    </row>
    <row r="109" spans="1:1" ht="24.95" hidden="1" customHeight="1" x14ac:dyDescent="0.25">
      <c r="A109" s="1"/>
    </row>
    <row r="110" spans="1:1" ht="24.95" hidden="1" customHeight="1" x14ac:dyDescent="0.25">
      <c r="A110" s="1"/>
    </row>
    <row r="111" spans="1:1" ht="24.95" hidden="1" customHeight="1" x14ac:dyDescent="0.25">
      <c r="A111" s="1"/>
    </row>
    <row r="112" spans="1:1" ht="24.95" hidden="1" customHeight="1" x14ac:dyDescent="0.25">
      <c r="A112" s="1"/>
    </row>
    <row r="113" spans="1:1" ht="24.95" hidden="1" customHeight="1" x14ac:dyDescent="0.25">
      <c r="A113" s="1"/>
    </row>
    <row r="114" spans="1:1" ht="24.95" hidden="1" customHeight="1" x14ac:dyDescent="0.25">
      <c r="A114" s="1"/>
    </row>
    <row r="115" spans="1:1" ht="24.95" hidden="1" customHeight="1" x14ac:dyDescent="0.25">
      <c r="A115" s="1"/>
    </row>
    <row r="116" spans="1:1" ht="24.95" hidden="1" customHeight="1" x14ac:dyDescent="0.25">
      <c r="A116" s="1"/>
    </row>
    <row r="117" spans="1:1" ht="24.95" hidden="1" customHeight="1" x14ac:dyDescent="0.25">
      <c r="A117" s="1"/>
    </row>
    <row r="118" spans="1:1" ht="24.95" hidden="1" customHeight="1" x14ac:dyDescent="0.25">
      <c r="A118" s="1"/>
    </row>
    <row r="119" spans="1:1" ht="24.95" hidden="1" customHeight="1" x14ac:dyDescent="0.25">
      <c r="A119" s="1"/>
    </row>
    <row r="120" spans="1:1" ht="24.95" hidden="1" customHeight="1" x14ac:dyDescent="0.25">
      <c r="A120" s="1"/>
    </row>
    <row r="121" spans="1:1" ht="24.95" hidden="1" customHeight="1" x14ac:dyDescent="0.25">
      <c r="A121" s="1"/>
    </row>
    <row r="122" spans="1:1" ht="24.95" hidden="1" customHeight="1" x14ac:dyDescent="0.25">
      <c r="A122" s="1"/>
    </row>
    <row r="123" spans="1:1" ht="24.95" hidden="1" customHeight="1" x14ac:dyDescent="0.25">
      <c r="A123" s="1"/>
    </row>
    <row r="124" spans="1:1" ht="24.95" hidden="1" customHeight="1" x14ac:dyDescent="0.25">
      <c r="A124" s="1"/>
    </row>
    <row r="125" spans="1:1" ht="24.95" hidden="1" customHeight="1" x14ac:dyDescent="0.2"/>
    <row r="126" spans="1:1" ht="24.95" hidden="1" customHeight="1" x14ac:dyDescent="0.2"/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30" hidden="1" customHeight="1" x14ac:dyDescent="0.2"/>
    <row r="148" spans="1:1" ht="14.25" hidden="1" customHeight="1" x14ac:dyDescent="0.25">
      <c r="A148" s="85" t="s">
        <v>108</v>
      </c>
    </row>
    <row r="149" spans="1:1" x14ac:dyDescent="0.2"/>
  </sheetData>
  <mergeCells count="99">
    <mergeCell ref="B82:XFD1048576"/>
    <mergeCell ref="P67:P70"/>
    <mergeCell ref="V67:V70"/>
    <mergeCell ref="AB67:AB70"/>
    <mergeCell ref="AH67:AH70"/>
    <mergeCell ref="AM67:AQ67"/>
    <mergeCell ref="P71:P74"/>
    <mergeCell ref="V71:V74"/>
    <mergeCell ref="AB71:AB74"/>
    <mergeCell ref="AG71:AK71"/>
    <mergeCell ref="M61:M78"/>
    <mergeCell ref="P75:P78"/>
    <mergeCell ref="V75:V78"/>
    <mergeCell ref="AA75:AE75"/>
    <mergeCell ref="M79:S79"/>
    <mergeCell ref="U79:Y79"/>
    <mergeCell ref="AO61:AP61"/>
    <mergeCell ref="P63:P66"/>
    <mergeCell ref="V63:V66"/>
    <mergeCell ref="AB63:AB66"/>
    <mergeCell ref="AH63:AH66"/>
    <mergeCell ref="AN63:AN66"/>
    <mergeCell ref="AA61:AA74"/>
    <mergeCell ref="AC61:AD61"/>
    <mergeCell ref="AE61:AE74"/>
    <mergeCell ref="AG61:AG70"/>
    <mergeCell ref="AI61:AJ61"/>
    <mergeCell ref="AK61:AK70"/>
    <mergeCell ref="S61:S78"/>
    <mergeCell ref="U61:U78"/>
    <mergeCell ref="W61:X61"/>
    <mergeCell ref="Y61:Y78"/>
    <mergeCell ref="M60:S60"/>
    <mergeCell ref="U60:Y60"/>
    <mergeCell ref="AA60:AE60"/>
    <mergeCell ref="AG60:AK60"/>
    <mergeCell ref="AM60:AQ60"/>
    <mergeCell ref="M49:S49"/>
    <mergeCell ref="M52:AQ54"/>
    <mergeCell ref="M57:S59"/>
    <mergeCell ref="U57:Y59"/>
    <mergeCell ref="AA57:AE59"/>
    <mergeCell ref="AG57:AK59"/>
    <mergeCell ref="AM57:AQ59"/>
    <mergeCell ref="AU31:AU34"/>
    <mergeCell ref="P33:P36"/>
    <mergeCell ref="U33:Y33"/>
    <mergeCell ref="P37:P40"/>
    <mergeCell ref="P41:P44"/>
    <mergeCell ref="V21:V24"/>
    <mergeCell ref="AB21:AB24"/>
    <mergeCell ref="AG21:AK21"/>
    <mergeCell ref="AG14:AK14"/>
    <mergeCell ref="AT25:AY27"/>
    <mergeCell ref="AA15:AA24"/>
    <mergeCell ref="AC15:AD15"/>
    <mergeCell ref="AE15:AE24"/>
    <mergeCell ref="AG15:AG20"/>
    <mergeCell ref="AI15:AJ15"/>
    <mergeCell ref="AK15:AK20"/>
    <mergeCell ref="AB17:AB20"/>
    <mergeCell ref="AU17:AU20"/>
    <mergeCell ref="AG11:AK13"/>
    <mergeCell ref="AH17:AH20"/>
    <mergeCell ref="M15:M48"/>
    <mergeCell ref="Q15:R15"/>
    <mergeCell ref="S15:S48"/>
    <mergeCell ref="U15:U32"/>
    <mergeCell ref="W15:X15"/>
    <mergeCell ref="Y15:Y32"/>
    <mergeCell ref="P17:P20"/>
    <mergeCell ref="V17:V20"/>
    <mergeCell ref="P29:P32"/>
    <mergeCell ref="V29:V32"/>
    <mergeCell ref="P45:P48"/>
    <mergeCell ref="P25:P28"/>
    <mergeCell ref="V25:V28"/>
    <mergeCell ref="P21:P24"/>
    <mergeCell ref="D13:E14"/>
    <mergeCell ref="H13:J14"/>
    <mergeCell ref="M14:S14"/>
    <mergeCell ref="U14:Y14"/>
    <mergeCell ref="AA14:AE14"/>
    <mergeCell ref="B1:XFD1"/>
    <mergeCell ref="B2:B81"/>
    <mergeCell ref="C2:K6"/>
    <mergeCell ref="L2:L81"/>
    <mergeCell ref="AR2:AR81"/>
    <mergeCell ref="BA2:BA81"/>
    <mergeCell ref="M5:AQ7"/>
    <mergeCell ref="AS5:AZ7"/>
    <mergeCell ref="I7:J7"/>
    <mergeCell ref="C8:K8"/>
    <mergeCell ref="D9:E9"/>
    <mergeCell ref="H9:J9"/>
    <mergeCell ref="M11:S13"/>
    <mergeCell ref="U11:Y13"/>
    <mergeCell ref="AA11:AE13"/>
    <mergeCell ref="AT11:AY13"/>
  </mergeCells>
  <conditionalFormatting sqref="Q63">
    <cfRule type="expression" dxfId="171" priority="96">
      <formula>ISBLANK($R$19)</formula>
    </cfRule>
  </conditionalFormatting>
  <conditionalFormatting sqref="Q64">
    <cfRule type="expression" dxfId="170" priority="95">
      <formula>ISBLANK($R$35)</formula>
    </cfRule>
  </conditionalFormatting>
  <conditionalFormatting sqref="Q65">
    <cfRule type="expression" dxfId="169" priority="94">
      <formula>ISBLANK($R$24)</formula>
    </cfRule>
  </conditionalFormatting>
  <conditionalFormatting sqref="Q66">
    <cfRule type="expression" dxfId="168" priority="93">
      <formula>ISBLANK($R$40)</formula>
    </cfRule>
  </conditionalFormatting>
  <conditionalFormatting sqref="Q67">
    <cfRule type="expression" dxfId="167" priority="92">
      <formula>ISBLANK($R$23)</formula>
    </cfRule>
  </conditionalFormatting>
  <conditionalFormatting sqref="Q68">
    <cfRule type="expression" dxfId="166" priority="91">
      <formula>ISBLANK($R$39)</formula>
    </cfRule>
  </conditionalFormatting>
  <conditionalFormatting sqref="Q69">
    <cfRule type="expression" dxfId="165" priority="90">
      <formula>ISBLANK($R$28)</formula>
    </cfRule>
  </conditionalFormatting>
  <conditionalFormatting sqref="Q70">
    <cfRule type="expression" dxfId="164" priority="89">
      <formula>ISBLANK($R$44)</formula>
    </cfRule>
  </conditionalFormatting>
  <conditionalFormatting sqref="Q71">
    <cfRule type="expression" dxfId="163" priority="88">
      <formula>ISBLANK($R$27)</formula>
    </cfRule>
  </conditionalFormatting>
  <conditionalFormatting sqref="Q72">
    <cfRule type="expression" dxfId="162" priority="87">
      <formula>ISBLANK($R$43)</formula>
    </cfRule>
  </conditionalFormatting>
  <conditionalFormatting sqref="Q73">
    <cfRule type="expression" dxfId="161" priority="86">
      <formula>ISBLANK($R$32)</formula>
    </cfRule>
  </conditionalFormatting>
  <conditionalFormatting sqref="Q74">
    <cfRule type="expression" dxfId="160" priority="85">
      <formula>ISBLANK($R$48)</formula>
    </cfRule>
  </conditionalFormatting>
  <conditionalFormatting sqref="Q75">
    <cfRule type="expression" dxfId="159" priority="84">
      <formula>ISBLANK($R$31)</formula>
    </cfRule>
  </conditionalFormatting>
  <conditionalFormatting sqref="Q76">
    <cfRule type="expression" dxfId="158" priority="83">
      <formula>ISBLANK($R$47)</formula>
    </cfRule>
  </conditionalFormatting>
  <conditionalFormatting sqref="Q77">
    <cfRule type="expression" dxfId="157" priority="82">
      <formula>ISBLANK($R$20)</formula>
    </cfRule>
  </conditionalFormatting>
  <conditionalFormatting sqref="Q78">
    <cfRule type="expression" dxfId="156" priority="81">
      <formula>ISBLANK($R$36)</formula>
    </cfRule>
  </conditionalFormatting>
  <conditionalFormatting sqref="W17">
    <cfRule type="expression" dxfId="155" priority="124">
      <formula>ISBLANK($R$17)</formula>
    </cfRule>
  </conditionalFormatting>
  <conditionalFormatting sqref="W18">
    <cfRule type="expression" dxfId="154" priority="123">
      <formula>ISBLANK($R$33)</formula>
    </cfRule>
  </conditionalFormatting>
  <conditionalFormatting sqref="W19">
    <cfRule type="expression" dxfId="153" priority="122">
      <formula>ISBLANK($R$22)</formula>
    </cfRule>
  </conditionalFormatting>
  <conditionalFormatting sqref="W20">
    <cfRule type="expression" dxfId="152" priority="121">
      <formula>ISBLANK($R$38)</formula>
    </cfRule>
  </conditionalFormatting>
  <conditionalFormatting sqref="W21">
    <cfRule type="expression" dxfId="151" priority="120">
      <formula>ISBLANK($R$21)</formula>
    </cfRule>
  </conditionalFormatting>
  <conditionalFormatting sqref="W22">
    <cfRule type="expression" dxfId="150" priority="119">
      <formula>ISBLANK($R$37)</formula>
    </cfRule>
  </conditionalFormatting>
  <conditionalFormatting sqref="W23">
    <cfRule type="expression" dxfId="149" priority="118">
      <formula>ISBLANK($R$26)</formula>
    </cfRule>
  </conditionalFormatting>
  <conditionalFormatting sqref="W24">
    <cfRule type="expression" dxfId="148" priority="117">
      <formula>ISBLANK($R$42)</formula>
    </cfRule>
  </conditionalFormatting>
  <conditionalFormatting sqref="W25">
    <cfRule type="expression" dxfId="147" priority="116">
      <formula>ISBLANK($R$25)</formula>
    </cfRule>
  </conditionalFormatting>
  <conditionalFormatting sqref="W26">
    <cfRule type="expression" dxfId="146" priority="115">
      <formula>ISBLANK($R$41)</formula>
    </cfRule>
  </conditionalFormatting>
  <conditionalFormatting sqref="W27">
    <cfRule type="expression" dxfId="145" priority="114">
      <formula>ISBLANK($R$30)</formula>
    </cfRule>
  </conditionalFormatting>
  <conditionalFormatting sqref="W28">
    <cfRule type="expression" dxfId="144" priority="113">
      <formula>ISBLANK($R$46)</formula>
    </cfRule>
  </conditionalFormatting>
  <conditionalFormatting sqref="W29">
    <cfRule type="expression" dxfId="143" priority="112">
      <formula>ISBLANK($R$29)</formula>
    </cfRule>
  </conditionalFormatting>
  <conditionalFormatting sqref="W30">
    <cfRule type="expression" dxfId="142" priority="111">
      <formula>ISBLANK($R$45)</formula>
    </cfRule>
  </conditionalFormatting>
  <conditionalFormatting sqref="W31">
    <cfRule type="expression" dxfId="141" priority="110">
      <formula>ISBLANK($R$18)</formula>
    </cfRule>
  </conditionalFormatting>
  <conditionalFormatting sqref="W32">
    <cfRule type="expression" dxfId="140" priority="109">
      <formula>ISBLANK($R$34)</formula>
    </cfRule>
  </conditionalFormatting>
  <conditionalFormatting sqref="W63">
    <cfRule type="expression" dxfId="139" priority="80">
      <formula>ISBLANK($R$67)</formula>
    </cfRule>
  </conditionalFormatting>
  <conditionalFormatting sqref="W64">
    <cfRule type="expression" dxfId="138" priority="79">
      <formula>ISBLANK($R$72)</formula>
    </cfRule>
  </conditionalFormatting>
  <conditionalFormatting sqref="W65">
    <cfRule type="expression" dxfId="137" priority="78">
      <formula>ISBLANK($X$19)</formula>
    </cfRule>
  </conditionalFormatting>
  <conditionalFormatting sqref="W66">
    <cfRule type="expression" dxfId="136" priority="77">
      <formula>ISBLANK($X$32)</formula>
    </cfRule>
  </conditionalFormatting>
  <conditionalFormatting sqref="W67">
    <cfRule type="expression" dxfId="135" priority="76">
      <formula>ISBLANK($R$71)</formula>
    </cfRule>
  </conditionalFormatting>
  <conditionalFormatting sqref="W68">
    <cfRule type="expression" dxfId="134" priority="75">
      <formula>ISBLANK($R$68)</formula>
    </cfRule>
  </conditionalFormatting>
  <conditionalFormatting sqref="W69">
    <cfRule type="expression" dxfId="133" priority="74">
      <formula>ISBLANK($X$31)</formula>
    </cfRule>
  </conditionalFormatting>
  <conditionalFormatting sqref="W70">
    <cfRule type="expression" dxfId="132" priority="73">
      <formula>ISBLANK($X$20)</formula>
    </cfRule>
  </conditionalFormatting>
  <conditionalFormatting sqref="W71">
    <cfRule type="expression" dxfId="131" priority="72">
      <formula>ISBLANK($R$63)</formula>
    </cfRule>
  </conditionalFormatting>
  <conditionalFormatting sqref="W72">
    <cfRule type="expression" dxfId="130" priority="71">
      <formula>ISBLANK($R$76)</formula>
    </cfRule>
  </conditionalFormatting>
  <conditionalFormatting sqref="W73">
    <cfRule type="expression" dxfId="129" priority="70">
      <formula>ISBLANK($X$23)</formula>
    </cfRule>
  </conditionalFormatting>
  <conditionalFormatting sqref="W74">
    <cfRule type="expression" dxfId="128" priority="69">
      <formula>ISBLANK($X$28)</formula>
    </cfRule>
  </conditionalFormatting>
  <conditionalFormatting sqref="W75">
    <cfRule type="expression" dxfId="127" priority="68">
      <formula>ISBLANK($R$75)</formula>
    </cfRule>
  </conditionalFormatting>
  <conditionalFormatting sqref="W76">
    <cfRule type="expression" dxfId="126" priority="67">
      <formula>ISBLANK($R$64)</formula>
    </cfRule>
  </conditionalFormatting>
  <conditionalFormatting sqref="W77">
    <cfRule type="expression" dxfId="125" priority="66">
      <formula>ISBLANK($X$27)</formula>
    </cfRule>
  </conditionalFormatting>
  <conditionalFormatting sqref="W78">
    <cfRule type="expression" dxfId="124" priority="65">
      <formula>ISBLANK($X$24)</formula>
    </cfRule>
  </conditionalFormatting>
  <conditionalFormatting sqref="AC17">
    <cfRule type="expression" dxfId="123" priority="108">
      <formula>ISBLANK($X$17)</formula>
    </cfRule>
  </conditionalFormatting>
  <conditionalFormatting sqref="AC18">
    <cfRule type="expression" dxfId="122" priority="107">
      <formula>ISBLANK($X$25)</formula>
    </cfRule>
  </conditionalFormatting>
  <conditionalFormatting sqref="AC19">
    <cfRule type="expression" dxfId="121" priority="106">
      <formula>ISBLANK($X$22)</formula>
    </cfRule>
  </conditionalFormatting>
  <conditionalFormatting sqref="AC20">
    <cfRule type="expression" dxfId="120" priority="105">
      <formula>ISBLANK($X$30)</formula>
    </cfRule>
  </conditionalFormatting>
  <conditionalFormatting sqref="AC21">
    <cfRule type="expression" dxfId="119" priority="104">
      <formula>ISBLANK($X$21)</formula>
    </cfRule>
  </conditionalFormatting>
  <conditionalFormatting sqref="AC22">
    <cfRule type="expression" dxfId="118" priority="103">
      <formula>ISBLANK($X$29)</formula>
    </cfRule>
  </conditionalFormatting>
  <conditionalFormatting sqref="AC23">
    <cfRule type="expression" dxfId="117" priority="102">
      <formula>ISBLANK($X$18)</formula>
    </cfRule>
  </conditionalFormatting>
  <conditionalFormatting sqref="AC24">
    <cfRule type="expression" dxfId="116" priority="101">
      <formula>ISBLANK($X$26)</formula>
    </cfRule>
  </conditionalFormatting>
  <conditionalFormatting sqref="AC63">
    <cfRule type="expression" dxfId="115" priority="64">
      <formula>ISBLANK($X$63)</formula>
    </cfRule>
  </conditionalFormatting>
  <conditionalFormatting sqref="AC64">
    <cfRule type="expression" dxfId="114" priority="63">
      <formula>ISBLANK($X$68)</formula>
    </cfRule>
  </conditionalFormatting>
  <conditionalFormatting sqref="AC65">
    <cfRule type="expression" dxfId="113" priority="62">
      <formula>ISBLANK($X$72)</formula>
    </cfRule>
  </conditionalFormatting>
  <conditionalFormatting sqref="AC66">
    <cfRule type="expression" dxfId="112" priority="61">
      <formula>ISBLANK($AD$19)</formula>
    </cfRule>
  </conditionalFormatting>
  <conditionalFormatting sqref="AC67">
    <cfRule type="expression" dxfId="111" priority="60">
      <formula>ISBLANK($X$67)</formula>
    </cfRule>
  </conditionalFormatting>
  <conditionalFormatting sqref="AC68">
    <cfRule type="expression" dxfId="110" priority="59">
      <formula>ISBLANK($X$64)</formula>
    </cfRule>
  </conditionalFormatting>
  <conditionalFormatting sqref="AC69">
    <cfRule type="expression" dxfId="109" priority="58">
      <formula>ISBLANK($X$76)</formula>
    </cfRule>
  </conditionalFormatting>
  <conditionalFormatting sqref="AC70">
    <cfRule type="expression" dxfId="108" priority="57">
      <formula>ISBLANK($AD$23)</formula>
    </cfRule>
  </conditionalFormatting>
  <conditionalFormatting sqref="AC71">
    <cfRule type="expression" dxfId="107" priority="56">
      <formula>ISBLANK($X$71)</formula>
    </cfRule>
  </conditionalFormatting>
  <conditionalFormatting sqref="AC72">
    <cfRule type="expression" dxfId="106" priority="55">
      <formula>ISBLANK($X$75)</formula>
    </cfRule>
  </conditionalFormatting>
  <conditionalFormatting sqref="AC73">
    <cfRule type="expression" dxfId="105" priority="54">
      <formula>ISBLANK($AD$20)</formula>
    </cfRule>
  </conditionalFormatting>
  <conditionalFormatting sqref="AC74">
    <cfRule type="expression" dxfId="104" priority="53">
      <formula>ISBLANK($AD$24)</formula>
    </cfRule>
  </conditionalFormatting>
  <conditionalFormatting sqref="AI17">
    <cfRule type="expression" dxfId="103" priority="100">
      <formula>ISBLANK($AD$17)</formula>
    </cfRule>
  </conditionalFormatting>
  <conditionalFormatting sqref="AI18">
    <cfRule type="expression" dxfId="102" priority="99">
      <formula>ISBLANK($AD$21)</formula>
    </cfRule>
  </conditionalFormatting>
  <conditionalFormatting sqref="AI19">
    <cfRule type="expression" dxfId="101" priority="98">
      <formula>ISBLANK($AD$18)</formula>
    </cfRule>
  </conditionalFormatting>
  <conditionalFormatting sqref="AI20">
    <cfRule type="expression" dxfId="100" priority="97">
      <formula>ISBLANK($AD$22)</formula>
    </cfRule>
  </conditionalFormatting>
  <conditionalFormatting sqref="AI63">
    <cfRule type="expression" dxfId="99" priority="52">
      <formula>ISBLANK($AD$63)</formula>
    </cfRule>
  </conditionalFormatting>
  <conditionalFormatting sqref="AI64">
    <cfRule type="expression" dxfId="98" priority="51">
      <formula>ISBLANK($AD$68)</formula>
    </cfRule>
  </conditionalFormatting>
  <conditionalFormatting sqref="AI65">
    <cfRule type="expression" dxfId="97" priority="50">
      <formula>ISBLANK($AD$72)</formula>
    </cfRule>
  </conditionalFormatting>
  <conditionalFormatting sqref="AI66">
    <cfRule type="expression" dxfId="96" priority="49">
      <formula>ISBLANK($AJ$19)</formula>
    </cfRule>
  </conditionalFormatting>
  <conditionalFormatting sqref="AI67">
    <cfRule type="expression" dxfId="95" priority="48">
      <formula>ISBLANK($AD$67)</formula>
    </cfRule>
  </conditionalFormatting>
  <conditionalFormatting sqref="AI68">
    <cfRule type="expression" dxfId="94" priority="47">
      <formula>ISBLANK($AD$71)</formula>
    </cfRule>
  </conditionalFormatting>
  <conditionalFormatting sqref="AI69">
    <cfRule type="expression" dxfId="93" priority="46">
      <formula>ISBLANK($AD$64)</formula>
    </cfRule>
  </conditionalFormatting>
  <conditionalFormatting sqref="AI70">
    <cfRule type="expression" dxfId="92" priority="45">
      <formula>ISBLANK($AJ$20)</formula>
    </cfRule>
  </conditionalFormatting>
  <conditionalFormatting sqref="AO63">
    <cfRule type="expression" dxfId="91" priority="44">
      <formula>ISBLANK($AJ$63)</formula>
    </cfRule>
  </conditionalFormatting>
  <conditionalFormatting sqref="AO64">
    <cfRule type="expression" dxfId="90" priority="43">
      <formula>ISBLANK($AJ$67)</formula>
    </cfRule>
  </conditionalFormatting>
  <conditionalFormatting sqref="AO65">
    <cfRule type="expression" dxfId="89" priority="42">
      <formula>ISBLANK($AJ$64)</formula>
    </cfRule>
  </conditionalFormatting>
  <conditionalFormatting sqref="AO66">
    <cfRule type="expression" dxfId="88" priority="41">
      <formula>ISBLANK($AJ$68)</formula>
    </cfRule>
  </conditionalFormatting>
  <conditionalFormatting sqref="AV17">
    <cfRule type="expression" dxfId="87" priority="40">
      <formula>ISBLANK($AJ$17)</formula>
    </cfRule>
  </conditionalFormatting>
  <conditionalFormatting sqref="AV18">
    <cfRule type="expression" dxfId="86" priority="39">
      <formula>ISBLANK($AJ$18)</formula>
    </cfRule>
  </conditionalFormatting>
  <conditionalFormatting sqref="AV19">
    <cfRule type="expression" dxfId="85" priority="38">
      <formula>ISBLANK($AP$63)</formula>
    </cfRule>
  </conditionalFormatting>
  <conditionalFormatting sqref="AV20">
    <cfRule type="expression" dxfId="84" priority="37">
      <formula>ISBLANK($AP$64)</formula>
    </cfRule>
  </conditionalFormatting>
  <conditionalFormatting sqref="AV31">
    <cfRule type="expression" dxfId="83" priority="36">
      <formula>ISBLANK($AP$65)</formula>
    </cfRule>
  </conditionalFormatting>
  <conditionalFormatting sqref="AV32">
    <cfRule type="expression" dxfId="82" priority="35">
      <formula>ISBLANK($AP$66)</formula>
    </cfRule>
  </conditionalFormatting>
  <conditionalFormatting sqref="AV33">
    <cfRule type="expression" dxfId="81" priority="34">
      <formula>ISBLANK($AJ$65)</formula>
    </cfRule>
  </conditionalFormatting>
  <conditionalFormatting sqref="AV34">
    <cfRule type="expression" dxfId="80" priority="33">
      <formula>ISBLANK($AJ$69)</formula>
    </cfRule>
  </conditionalFormatting>
  <dataValidations count="38">
    <dataValidation type="list" allowBlank="1" showInputMessage="1" showErrorMessage="1" sqref="AP63:AP66" xr:uid="{E6E1162F-211E-422A-93B6-7425B6FD187D}">
      <formula1>$AO$63:$AO$66</formula1>
    </dataValidation>
    <dataValidation type="list" allowBlank="1" showInputMessage="1" showErrorMessage="1" sqref="AJ67:AJ70" xr:uid="{0034767E-7003-4371-A805-EF1A6ED5AA44}">
      <formula1>$AI$67:$AI$70</formula1>
    </dataValidation>
    <dataValidation type="list" allowBlank="1" showInputMessage="1" showErrorMessage="1" sqref="AD71:AD74" xr:uid="{C14C0DAE-CF46-4D1C-AE15-2FCE2C003207}">
      <formula1>$AC$71:$AC$74</formula1>
    </dataValidation>
    <dataValidation type="list" allowBlank="1" showInputMessage="1" showErrorMessage="1" sqref="X75:X78" xr:uid="{DD95E30E-0B15-4CB0-BC35-355480C1D7EF}">
      <formula1>$W$75:$W$78</formula1>
    </dataValidation>
    <dataValidation type="list" allowBlank="1" showInputMessage="1" showErrorMessage="1" sqref="R75:R78" xr:uid="{61C23455-2132-40B5-8107-286FB9CA44BA}">
      <formula1>$Q$75:$Q$78</formula1>
    </dataValidation>
    <dataValidation type="list" allowBlank="1" showInputMessage="1" showErrorMessage="1" sqref="AD21:AD24" xr:uid="{EA3753A6-B26F-4B74-9F00-BF1805DD5780}">
      <formula1>$AC$21:$AC$24</formula1>
    </dataValidation>
    <dataValidation type="list" allowBlank="1" showInputMessage="1" showErrorMessage="1" sqref="AD17:AD20" xr:uid="{F084667F-63F6-4797-91CD-36DBC264F0FA}">
      <formula1>$AC$17:$AC$20</formula1>
    </dataValidation>
    <dataValidation type="list" allowBlank="1" showInputMessage="1" showErrorMessage="1" sqref="X29:X32" xr:uid="{E32179B0-46C8-44AE-97DD-7A1E56C2D604}">
      <formula1>$W$29:$W$32</formula1>
    </dataValidation>
    <dataValidation type="list" allowBlank="1" showInputMessage="1" showErrorMessage="1" sqref="R45:R48" xr:uid="{E845FD09-4308-453D-A16F-005036FBFB32}">
      <formula1>$Q$45:$Q$48</formula1>
    </dataValidation>
    <dataValidation type="list" allowBlank="1" showInputMessage="1" showErrorMessage="1" sqref="R41:R44" xr:uid="{C29F6A82-309E-496B-9895-389E65F4D7B6}">
      <formula1>$Q$41:$Q$44</formula1>
    </dataValidation>
    <dataValidation type="list" showInputMessage="1" showErrorMessage="1" errorTitle="Valeur rentrée" error="Valeur entre 0 et 2 uniquement" sqref="H15:H46" xr:uid="{8F6D4075-8057-43B9-BD64-55C6625B6470}">
      <formula1>$A$1:$A$104</formula1>
    </dataValidation>
    <dataValidation type="list" allowBlank="1" showInputMessage="1" showErrorMessage="1" sqref="AP68:AP70 AJ63:AJ66" xr:uid="{C81DD805-ABAF-46A0-8CC2-7D4C3DD4AAFE}">
      <formula1>$AI$63:$AI$66</formula1>
    </dataValidation>
    <dataValidation type="list" allowBlank="1" showInputMessage="1" showErrorMessage="1" sqref="AD67:AD70" xr:uid="{5847FF1C-805A-4E68-B9EA-CAAEE51500A8}">
      <formula1>$AC$67:$AC$70</formula1>
    </dataValidation>
    <dataValidation type="list" allowBlank="1" showInputMessage="1" showErrorMessage="1" sqref="AD63:AD66" xr:uid="{64B58E2A-A7FF-481A-BFF8-5EA5EF3AC36B}">
      <formula1>$AC$63:$AC$66</formula1>
    </dataValidation>
    <dataValidation type="list" allowBlank="1" showInputMessage="1" showErrorMessage="1" sqref="X71:X74" xr:uid="{A688F27A-38AE-4711-8E3B-D82AFDE02929}">
      <formula1>$W$71:$W$74</formula1>
    </dataValidation>
    <dataValidation type="list" allowBlank="1" showInputMessage="1" showErrorMessage="1" sqref="R71:R74" xr:uid="{0AF64DC1-9200-4733-98C8-2BC55291C99B}">
      <formula1>$Q$71:$Q$74</formula1>
    </dataValidation>
    <dataValidation type="list" allowBlank="1" showInputMessage="1" showErrorMessage="1" sqref="X25:X28" xr:uid="{82741375-12A9-45BB-96E3-0B1E8904A99E}">
      <formula1>$W$25:$W$28</formula1>
    </dataValidation>
    <dataValidation type="list" allowBlank="1" showInputMessage="1" showErrorMessage="1" sqref="X21:X24" xr:uid="{18B59EF4-B80D-4BA7-9EE7-1D796C1E2EA3}">
      <formula1>$W$21:$W$24</formula1>
    </dataValidation>
    <dataValidation type="list" allowBlank="1" showInputMessage="1" showErrorMessage="1" sqref="X17:X20" xr:uid="{CE45353F-1F70-4C05-AED6-5DA0ADE909E9}">
      <formula1>$W$17:$W$20</formula1>
    </dataValidation>
    <dataValidation type="list" allowBlank="1" showInputMessage="1" showErrorMessage="1" sqref="R37:R40" xr:uid="{B3CEA845-914E-4D94-A659-6B0B1FCE7488}">
      <formula1>$Q$37:$Q$40</formula1>
    </dataValidation>
    <dataValidation type="list" allowBlank="1" showInputMessage="1" showErrorMessage="1" sqref="R33:R36" xr:uid="{D8606C11-F763-4CB4-A401-672786BE0E84}">
      <formula1>$Q$33:$Q$36</formula1>
    </dataValidation>
    <dataValidation type="list" allowBlank="1" showInputMessage="1" showErrorMessage="1" sqref="X67:X70 AJ72:AJ75" xr:uid="{A735E8D7-5524-42BC-9533-EBEB0C2C44D0}">
      <formula1>$W$67:$W$70</formula1>
    </dataValidation>
    <dataValidation type="decimal" allowBlank="1" showInputMessage="1" showErrorMessage="1" sqref="E15:E46" xr:uid="{323C85CD-7B82-40D6-B4AA-3C06758E20E0}">
      <formula1>0</formula1>
      <formula2>2</formula2>
    </dataValidation>
    <dataValidation type="decimal" allowBlank="1" showInputMessage="1" showErrorMessage="1" sqref="AX17:AX20 AX31:AX34" xr:uid="{F59AC260-E2EC-4C72-83AC-A0BF8090C077}">
      <formula1>0</formula1>
      <formula2>720</formula2>
    </dataValidation>
    <dataValidation type="list" allowBlank="1" showInputMessage="1" showErrorMessage="1" sqref="AW31:AW34" xr:uid="{A3DF2557-4377-48D9-81E2-BA14A367098E}">
      <formula1>$AV$31:$AV$34</formula1>
    </dataValidation>
    <dataValidation type="list" allowBlank="1" showInputMessage="1" showErrorMessage="1" sqref="AW17:AW20" xr:uid="{0B799DF2-3C9C-4E9D-801C-BC95AD61C466}">
      <formula1>$AV$17:$AV$20</formula1>
    </dataValidation>
    <dataValidation type="list" allowBlank="1" showInputMessage="1" showErrorMessage="1" sqref="X63:X66" xr:uid="{C74BF1BB-8862-477E-82D7-037B675C445E}">
      <formula1>$W$63:$W$66</formula1>
    </dataValidation>
    <dataValidation type="list" allowBlank="1" showInputMessage="1" showErrorMessage="1" sqref="R67:R70" xr:uid="{0E2FBEEF-4A6E-4667-B346-0033E3572407}">
      <formula1>$Q$67:$Q$70</formula1>
    </dataValidation>
    <dataValidation type="list" allowBlank="1" showInputMessage="1" showErrorMessage="1" sqref="R63:R66" xr:uid="{D1493EEF-529B-4C8A-B93A-EB5210021F2A}">
      <formula1>$Q$63:$Q$66</formula1>
    </dataValidation>
    <dataValidation type="list" allowBlank="1" showInputMessage="1" showErrorMessage="1" sqref="AJ17:AJ20" xr:uid="{52393D96-E4FA-4827-98FA-31B9A1EDC38B}">
      <formula1>$AI$17:$AI$20</formula1>
    </dataValidation>
    <dataValidation type="list" allowBlank="1" showInputMessage="1" showErrorMessage="1" sqref="R29:R32" xr:uid="{422B79BF-3FE1-4217-9888-088E7332783A}">
      <formula1>$Q$29:$Q$32</formula1>
    </dataValidation>
    <dataValidation type="list" allowBlank="1" showInputMessage="1" showErrorMessage="1" sqref="R25:R28" xr:uid="{98EEFD2F-FCD3-42FF-96B2-3FBA237E0BC8}">
      <formula1>$Q$25:$Q$28</formula1>
    </dataValidation>
    <dataValidation type="list" allowBlank="1" showInputMessage="1" showErrorMessage="1" sqref="R21:R24" xr:uid="{5C7F2C6D-E116-4435-823A-70F592BE3DC7}">
      <formula1>$Q$21:$Q$24</formula1>
    </dataValidation>
    <dataValidation type="list" allowBlank="1" showInputMessage="1" showErrorMessage="1" sqref="R17:R20" xr:uid="{1F7878C6-A7D7-4296-B640-8DAB0F8FB3B4}">
      <formula1>$Q$17:$Q$20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AA2021D3-CCF6-4542-BD06-125AA476E75B}">
      <formula1>"4,6,8,12,16,24,48"</formula1>
    </dataValidation>
    <dataValidation type="list" allowBlank="1" showInputMessage="1" showErrorMessage="1" errorTitle="Valeur incorrecte" error="Valeurs autorisés :_x000a_    Facile_x000a_    Normal_x000a_    Difficile" sqref="H9" xr:uid="{633A5F9D-2C0E-4FE6-8B06-B21743EF4047}">
      <formula1>"Facile,Normal,Difficile"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648ADEB8-95DB-4E4A-B598-AE94F0856366}">
      <formula1>"50cc,100cc,150cc,Miroir,200cc"</formula1>
    </dataValidation>
    <dataValidation type="whole" showInputMessage="1" showErrorMessage="1" errorTitle="Valeur rentrée" error="Valeur entre 0 et 2 uniquement" sqref="G18:G49 F32:F41 F57:F81 F9:F16" xr:uid="{5BC62EED-FE6E-49AA-B142-B78CA1103180}">
      <formula1>0</formula1>
      <formula2>2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035616B1-0B55-48CE-8CAB-BA4CBFE74C5E}">
            <xm:f>ISBLANK('Pool 1'!$Q$57)</xm:f>
            <x14:dxf>
              <font>
                <b val="0"/>
                <i/>
                <color theme="1" tint="0.499984740745262"/>
              </font>
            </x14:dxf>
          </x14:cfRule>
          <xm:sqref>D15</xm:sqref>
        </x14:conditionalFormatting>
        <x14:conditionalFormatting xmlns:xm="http://schemas.microsoft.com/office/excel/2006/main">
          <x14:cfRule type="expression" priority="31" id="{F6E217EA-A328-4803-BA89-E971B62E452C}">
            <xm:f>ISBLANK('Pool 1'!$Q$61)</xm:f>
            <x14:dxf>
              <font>
                <b val="0"/>
                <i/>
                <color theme="1" tint="0.499984740745262"/>
              </font>
            </x14:dxf>
          </x14:cfRule>
          <xm:sqref>D16</xm:sqref>
        </x14:conditionalFormatting>
        <x14:conditionalFormatting xmlns:xm="http://schemas.microsoft.com/office/excel/2006/main">
          <x14:cfRule type="expression" priority="30" id="{89FE0F2D-B713-4EC4-BA1A-BFC11EB472B6}">
            <xm:f>ISBLANK('Pool 1'!$Q$58)</xm:f>
            <x14:dxf>
              <font>
                <b val="0"/>
                <i/>
                <color theme="1" tint="0.499984740745262"/>
              </font>
            </x14:dxf>
          </x14:cfRule>
          <xm:sqref>D17</xm:sqref>
        </x14:conditionalFormatting>
        <x14:conditionalFormatting xmlns:xm="http://schemas.microsoft.com/office/excel/2006/main">
          <x14:cfRule type="expression" priority="29" id="{DAB512EE-F2EE-4086-8A79-A37FF9238560}">
            <xm:f>ISBLANK('Pool 1'!$Q$62)</xm:f>
            <x14:dxf>
              <font>
                <b val="0"/>
                <i/>
                <color theme="1" tint="0.499984740745262"/>
              </font>
            </x14:dxf>
          </x14:cfRule>
          <xm:sqref>D18</xm:sqref>
        </x14:conditionalFormatting>
        <x14:conditionalFormatting xmlns:xm="http://schemas.microsoft.com/office/excel/2006/main">
          <x14:cfRule type="expression" priority="28" id="{F669DC3A-F426-4982-8EF8-AE574189187B}">
            <xm:f>ISBLANK('Pool 2'!$Q$57)</xm:f>
            <x14:dxf>
              <font>
                <b val="0"/>
                <i/>
                <color theme="1" tint="0.499984740745262"/>
              </font>
            </x14:dxf>
          </x14:cfRule>
          <xm:sqref>D19</xm:sqref>
        </x14:conditionalFormatting>
        <x14:conditionalFormatting xmlns:xm="http://schemas.microsoft.com/office/excel/2006/main">
          <x14:cfRule type="expression" priority="27" id="{6B3A2152-B36F-46E5-8113-81140C2F7557}">
            <xm:f>ISBLANK('Pool 2'!$Q$61)</xm:f>
            <x14:dxf>
              <font>
                <b val="0"/>
                <i/>
                <color theme="1" tint="0.499984740745262"/>
              </font>
            </x14:dxf>
          </x14:cfRule>
          <xm:sqref>D20</xm:sqref>
        </x14:conditionalFormatting>
        <x14:conditionalFormatting xmlns:xm="http://schemas.microsoft.com/office/excel/2006/main">
          <x14:cfRule type="expression" priority="26" id="{1DF39F88-15FD-4CBF-8B02-6BC7A297245A}">
            <xm:f>ISBLANK('Pool 2'!$Q$58)</xm:f>
            <x14:dxf>
              <font>
                <b val="0"/>
                <i/>
                <color theme="1" tint="0.499984740745262"/>
              </font>
            </x14:dxf>
          </x14:cfRule>
          <xm:sqref>D21</xm:sqref>
        </x14:conditionalFormatting>
        <x14:conditionalFormatting xmlns:xm="http://schemas.microsoft.com/office/excel/2006/main">
          <x14:cfRule type="expression" priority="25" id="{550A8D12-2048-4F74-AA08-6A791FC76607}">
            <xm:f>ISBLANK('Pool 2'!$Q$62)</xm:f>
            <x14:dxf>
              <font>
                <b val="0"/>
                <i/>
                <color theme="1" tint="0.499984740745262"/>
              </font>
            </x14:dxf>
          </x14:cfRule>
          <xm:sqref>D22</xm:sqref>
        </x14:conditionalFormatting>
        <x14:conditionalFormatting xmlns:xm="http://schemas.microsoft.com/office/excel/2006/main">
          <x14:cfRule type="expression" priority="24" id="{584DFD93-406C-45F3-8D88-95D99102FEA1}">
            <xm:f>ISBLANK('Pool 2'!$K$57)</xm:f>
            <x14:dxf>
              <font>
                <b val="0"/>
                <i/>
                <color theme="1" tint="0.499984740745262"/>
              </font>
            </x14:dxf>
          </x14:cfRule>
          <xm:sqref>D23</xm:sqref>
        </x14:conditionalFormatting>
        <x14:conditionalFormatting xmlns:xm="http://schemas.microsoft.com/office/excel/2006/main">
          <x14:cfRule type="expression" priority="23" id="{6AD62672-4FCD-4381-BC53-6421E10F0E97}">
            <xm:f>ISBLANK('Pool 2'!$K$58)</xm:f>
            <x14:dxf>
              <font>
                <b val="0"/>
                <i/>
                <color theme="1" tint="0.499984740745262"/>
              </font>
            </x14:dxf>
          </x14:cfRule>
          <xm:sqref>D24</xm:sqref>
        </x14:conditionalFormatting>
        <x14:conditionalFormatting xmlns:xm="http://schemas.microsoft.com/office/excel/2006/main">
          <x14:cfRule type="expression" priority="22" id="{AEAD6C4E-9D80-4E3F-B6BE-87EE7C4FAAAC}">
            <xm:f>ISBLANK('Pool 2'!$K$65)</xm:f>
            <x14:dxf>
              <font>
                <b val="0"/>
                <i/>
                <color theme="1" tint="0.499984740745262"/>
              </font>
            </x14:dxf>
          </x14:cfRule>
          <xm:sqref>D25</xm:sqref>
        </x14:conditionalFormatting>
        <x14:conditionalFormatting xmlns:xm="http://schemas.microsoft.com/office/excel/2006/main">
          <x14:cfRule type="expression" priority="21" id="{FC6E06EA-98FA-4BA2-8B1A-F5A2B822CE58}">
            <xm:f>ISBLANK('Pool 2'!$K$61)</xm:f>
            <x14:dxf>
              <font>
                <b val="0"/>
                <i/>
                <color theme="1" tint="0.499984740745262"/>
              </font>
            </x14:dxf>
          </x14:cfRule>
          <xm:sqref>D26</xm:sqref>
        </x14:conditionalFormatting>
        <x14:conditionalFormatting xmlns:xm="http://schemas.microsoft.com/office/excel/2006/main">
          <x14:cfRule type="expression" priority="20" id="{28233110-6FBB-4269-B15A-B196FD772DCB}">
            <xm:f>ISBLANK('Pool 1'!$K$57)</xm:f>
            <x14:dxf>
              <font>
                <b val="0"/>
                <i/>
                <color theme="1" tint="0.499984740745262"/>
              </font>
            </x14:dxf>
          </x14:cfRule>
          <xm:sqref>D27</xm:sqref>
        </x14:conditionalFormatting>
        <x14:conditionalFormatting xmlns:xm="http://schemas.microsoft.com/office/excel/2006/main">
          <x14:cfRule type="expression" priority="19" id="{9BCBAD8A-4AA5-4DEC-8A58-B40ECF9E75A0}">
            <xm:f>ISBLANK('Pool 1'!$K$58)</xm:f>
            <x14:dxf>
              <font>
                <b val="0"/>
                <i/>
                <color theme="1" tint="0.499984740745262"/>
              </font>
            </x14:dxf>
          </x14:cfRule>
          <xm:sqref>D28</xm:sqref>
        </x14:conditionalFormatting>
        <x14:conditionalFormatting xmlns:xm="http://schemas.microsoft.com/office/excel/2006/main">
          <x14:cfRule type="expression" priority="18" id="{7E01AF05-B3AC-4779-930D-987AFDF18A2E}">
            <xm:f>ISBLANK('Pool 1'!$K$65)</xm:f>
            <x14:dxf>
              <font>
                <b val="0"/>
                <i/>
                <color theme="1" tint="0.499984740745262"/>
              </font>
            </x14:dxf>
          </x14:cfRule>
          <xm:sqref>D29</xm:sqref>
        </x14:conditionalFormatting>
        <x14:conditionalFormatting xmlns:xm="http://schemas.microsoft.com/office/excel/2006/main">
          <x14:cfRule type="expression" priority="17" id="{CBD32400-1F33-45D8-B40B-B2585195A3A1}">
            <xm:f>ISBLANK('Pool 1'!$K$61)</xm:f>
            <x14:dxf>
              <font>
                <b val="0"/>
                <i/>
                <color theme="1" tint="0.499984740745262"/>
              </font>
            </x14:dxf>
          </x14:cfRule>
          <xm:sqref>D30</xm:sqref>
        </x14:conditionalFormatting>
        <x14:conditionalFormatting xmlns:xm="http://schemas.microsoft.com/office/excel/2006/main">
          <x14:cfRule type="expression" priority="16" id="{5984412D-1672-468C-8789-DC3C848CD7AE}">
            <xm:f>ISBLANK('Pool 1'!$K$62)</xm:f>
            <x14:dxf>
              <font>
                <b val="0"/>
                <i/>
                <color theme="1" tint="0.499984740745262"/>
              </font>
            </x14:dxf>
          </x14:cfRule>
          <xm:sqref>D31</xm:sqref>
        </x14:conditionalFormatting>
        <x14:conditionalFormatting xmlns:xm="http://schemas.microsoft.com/office/excel/2006/main">
          <x14:cfRule type="expression" priority="15" id="{5B3E613E-FA15-40D0-BA90-31563AE0BB6C}">
            <xm:f>ISBLANK('Pool 1'!$K$66)</xm:f>
            <x14:dxf>
              <font>
                <b val="0"/>
                <i/>
                <color theme="1" tint="0.499984740745262"/>
              </font>
            </x14:dxf>
          </x14:cfRule>
          <xm:sqref>D32</xm:sqref>
        </x14:conditionalFormatting>
        <x14:conditionalFormatting xmlns:xm="http://schemas.microsoft.com/office/excel/2006/main">
          <x14:cfRule type="expression" priority="14" id="{BAC1CE38-7F92-4EBC-B31B-9249ADE61899}">
            <xm:f>ISBLANK('Pool 1'!$E$57)</xm:f>
            <x14:dxf>
              <font>
                <b val="0"/>
                <i/>
                <color theme="1" tint="0.499984740745262"/>
              </font>
            </x14:dxf>
          </x14:cfRule>
          <xm:sqref>D33</xm:sqref>
        </x14:conditionalFormatting>
        <x14:conditionalFormatting xmlns:xm="http://schemas.microsoft.com/office/excel/2006/main">
          <x14:cfRule type="expression" priority="13" id="{79D97609-529A-4E1E-B31F-2FFDE4B0EC29}">
            <xm:f>ISBLANK('Pool 1'!$E$61)</xm:f>
            <x14:dxf>
              <font>
                <b val="0"/>
                <i/>
                <color theme="1" tint="0.499984740745262"/>
              </font>
            </x14:dxf>
          </x14:cfRule>
          <xm:sqref>D34</xm:sqref>
        </x14:conditionalFormatting>
        <x14:conditionalFormatting xmlns:xm="http://schemas.microsoft.com/office/excel/2006/main">
          <x14:cfRule type="expression" priority="12" id="{AFEEBF01-72BE-4897-A8EA-711AD2BBCED5}">
            <xm:f>ISBLANK('Pool 2'!$K$62)</xm:f>
            <x14:dxf>
              <font>
                <b val="0"/>
                <i/>
                <color theme="1" tint="0.499984740745262"/>
              </font>
            </x14:dxf>
          </x14:cfRule>
          <xm:sqref>D35</xm:sqref>
        </x14:conditionalFormatting>
        <x14:conditionalFormatting xmlns:xm="http://schemas.microsoft.com/office/excel/2006/main">
          <x14:cfRule type="expression" priority="11" id="{36540A35-3B12-4A45-830F-C808C7E8EC77}">
            <xm:f>ISBLANK('Pool 2'!$K$66)</xm:f>
            <x14:dxf>
              <font>
                <b val="0"/>
                <i/>
                <color theme="1" tint="0.499984740745262"/>
              </font>
            </x14:dxf>
          </x14:cfRule>
          <xm:sqref>D36</xm:sqref>
        </x14:conditionalFormatting>
        <x14:conditionalFormatting xmlns:xm="http://schemas.microsoft.com/office/excel/2006/main">
          <x14:cfRule type="expression" priority="10" id="{1A3F168D-3F2F-439B-BDA0-6F3983B241F3}">
            <xm:f>ISBLANK('Pool 2'!$E$57)</xm:f>
            <x14:dxf>
              <font>
                <b val="0"/>
                <i/>
                <color theme="1" tint="0.499984740745262"/>
              </font>
            </x14:dxf>
          </x14:cfRule>
          <xm:sqref>D37</xm:sqref>
        </x14:conditionalFormatting>
        <x14:conditionalFormatting xmlns:xm="http://schemas.microsoft.com/office/excel/2006/main">
          <x14:cfRule type="expression" priority="9" id="{01C4CC9A-6A3E-414D-9CC6-2688C1BE8650}">
            <xm:f>ISBLANK('Pool 2'!$E$61)</xm:f>
            <x14:dxf>
              <font>
                <b val="0"/>
                <i/>
                <color theme="1" tint="0.499984740745262"/>
              </font>
            </x14:dxf>
          </x14:cfRule>
          <xm:sqref>D38</xm:sqref>
        </x14:conditionalFormatting>
        <x14:conditionalFormatting xmlns:xm="http://schemas.microsoft.com/office/excel/2006/main">
          <x14:cfRule type="expression" priority="8" id="{0D3CDCCF-AA39-4AD8-B5C9-3D2E852E2FB9}">
            <xm:f>ISBLANK('Pool 2'!$E$58)</xm:f>
            <x14:dxf>
              <font>
                <b val="0"/>
                <i/>
                <color theme="1" tint="0.499984740745262"/>
              </font>
            </x14:dxf>
          </x14:cfRule>
          <xm:sqref>D39</xm:sqref>
        </x14:conditionalFormatting>
        <x14:conditionalFormatting xmlns:xm="http://schemas.microsoft.com/office/excel/2006/main">
          <x14:cfRule type="expression" priority="7" id="{CE5C780A-A617-4D27-8ACE-08122ADC2EE2}">
            <xm:f>ISBLANK('Pool 2'!$E$65)</xm:f>
            <x14:dxf>
              <font>
                <b val="0"/>
                <i/>
                <color theme="1" tint="0.499984740745262"/>
              </font>
            </x14:dxf>
          </x14:cfRule>
          <xm:sqref>D40</xm:sqref>
        </x14:conditionalFormatting>
        <x14:conditionalFormatting xmlns:xm="http://schemas.microsoft.com/office/excel/2006/main">
          <x14:cfRule type="expression" priority="6" id="{891762A1-806C-4ECA-B1B3-81CA30DB4747}">
            <xm:f>ISBLANK('Pool 2'!$E$62)</xm:f>
            <x14:dxf>
              <font>
                <b val="0"/>
                <i/>
                <color theme="1" tint="0.499984740745262"/>
              </font>
            </x14:dxf>
          </x14:cfRule>
          <xm:sqref>D41</xm:sqref>
        </x14:conditionalFormatting>
        <x14:conditionalFormatting xmlns:xm="http://schemas.microsoft.com/office/excel/2006/main">
          <x14:cfRule type="expression" priority="5" id="{F6FFA332-4845-4B26-9E55-7DC55B55F589}">
            <xm:f>ISBLANK('Pool 2'!$E$66)</xm:f>
            <x14:dxf>
              <font>
                <b val="0"/>
                <i/>
                <color theme="1" tint="0.499984740745262"/>
              </font>
            </x14:dxf>
          </x14:cfRule>
          <xm:sqref>D42</xm:sqref>
        </x14:conditionalFormatting>
        <x14:conditionalFormatting xmlns:xm="http://schemas.microsoft.com/office/excel/2006/main">
          <x14:cfRule type="expression" priority="4" id="{16D794A1-0B35-42ED-A563-04771B876F20}">
            <xm:f>ISBLANK('Pool 1'!$E$58)</xm:f>
            <x14:dxf>
              <font>
                <b val="0"/>
                <i/>
                <color theme="1" tint="0.499984740745262"/>
              </font>
            </x14:dxf>
          </x14:cfRule>
          <xm:sqref>D43</xm:sqref>
        </x14:conditionalFormatting>
        <x14:conditionalFormatting xmlns:xm="http://schemas.microsoft.com/office/excel/2006/main">
          <x14:cfRule type="expression" priority="3" id="{AFC7A237-70ED-489E-B8F0-680EFEBF3E6F}">
            <xm:f>ISBLANK('Pool 1'!$E$65)</xm:f>
            <x14:dxf>
              <font>
                <b val="0"/>
                <i/>
                <color theme="1" tint="0.499984740745262"/>
              </font>
            </x14:dxf>
          </x14:cfRule>
          <xm:sqref>D44</xm:sqref>
        </x14:conditionalFormatting>
        <x14:conditionalFormatting xmlns:xm="http://schemas.microsoft.com/office/excel/2006/main">
          <x14:cfRule type="expression" priority="2" id="{10D0B982-B8E7-45E4-A674-E5B6BB08780B}">
            <xm:f>ISBLANK('Pool 1'!$E$62)</xm:f>
            <x14:dxf>
              <font>
                <b val="0"/>
                <i/>
                <color theme="1" tint="0.499984740745262"/>
              </font>
            </x14:dxf>
          </x14:cfRule>
          <xm:sqref>D45</xm:sqref>
        </x14:conditionalFormatting>
        <x14:conditionalFormatting xmlns:xm="http://schemas.microsoft.com/office/excel/2006/main">
          <x14:cfRule type="expression" priority="1" id="{09E5E171-3C3E-4857-A45D-C245AFB09262}">
            <xm:f>ISBLANK('Pool 1'!$E$66)</xm:f>
            <x14:dxf>
              <font>
                <b val="0"/>
                <i/>
                <color theme="1" tint="0.499984740745262"/>
              </font>
            </x14:dxf>
          </x14:cfRule>
          <xm:sqref>D46</xm:sqref>
        </x14:conditionalFormatting>
        <x14:conditionalFormatting xmlns:xm="http://schemas.microsoft.com/office/excel/2006/main">
          <x14:cfRule type="iconSet" priority="125" id="{5003FA80-6838-40F4-A273-378351F5AE14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9D01-8BE2-474C-8C44-B5A35E02CA56}">
  <dimension ref="A1:AO104"/>
  <sheetViews>
    <sheetView tabSelected="1" topLeftCell="B1" zoomScale="55" zoomScaleNormal="55" workbookViewId="0">
      <selection activeCell="H41" sqref="H41"/>
    </sheetView>
  </sheetViews>
  <sheetFormatPr baseColWidth="10" defaultColWidth="0" defaultRowHeight="14.25" zeroHeight="1" x14ac:dyDescent="0.2"/>
  <cols>
    <col min="1" max="1" width="27.85546875" style="6" hidden="1" customWidth="1"/>
    <col min="2" max="2" width="5.7109375" style="6" customWidth="1"/>
    <col min="3" max="3" width="13.28515625" style="6" customWidth="1"/>
    <col min="4" max="4" width="30.7109375" style="6" customWidth="1"/>
    <col min="5" max="5" width="4.7109375" style="86" customWidth="1"/>
    <col min="6" max="7" width="10.7109375" style="86" customWidth="1"/>
    <col min="8" max="8" width="20.7109375" style="86" customWidth="1"/>
    <col min="9" max="9" width="30.7109375" style="6" customWidth="1"/>
    <col min="10" max="10" width="8.7109375" style="6" customWidth="1"/>
    <col min="11" max="11" width="13.28515625" style="6" customWidth="1"/>
    <col min="12" max="12" width="10.7109375" style="6" customWidth="1"/>
    <col min="13" max="13" width="4.7109375" style="6" customWidth="1"/>
    <col min="14" max="14" width="29.28515625" style="6" hidden="1"/>
    <col min="15" max="15" width="36.5703125" style="6" hidden="1"/>
    <col min="16" max="16" width="4.7109375" style="6" customWidth="1"/>
    <col min="17" max="18" width="30.7109375" style="6" customWidth="1"/>
    <col min="19" max="19" width="4.7109375" style="6" customWidth="1"/>
    <col min="20" max="20" width="11.42578125" style="6" customWidth="1"/>
    <col min="21" max="22" width="4.7109375" style="6" customWidth="1"/>
    <col min="23" max="24" width="30.7109375" style="6" customWidth="1"/>
    <col min="25" max="25" width="4.7109375" style="6" customWidth="1"/>
    <col min="26" max="26" width="11.42578125" style="6" customWidth="1"/>
    <col min="27" max="28" width="4.7109375" style="6" customWidth="1"/>
    <col min="29" max="30" width="30.7109375" style="6" customWidth="1"/>
    <col min="31" max="31" width="4.7109375" style="6" customWidth="1"/>
    <col min="32" max="32" width="10.7109375" style="6" customWidth="1"/>
    <col min="33" max="33" width="13.28515625" style="6" customWidth="1"/>
    <col min="34" max="35" width="4.7109375" style="6" customWidth="1"/>
    <col min="36" max="37" width="30.7109375" style="6" customWidth="1"/>
    <col min="38" max="38" width="8.7109375" style="6" customWidth="1"/>
    <col min="39" max="39" width="4.7109375" style="6" customWidth="1"/>
    <col min="40" max="40" width="13.28515625" style="6" customWidth="1"/>
    <col min="41" max="41" width="5.7109375" style="6" customWidth="1"/>
    <col min="42" max="16384" width="11.42578125" style="6" hidden="1"/>
  </cols>
  <sheetData>
    <row r="1" spans="1:41" s="2" customFormat="1" ht="30" customHeight="1" thickBot="1" x14ac:dyDescent="0.25">
      <c r="A1" s="288" t="s">
        <v>174</v>
      </c>
      <c r="B1" s="290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  <c r="AO1" s="293"/>
    </row>
    <row r="2" spans="1:41" ht="15" customHeight="1" x14ac:dyDescent="0.2">
      <c r="A2" s="288" t="s">
        <v>175</v>
      </c>
      <c r="B2" s="291"/>
      <c r="C2" s="164" t="s">
        <v>237</v>
      </c>
      <c r="D2" s="165"/>
      <c r="E2" s="165"/>
      <c r="F2" s="165"/>
      <c r="G2" s="165"/>
      <c r="H2" s="165"/>
      <c r="I2" s="165"/>
      <c r="J2" s="165"/>
      <c r="K2" s="165"/>
      <c r="L2" s="299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96"/>
      <c r="AG2" s="4"/>
      <c r="AH2" s="4"/>
      <c r="AI2" s="4"/>
      <c r="AJ2" s="4"/>
      <c r="AK2" s="4"/>
      <c r="AL2" s="4"/>
      <c r="AM2" s="4"/>
      <c r="AN2" s="5"/>
      <c r="AO2" s="294"/>
    </row>
    <row r="3" spans="1:41" ht="15" customHeight="1" x14ac:dyDescent="0.2">
      <c r="A3" s="288" t="s">
        <v>176</v>
      </c>
      <c r="B3" s="291"/>
      <c r="C3" s="167"/>
      <c r="D3" s="168"/>
      <c r="E3" s="168"/>
      <c r="F3" s="168"/>
      <c r="G3" s="168"/>
      <c r="H3" s="168"/>
      <c r="I3" s="168"/>
      <c r="J3" s="168"/>
      <c r="K3" s="168"/>
      <c r="L3" s="300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297"/>
      <c r="AG3" s="8"/>
      <c r="AH3" s="8"/>
      <c r="AI3" s="8"/>
      <c r="AJ3" s="8"/>
      <c r="AK3" s="8"/>
      <c r="AL3" s="8"/>
      <c r="AM3" s="8"/>
      <c r="AN3" s="9"/>
      <c r="AO3" s="294"/>
    </row>
    <row r="4" spans="1:41" ht="15" customHeight="1" x14ac:dyDescent="0.2">
      <c r="A4" s="288" t="s">
        <v>177</v>
      </c>
      <c r="B4" s="291"/>
      <c r="C4" s="167"/>
      <c r="D4" s="168"/>
      <c r="E4" s="168"/>
      <c r="F4" s="168"/>
      <c r="G4" s="168"/>
      <c r="H4" s="168"/>
      <c r="I4" s="168"/>
      <c r="J4" s="168"/>
      <c r="K4" s="168"/>
      <c r="L4" s="30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297"/>
      <c r="AG4" s="8"/>
      <c r="AH4" s="8"/>
      <c r="AI4" s="8"/>
      <c r="AJ4" s="8"/>
      <c r="AK4" s="8"/>
      <c r="AL4" s="8"/>
      <c r="AM4" s="8"/>
      <c r="AN4" s="9"/>
      <c r="AO4" s="294"/>
    </row>
    <row r="5" spans="1:41" ht="15" customHeight="1" x14ac:dyDescent="0.2">
      <c r="A5" s="288" t="s">
        <v>178</v>
      </c>
      <c r="B5" s="291"/>
      <c r="C5" s="167"/>
      <c r="D5" s="168"/>
      <c r="E5" s="168"/>
      <c r="F5" s="168"/>
      <c r="G5" s="168"/>
      <c r="H5" s="168"/>
      <c r="I5" s="168"/>
      <c r="J5" s="168"/>
      <c r="K5" s="168"/>
      <c r="L5" s="300"/>
      <c r="M5" s="253" t="s">
        <v>25</v>
      </c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254"/>
      <c r="AF5" s="297"/>
      <c r="AG5" s="259" t="s">
        <v>26</v>
      </c>
      <c r="AH5" s="260"/>
      <c r="AI5" s="260"/>
      <c r="AJ5" s="260"/>
      <c r="AK5" s="260"/>
      <c r="AL5" s="260"/>
      <c r="AM5" s="260"/>
      <c r="AN5" s="261"/>
      <c r="AO5" s="294"/>
    </row>
    <row r="6" spans="1:41" ht="24.95" customHeight="1" thickBot="1" x14ac:dyDescent="0.25">
      <c r="A6" s="288" t="s">
        <v>179</v>
      </c>
      <c r="B6" s="291"/>
      <c r="C6" s="170"/>
      <c r="D6" s="171"/>
      <c r="E6" s="171"/>
      <c r="F6" s="171"/>
      <c r="G6" s="171"/>
      <c r="H6" s="171"/>
      <c r="I6" s="171"/>
      <c r="J6" s="171"/>
      <c r="K6" s="171"/>
      <c r="L6" s="300"/>
      <c r="M6" s="255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256"/>
      <c r="AF6" s="297"/>
      <c r="AG6" s="262"/>
      <c r="AH6" s="263"/>
      <c r="AI6" s="263"/>
      <c r="AJ6" s="263"/>
      <c r="AK6" s="263"/>
      <c r="AL6" s="263"/>
      <c r="AM6" s="263"/>
      <c r="AN6" s="264"/>
      <c r="AO6" s="294"/>
    </row>
    <row r="7" spans="1:41" ht="39.950000000000003" customHeight="1" thickTop="1" thickBot="1" x14ac:dyDescent="0.25">
      <c r="A7" s="288" t="s">
        <v>103</v>
      </c>
      <c r="B7" s="291"/>
      <c r="C7" s="153"/>
      <c r="D7" s="282" t="s">
        <v>143</v>
      </c>
      <c r="E7" s="282"/>
      <c r="F7" s="282"/>
      <c r="G7" s="282"/>
      <c r="H7" s="282"/>
      <c r="I7" s="173" t="str">
        <f>"01/01/2025"</f>
        <v>01/01/2025</v>
      </c>
      <c r="J7" s="173"/>
      <c r="K7" s="155"/>
      <c r="L7" s="300"/>
      <c r="M7" s="257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258"/>
      <c r="AF7" s="297"/>
      <c r="AG7" s="265"/>
      <c r="AH7" s="266"/>
      <c r="AI7" s="266"/>
      <c r="AJ7" s="266"/>
      <c r="AK7" s="266"/>
      <c r="AL7" s="266"/>
      <c r="AM7" s="266"/>
      <c r="AN7" s="267"/>
      <c r="AO7" s="294"/>
    </row>
    <row r="8" spans="1:41" ht="5.0999999999999996" customHeight="1" thickTop="1" x14ac:dyDescent="0.2">
      <c r="A8" s="288" t="s">
        <v>180</v>
      </c>
      <c r="B8" s="291"/>
      <c r="C8" s="184"/>
      <c r="D8" s="185"/>
      <c r="E8" s="185"/>
      <c r="F8" s="185"/>
      <c r="G8" s="185"/>
      <c r="H8" s="185"/>
      <c r="I8" s="185"/>
      <c r="J8" s="185"/>
      <c r="K8" s="185"/>
      <c r="L8" s="30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297"/>
      <c r="AG8" s="8"/>
      <c r="AH8" s="8"/>
      <c r="AI8" s="8"/>
      <c r="AJ8" s="8"/>
      <c r="AK8" s="8"/>
      <c r="AL8" s="8"/>
      <c r="AM8" s="8"/>
      <c r="AN8" s="9"/>
      <c r="AO8" s="294"/>
    </row>
    <row r="9" spans="1:41" ht="30" customHeight="1" x14ac:dyDescent="0.35">
      <c r="A9" s="288" t="s">
        <v>181</v>
      </c>
      <c r="B9" s="291"/>
      <c r="C9" s="12"/>
      <c r="D9" s="186"/>
      <c r="E9" s="186"/>
      <c r="F9" s="13"/>
      <c r="G9" s="14"/>
      <c r="H9" s="186"/>
      <c r="I9" s="186"/>
      <c r="J9" s="186"/>
      <c r="K9" s="8"/>
      <c r="L9" s="30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297"/>
      <c r="AG9" s="8"/>
      <c r="AH9" s="8"/>
      <c r="AI9" s="8"/>
      <c r="AJ9" s="8"/>
      <c r="AK9" s="8"/>
      <c r="AL9" s="8"/>
      <c r="AM9" s="8"/>
      <c r="AN9" s="9"/>
      <c r="AO9" s="294"/>
    </row>
    <row r="10" spans="1:41" ht="30" customHeight="1" x14ac:dyDescent="0.2">
      <c r="A10" s="288" t="s">
        <v>182</v>
      </c>
      <c r="B10" s="291"/>
      <c r="C10" s="12"/>
      <c r="D10" s="8"/>
      <c r="E10" s="14"/>
      <c r="F10" s="13"/>
      <c r="G10" s="14"/>
      <c r="H10" s="14"/>
      <c r="I10" s="8"/>
      <c r="J10" s="8"/>
      <c r="K10" s="8"/>
      <c r="L10" s="30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297"/>
      <c r="AG10" s="8"/>
      <c r="AH10" s="8"/>
      <c r="AI10" s="8"/>
      <c r="AJ10" s="8"/>
      <c r="AK10" s="8"/>
      <c r="AL10" s="8"/>
      <c r="AM10" s="8"/>
      <c r="AN10" s="9"/>
      <c r="AO10" s="294"/>
    </row>
    <row r="11" spans="1:41" ht="30" customHeight="1" x14ac:dyDescent="0.2">
      <c r="A11" s="288" t="s">
        <v>183</v>
      </c>
      <c r="B11" s="291"/>
      <c r="C11" s="12"/>
      <c r="D11" s="8"/>
      <c r="E11" s="14"/>
      <c r="F11" s="13"/>
      <c r="G11" s="14"/>
      <c r="H11" s="14"/>
      <c r="I11" s="8"/>
      <c r="J11" s="8"/>
      <c r="K11" s="8"/>
      <c r="L11" s="300"/>
      <c r="M11" s="198" t="s">
        <v>31</v>
      </c>
      <c r="N11" s="198"/>
      <c r="O11" s="198"/>
      <c r="P11" s="198"/>
      <c r="Q11" s="198"/>
      <c r="R11" s="198"/>
      <c r="S11" s="199"/>
      <c r="T11" s="8"/>
      <c r="U11" s="206" t="s">
        <v>32</v>
      </c>
      <c r="V11" s="198"/>
      <c r="W11" s="198"/>
      <c r="X11" s="198"/>
      <c r="Y11" s="199"/>
      <c r="Z11" s="8"/>
      <c r="AA11" s="206" t="s">
        <v>33</v>
      </c>
      <c r="AB11" s="198"/>
      <c r="AC11" s="198"/>
      <c r="AD11" s="198"/>
      <c r="AE11" s="198"/>
      <c r="AF11" s="297"/>
      <c r="AG11" s="8"/>
      <c r="AH11" s="206" t="s">
        <v>34</v>
      </c>
      <c r="AI11" s="198"/>
      <c r="AJ11" s="198"/>
      <c r="AK11" s="198"/>
      <c r="AL11" s="198"/>
      <c r="AM11" s="199"/>
      <c r="AN11" s="9"/>
      <c r="AO11" s="294"/>
    </row>
    <row r="12" spans="1:41" ht="30" customHeight="1" x14ac:dyDescent="0.2">
      <c r="A12" s="288" t="s">
        <v>184</v>
      </c>
      <c r="B12" s="291"/>
      <c r="C12" s="12"/>
      <c r="D12" s="8"/>
      <c r="E12" s="14"/>
      <c r="F12" s="13"/>
      <c r="G12" s="14"/>
      <c r="H12" s="14"/>
      <c r="I12" s="8"/>
      <c r="J12" s="8"/>
      <c r="K12" s="8"/>
      <c r="L12" s="300"/>
      <c r="M12" s="201"/>
      <c r="N12" s="201"/>
      <c r="O12" s="201"/>
      <c r="P12" s="201"/>
      <c r="Q12" s="201"/>
      <c r="R12" s="201"/>
      <c r="S12" s="202"/>
      <c r="T12" s="8"/>
      <c r="U12" s="207"/>
      <c r="V12" s="201"/>
      <c r="W12" s="201"/>
      <c r="X12" s="201"/>
      <c r="Y12" s="202"/>
      <c r="Z12" s="8"/>
      <c r="AA12" s="207"/>
      <c r="AB12" s="201"/>
      <c r="AC12" s="201"/>
      <c r="AD12" s="201"/>
      <c r="AE12" s="201"/>
      <c r="AF12" s="297"/>
      <c r="AG12" s="8"/>
      <c r="AH12" s="207"/>
      <c r="AI12" s="201"/>
      <c r="AJ12" s="201"/>
      <c r="AK12" s="201"/>
      <c r="AL12" s="201"/>
      <c r="AM12" s="202"/>
      <c r="AN12" s="9"/>
      <c r="AO12" s="294"/>
    </row>
    <row r="13" spans="1:41" ht="25.5" customHeight="1" x14ac:dyDescent="0.2">
      <c r="A13" s="288" t="s">
        <v>185</v>
      </c>
      <c r="B13" s="291"/>
      <c r="C13" s="12"/>
      <c r="D13" s="177" t="s">
        <v>37</v>
      </c>
      <c r="E13" s="178"/>
      <c r="F13" s="13"/>
      <c r="G13" s="14"/>
      <c r="H13" s="177" t="s">
        <v>38</v>
      </c>
      <c r="I13" s="181"/>
      <c r="J13" s="178"/>
      <c r="K13" s="8"/>
      <c r="L13" s="300"/>
      <c r="M13" s="204"/>
      <c r="N13" s="204"/>
      <c r="O13" s="204"/>
      <c r="P13" s="204"/>
      <c r="Q13" s="204"/>
      <c r="R13" s="204"/>
      <c r="S13" s="205"/>
      <c r="T13" s="8"/>
      <c r="U13" s="208"/>
      <c r="V13" s="204"/>
      <c r="W13" s="204"/>
      <c r="X13" s="204"/>
      <c r="Y13" s="205"/>
      <c r="Z13" s="8"/>
      <c r="AA13" s="208"/>
      <c r="AB13" s="204"/>
      <c r="AC13" s="204"/>
      <c r="AD13" s="204"/>
      <c r="AE13" s="204"/>
      <c r="AF13" s="297"/>
      <c r="AG13" s="8"/>
      <c r="AH13" s="208"/>
      <c r="AI13" s="204"/>
      <c r="AJ13" s="204"/>
      <c r="AK13" s="204"/>
      <c r="AL13" s="204"/>
      <c r="AM13" s="205"/>
      <c r="AN13" s="9"/>
      <c r="AO13" s="294"/>
    </row>
    <row r="14" spans="1:41" ht="24.95" customHeight="1" x14ac:dyDescent="0.2">
      <c r="A14" s="288" t="s">
        <v>186</v>
      </c>
      <c r="B14" s="291"/>
      <c r="C14" s="12"/>
      <c r="D14" s="182"/>
      <c r="E14" s="180"/>
      <c r="F14" s="13"/>
      <c r="G14" s="14"/>
      <c r="H14" s="179"/>
      <c r="I14" s="268"/>
      <c r="J14" s="269"/>
      <c r="K14" s="8"/>
      <c r="L14" s="300"/>
      <c r="M14" s="162"/>
      <c r="N14" s="162"/>
      <c r="O14" s="162"/>
      <c r="P14" s="162"/>
      <c r="Q14" s="162"/>
      <c r="R14" s="162"/>
      <c r="S14" s="15"/>
      <c r="T14" s="8"/>
      <c r="U14" s="216"/>
      <c r="V14" s="214"/>
      <c r="W14" s="214"/>
      <c r="X14" s="214"/>
      <c r="Y14" s="215"/>
      <c r="Z14" s="8"/>
      <c r="AA14" s="216"/>
      <c r="AB14" s="214"/>
      <c r="AC14" s="214"/>
      <c r="AD14" s="214"/>
      <c r="AE14" s="214"/>
      <c r="AF14" s="297"/>
      <c r="AG14" s="8"/>
      <c r="AH14" s="216"/>
      <c r="AI14" s="214"/>
      <c r="AJ14" s="214"/>
      <c r="AK14" s="214"/>
      <c r="AL14" s="214"/>
      <c r="AM14" s="215"/>
      <c r="AN14" s="9"/>
      <c r="AO14" s="294"/>
    </row>
    <row r="15" spans="1:41" ht="24.95" customHeight="1" x14ac:dyDescent="0.3">
      <c r="A15" s="288" t="s">
        <v>187</v>
      </c>
      <c r="B15" s="291"/>
      <c r="C15" s="12"/>
      <c r="D15" s="128" t="str">
        <f>IF(ISBLANK('Pool 1'!$Q$17),"Pool 1 - J1",'Pool 1'!$Q$17)</f>
        <v>Pool 1 - J1</v>
      </c>
      <c r="E15" s="149">
        <v>1</v>
      </c>
      <c r="F15" s="13"/>
      <c r="G15" s="14"/>
      <c r="H15" s="20" t="s">
        <v>20</v>
      </c>
      <c r="I15" s="21" t="str">
        <f t="shared" ref="I15:I17" si="0">IF(ISBLANK(AK17),"TBD",AK17)</f>
        <v>TBD</v>
      </c>
      <c r="J15" s="22" t="s">
        <v>42</v>
      </c>
      <c r="K15" s="8"/>
      <c r="L15" s="300"/>
      <c r="M15" s="270"/>
      <c r="N15" s="23"/>
      <c r="O15" s="23"/>
      <c r="P15" s="24">
        <v>4</v>
      </c>
      <c r="Q15" s="224" t="s">
        <v>43</v>
      </c>
      <c r="R15" s="234"/>
      <c r="S15" s="222"/>
      <c r="T15" s="8"/>
      <c r="U15" s="222"/>
      <c r="V15" s="24">
        <v>6</v>
      </c>
      <c r="W15" s="224" t="s">
        <v>43</v>
      </c>
      <c r="X15" s="234"/>
      <c r="Y15" s="222"/>
      <c r="Z15" s="8"/>
      <c r="AA15" s="222"/>
      <c r="AB15" s="24">
        <v>6</v>
      </c>
      <c r="AC15" s="224" t="s">
        <v>43</v>
      </c>
      <c r="AD15" s="234"/>
      <c r="AE15" s="285"/>
      <c r="AF15" s="297"/>
      <c r="AG15" s="8"/>
      <c r="AH15" s="222"/>
      <c r="AI15" s="24">
        <v>8</v>
      </c>
      <c r="AJ15" s="283" t="s">
        <v>43</v>
      </c>
      <c r="AK15" s="283"/>
      <c r="AL15" s="284"/>
      <c r="AM15" s="222"/>
      <c r="AN15" s="9"/>
      <c r="AO15" s="294"/>
    </row>
    <row r="16" spans="1:41" ht="24.95" customHeight="1" x14ac:dyDescent="0.2">
      <c r="A16" s="288" t="s">
        <v>188</v>
      </c>
      <c r="B16" s="291"/>
      <c r="C16" s="12"/>
      <c r="D16" s="46" t="str">
        <f>IF(ISBLANK('Pool 1'!$Q$20),"Pool 1 - K1",'Pool 1'!$Q$20)</f>
        <v>Pool 1 - K1</v>
      </c>
      <c r="E16" s="101">
        <v>1</v>
      </c>
      <c r="F16" s="13"/>
      <c r="G16" s="14"/>
      <c r="H16" s="31" t="s">
        <v>20</v>
      </c>
      <c r="I16" s="32" t="str">
        <f t="shared" si="0"/>
        <v>TBD</v>
      </c>
      <c r="J16" s="33" t="s">
        <v>46</v>
      </c>
      <c r="K16" s="8"/>
      <c r="L16" s="300"/>
      <c r="M16" s="271"/>
      <c r="N16" s="23"/>
      <c r="O16" s="23">
        <f>ROW()</f>
        <v>16</v>
      </c>
      <c r="P16" s="35" t="s">
        <v>47</v>
      </c>
      <c r="Q16" s="35" t="s">
        <v>19</v>
      </c>
      <c r="R16" s="35" t="s">
        <v>48</v>
      </c>
      <c r="S16" s="221"/>
      <c r="T16" s="8"/>
      <c r="U16" s="221"/>
      <c r="V16" s="35" t="s">
        <v>47</v>
      </c>
      <c r="W16" s="19" t="s">
        <v>19</v>
      </c>
      <c r="X16" s="35" t="s">
        <v>48</v>
      </c>
      <c r="Y16" s="221"/>
      <c r="Z16" s="8"/>
      <c r="AA16" s="221"/>
      <c r="AB16" s="35" t="s">
        <v>47</v>
      </c>
      <c r="AC16" s="19" t="s">
        <v>19</v>
      </c>
      <c r="AD16" s="35" t="s">
        <v>48</v>
      </c>
      <c r="AE16" s="286"/>
      <c r="AF16" s="297"/>
      <c r="AG16" s="8"/>
      <c r="AH16" s="221"/>
      <c r="AI16" s="35" t="s">
        <v>47</v>
      </c>
      <c r="AJ16" s="19" t="s">
        <v>19</v>
      </c>
      <c r="AK16" s="19" t="s">
        <v>48</v>
      </c>
      <c r="AL16" s="35" t="s">
        <v>49</v>
      </c>
      <c r="AM16" s="221"/>
      <c r="AN16" s="9"/>
      <c r="AO16" s="294"/>
    </row>
    <row r="17" spans="1:41" ht="24.95" customHeight="1" x14ac:dyDescent="0.2">
      <c r="A17" s="288" t="s">
        <v>90</v>
      </c>
      <c r="B17" s="291"/>
      <c r="C17" s="12"/>
      <c r="D17" s="46" t="str">
        <f>IF(ISBLANK('Pool 2'!$Q$17),"Pool 2 - J1",'Pool 2'!$Q$17)</f>
        <v>Pool 2 - J1</v>
      </c>
      <c r="E17" s="101">
        <v>1</v>
      </c>
      <c r="F17" s="13"/>
      <c r="G17" s="14"/>
      <c r="H17" s="37" t="s">
        <v>20</v>
      </c>
      <c r="I17" s="38" t="str">
        <f t="shared" si="0"/>
        <v>TBD</v>
      </c>
      <c r="J17" s="39" t="s">
        <v>52</v>
      </c>
      <c r="K17" s="8"/>
      <c r="L17" s="300"/>
      <c r="M17" s="271"/>
      <c r="N17" s="23" t="str">
        <f t="shared" ref="N17:N32" si="1">IF(E15=2,D15 &amp; "  [DQ]",D15)</f>
        <v>Pool 1 - J1</v>
      </c>
      <c r="O17" s="23">
        <f t="shared" ref="O17:O32" si="2">IF(E15&gt;=1,ROW()-$O$16,"")</f>
        <v>1</v>
      </c>
      <c r="P17" s="225" t="s">
        <v>2</v>
      </c>
      <c r="Q17" s="40" t="str">
        <f t="array" ref="Q17">IFERROR(INDEX($N$17:$N$32,SMALL($O$17:$O$32,ROW(B1))),"-")</f>
        <v>Pool 1 - J1</v>
      </c>
      <c r="R17" s="87"/>
      <c r="S17" s="221"/>
      <c r="T17" s="8"/>
      <c r="U17" s="221"/>
      <c r="V17" s="225" t="s">
        <v>9</v>
      </c>
      <c r="W17" s="40" t="str">
        <f>IF(ISBLANK($R$17),"A1",$R$17)</f>
        <v>A1</v>
      </c>
      <c r="X17" s="89"/>
      <c r="Y17" s="221"/>
      <c r="Z17" s="8"/>
      <c r="AA17" s="221"/>
      <c r="AB17" s="225" t="s">
        <v>53</v>
      </c>
      <c r="AC17" s="40" t="str">
        <f>IF(ISBLANK($X$17),"E1",$X$17)</f>
        <v>E1</v>
      </c>
      <c r="AD17" s="89"/>
      <c r="AE17" s="286"/>
      <c r="AF17" s="297"/>
      <c r="AG17" s="8"/>
      <c r="AH17" s="221"/>
      <c r="AI17" s="225" t="s">
        <v>54</v>
      </c>
      <c r="AJ17" s="41" t="str">
        <f>IF(ISBLANK($AD$17),"WF1",$AD$17)</f>
        <v>WF1</v>
      </c>
      <c r="AK17" s="42"/>
      <c r="AL17" s="43">
        <v>0</v>
      </c>
      <c r="AM17" s="271"/>
      <c r="AN17" s="9"/>
      <c r="AO17" s="294"/>
    </row>
    <row r="18" spans="1:41" ht="24.95" customHeight="1" x14ac:dyDescent="0.2">
      <c r="A18" s="288" t="s">
        <v>189</v>
      </c>
      <c r="B18" s="291"/>
      <c r="C18" s="12"/>
      <c r="D18" s="46" t="str">
        <f>IF(ISBLANK('Pool 2'!$Q$20),"Pool 2 - K1",'Pool 2'!$Q$20)</f>
        <v>Pool 2 - K1</v>
      </c>
      <c r="E18" s="101">
        <v>1</v>
      </c>
      <c r="F18" s="13"/>
      <c r="G18" s="13"/>
      <c r="H18" s="45" t="s">
        <v>20</v>
      </c>
      <c r="I18" s="46" t="str">
        <f>IF(ISBLANK(AK20),"TBD",AK20)</f>
        <v>TBD</v>
      </c>
      <c r="J18" s="47" t="s">
        <v>57</v>
      </c>
      <c r="K18" s="8"/>
      <c r="L18" s="300"/>
      <c r="M18" s="271"/>
      <c r="N18" s="23" t="str">
        <f t="shared" si="1"/>
        <v>Pool 1 - K1</v>
      </c>
      <c r="O18" s="23">
        <f t="shared" si="2"/>
        <v>2</v>
      </c>
      <c r="P18" s="226"/>
      <c r="Q18" s="48" t="str">
        <f t="array" ref="Q18">IFERROR(INDEX($N$17:$N$32,SMALL($O$17:$O$32,ROW(B5))),"-")</f>
        <v>Pool 1 - K2</v>
      </c>
      <c r="R18" s="88"/>
      <c r="S18" s="221"/>
      <c r="T18" s="8"/>
      <c r="U18" s="221"/>
      <c r="V18" s="226"/>
      <c r="W18" s="48" t="str">
        <f>IF(ISBLANK($R$25),"C1",$R$25)</f>
        <v>C1</v>
      </c>
      <c r="X18" s="90"/>
      <c r="Y18" s="221"/>
      <c r="Z18" s="8"/>
      <c r="AA18" s="221"/>
      <c r="AB18" s="226"/>
      <c r="AC18" s="48" t="str">
        <f>IF(ISBLANK($X$21),"F1",$X$21)</f>
        <v>F1</v>
      </c>
      <c r="AD18" s="90"/>
      <c r="AE18" s="286"/>
      <c r="AF18" s="297"/>
      <c r="AG18" s="8"/>
      <c r="AH18" s="221"/>
      <c r="AI18" s="226"/>
      <c r="AJ18" s="49" t="str">
        <f>IF(ISBLANK($AD$18),"WF2",$AD$18)</f>
        <v>WF2</v>
      </c>
      <c r="AK18" s="50"/>
      <c r="AL18" s="51">
        <v>0</v>
      </c>
      <c r="AM18" s="271"/>
      <c r="AN18" s="9"/>
      <c r="AO18" s="294"/>
    </row>
    <row r="19" spans="1:41" ht="24.95" customHeight="1" x14ac:dyDescent="0.2">
      <c r="A19" s="288" t="s">
        <v>190</v>
      </c>
      <c r="B19" s="291"/>
      <c r="C19" s="44"/>
      <c r="D19" s="46" t="str">
        <f>IF(ISBLANK('Pool 1'!$Q$21),"Pool 1 - K2",'Pool 1'!$Q$21)</f>
        <v>Pool 1 - K2</v>
      </c>
      <c r="E19" s="101">
        <v>1</v>
      </c>
      <c r="F19" s="13"/>
      <c r="G19" s="13"/>
      <c r="H19" s="45" t="s">
        <v>20</v>
      </c>
      <c r="I19" s="46" t="str">
        <f t="shared" ref="I19:I21" si="3">IF(ISBLANK(AK31),"TBD",AK31)</f>
        <v>TBD</v>
      </c>
      <c r="J19" s="47" t="s">
        <v>60</v>
      </c>
      <c r="K19" s="8"/>
      <c r="L19" s="300"/>
      <c r="M19" s="271"/>
      <c r="N19" s="23" t="str">
        <f t="shared" si="1"/>
        <v>Pool 2 - J1</v>
      </c>
      <c r="O19" s="23">
        <f t="shared" si="2"/>
        <v>3</v>
      </c>
      <c r="P19" s="226"/>
      <c r="Q19" s="48" t="str">
        <f t="array" ref="Q19">IFERROR(INDEX($N$17:$N$32,SMALL($O$17:$O$32,ROW(B9))),"-")</f>
        <v>Pool 2 - R1</v>
      </c>
      <c r="R19" s="52"/>
      <c r="S19" s="221"/>
      <c r="T19" s="8"/>
      <c r="U19" s="221"/>
      <c r="V19" s="226"/>
      <c r="W19" s="48" t="str">
        <f>IF(ISBLANK($R$22),"B2",$R$22)</f>
        <v>B2</v>
      </c>
      <c r="X19" s="52"/>
      <c r="Y19" s="221"/>
      <c r="Z19" s="8"/>
      <c r="AA19" s="221"/>
      <c r="AB19" s="226"/>
      <c r="AC19" s="48" t="str">
        <f>IF(ISBLANK($X$18),"E2",$X$18)</f>
        <v>E2</v>
      </c>
      <c r="AD19" s="52"/>
      <c r="AE19" s="286"/>
      <c r="AF19" s="297"/>
      <c r="AG19" s="8"/>
      <c r="AH19" s="221"/>
      <c r="AI19" s="226"/>
      <c r="AJ19" s="49" t="str">
        <f>IF(ISBLANK($AD$47),"K1",$AD$47)</f>
        <v>K1</v>
      </c>
      <c r="AK19" s="53"/>
      <c r="AL19" s="54">
        <v>0</v>
      </c>
      <c r="AM19" s="271"/>
      <c r="AN19" s="9"/>
      <c r="AO19" s="294"/>
    </row>
    <row r="20" spans="1:41" ht="24.95" customHeight="1" x14ac:dyDescent="0.2">
      <c r="A20" s="288" t="s">
        <v>191</v>
      </c>
      <c r="B20" s="291"/>
      <c r="C20" s="44"/>
      <c r="D20" s="46" t="str">
        <f>IF(ISBLANK('Pool 1'!$Q$18),"Pool 1 - J2",'Pool 1'!$Q$18)</f>
        <v>Pool 1 - J2</v>
      </c>
      <c r="E20" s="101">
        <v>1</v>
      </c>
      <c r="F20" s="13"/>
      <c r="G20" s="13"/>
      <c r="H20" s="45" t="s">
        <v>20</v>
      </c>
      <c r="I20" s="46" t="str">
        <f t="shared" si="3"/>
        <v>TBD</v>
      </c>
      <c r="J20" s="47" t="s">
        <v>62</v>
      </c>
      <c r="K20" s="8"/>
      <c r="L20" s="300"/>
      <c r="M20" s="271"/>
      <c r="N20" s="23" t="str">
        <f t="shared" si="1"/>
        <v>Pool 2 - K1</v>
      </c>
      <c r="O20" s="23">
        <f t="shared" si="2"/>
        <v>4</v>
      </c>
      <c r="P20" s="227"/>
      <c r="Q20" s="55" t="str">
        <f t="array" ref="Q20">IFERROR(INDEX($N$17:$N$32,SMALL($O$17:$O$32,ROW(B13))),"-")</f>
        <v>Pool 2 - S2</v>
      </c>
      <c r="R20" s="56"/>
      <c r="S20" s="221"/>
      <c r="T20" s="8"/>
      <c r="U20" s="221"/>
      <c r="V20" s="227"/>
      <c r="W20" s="55" t="str">
        <f>IF(ISBLANK($R$30),"D2",$R$30)</f>
        <v>D2</v>
      </c>
      <c r="X20" s="56"/>
      <c r="Y20" s="221"/>
      <c r="Z20" s="8"/>
      <c r="AA20" s="223"/>
      <c r="AB20" s="227"/>
      <c r="AC20" s="55" t="str">
        <f>IF(ISBLANK($X$22),"F2",$X$22)</f>
        <v>F2</v>
      </c>
      <c r="AD20" s="56"/>
      <c r="AE20" s="287"/>
      <c r="AF20" s="297"/>
      <c r="AG20" s="8"/>
      <c r="AH20" s="223"/>
      <c r="AI20" s="227"/>
      <c r="AJ20" s="58" t="str">
        <f>IF(ISBLANK($AD$50),"L1",$AD$50)</f>
        <v>L1</v>
      </c>
      <c r="AK20" s="88"/>
      <c r="AL20" s="90">
        <v>0</v>
      </c>
      <c r="AM20" s="272"/>
      <c r="AN20" s="9"/>
      <c r="AO20" s="294"/>
    </row>
    <row r="21" spans="1:41" ht="24.95" customHeight="1" x14ac:dyDescent="0.2">
      <c r="A21" s="288" t="s">
        <v>192</v>
      </c>
      <c r="B21" s="291"/>
      <c r="C21" s="44"/>
      <c r="D21" s="46" t="str">
        <f>IF(ISBLANK('Pool 2'!$Q$21),"Pool 2 - K2",'Pool 2'!$Q$21)</f>
        <v>Pool 2 - K2</v>
      </c>
      <c r="E21" s="101">
        <v>1</v>
      </c>
      <c r="F21" s="13"/>
      <c r="G21" s="13"/>
      <c r="H21" s="45" t="s">
        <v>20</v>
      </c>
      <c r="I21" s="46" t="str">
        <f t="shared" si="3"/>
        <v>TBD</v>
      </c>
      <c r="J21" s="47" t="s">
        <v>64</v>
      </c>
      <c r="K21" s="8"/>
      <c r="L21" s="300"/>
      <c r="M21" s="271"/>
      <c r="N21" s="23" t="str">
        <f t="shared" si="1"/>
        <v>Pool 1 - K2</v>
      </c>
      <c r="O21" s="23">
        <f t="shared" si="2"/>
        <v>5</v>
      </c>
      <c r="P21" s="225" t="s">
        <v>5</v>
      </c>
      <c r="Q21" s="40" t="str">
        <f t="array" ref="Q21">IFERROR(INDEX($N$17:$N$32,SMALL($O$17:$O$32,ROW(B2))),"-")</f>
        <v>Pool 1 - K1</v>
      </c>
      <c r="R21" s="87"/>
      <c r="S21" s="221"/>
      <c r="T21" s="8"/>
      <c r="U21" s="221"/>
      <c r="V21" s="225" t="s">
        <v>13</v>
      </c>
      <c r="W21" s="48" t="str">
        <f>IF(ISBLANK($R$21),"B1",$R$21)</f>
        <v>B1</v>
      </c>
      <c r="X21" s="89"/>
      <c r="Y21" s="221"/>
      <c r="Z21" s="8"/>
      <c r="AA21" s="216"/>
      <c r="AB21" s="214"/>
      <c r="AC21" s="214"/>
      <c r="AD21" s="214"/>
      <c r="AE21" s="214"/>
      <c r="AF21" s="297"/>
      <c r="AG21" s="8"/>
      <c r="AH21" s="216"/>
      <c r="AI21" s="214"/>
      <c r="AJ21" s="248"/>
      <c r="AK21" s="248"/>
      <c r="AL21" s="248"/>
      <c r="AM21" s="215"/>
      <c r="AN21" s="9"/>
      <c r="AO21" s="294"/>
    </row>
    <row r="22" spans="1:41" ht="24.95" customHeight="1" x14ac:dyDescent="0.2">
      <c r="A22" s="288" t="s">
        <v>193</v>
      </c>
      <c r="B22" s="291"/>
      <c r="C22" s="44"/>
      <c r="D22" s="46" t="str">
        <f>IF(ISBLANK('Pool 2'!$Q$18),"Pool 2 - J2",'Pool 2'!$Q$18)</f>
        <v>Pool 2 - J2</v>
      </c>
      <c r="E22" s="101">
        <v>1</v>
      </c>
      <c r="F22" s="13"/>
      <c r="G22" s="13"/>
      <c r="H22" s="45" t="s">
        <v>20</v>
      </c>
      <c r="I22" s="46" t="str">
        <f>IF(ISBLANK(AK34),"TBD",AK34)</f>
        <v>TBD</v>
      </c>
      <c r="J22" s="47" t="s">
        <v>66</v>
      </c>
      <c r="K22" s="8"/>
      <c r="L22" s="300"/>
      <c r="M22" s="271"/>
      <c r="N22" s="23" t="str">
        <f t="shared" si="1"/>
        <v>Pool 1 - J2</v>
      </c>
      <c r="O22" s="23">
        <f t="shared" si="2"/>
        <v>6</v>
      </c>
      <c r="P22" s="226"/>
      <c r="Q22" s="48" t="str">
        <f t="array" ref="Q22">IFERROR(INDEX($N$17:$N$32,SMALL($O$17:$O$32,ROW(B6))),"-")</f>
        <v>Pool 1 - J2</v>
      </c>
      <c r="R22" s="88"/>
      <c r="S22" s="221"/>
      <c r="T22" s="8"/>
      <c r="U22" s="221"/>
      <c r="V22" s="226"/>
      <c r="W22" s="48" t="str">
        <f>IF(ISBLANK($R$29),"D1",$R$29)</f>
        <v>D1</v>
      </c>
      <c r="X22" s="90"/>
      <c r="Y22" s="221"/>
      <c r="Z22" s="8"/>
      <c r="AA22" s="8"/>
      <c r="AB22" s="61"/>
      <c r="AC22" s="62"/>
      <c r="AD22" s="63"/>
      <c r="AE22" s="8"/>
      <c r="AF22" s="297"/>
      <c r="AG22" s="8"/>
      <c r="AH22" s="8"/>
      <c r="AI22" s="8"/>
      <c r="AJ22" s="8"/>
      <c r="AK22" s="8"/>
      <c r="AL22" s="8"/>
      <c r="AM22" s="8"/>
      <c r="AN22" s="9"/>
      <c r="AO22" s="294"/>
    </row>
    <row r="23" spans="1:41" ht="24.95" customHeight="1" x14ac:dyDescent="0.2">
      <c r="A23" s="288" t="s">
        <v>194</v>
      </c>
      <c r="B23" s="291"/>
      <c r="C23" s="44"/>
      <c r="D23" s="46" t="str">
        <f>IF(ISBLANK('Pool 2'!$Q$55),"Pool 2 - R1",'Pool 2'!$Q$55)</f>
        <v>Pool 2 - R1</v>
      </c>
      <c r="E23" s="101">
        <v>1</v>
      </c>
      <c r="F23" s="13"/>
      <c r="G23" s="13"/>
      <c r="H23" s="45" t="s">
        <v>20</v>
      </c>
      <c r="I23" s="46" t="str">
        <f>IF(ISBLANK(X49),"TBD",X49)</f>
        <v>TBD</v>
      </c>
      <c r="J23" s="47" t="s">
        <v>68</v>
      </c>
      <c r="K23" s="8"/>
      <c r="L23" s="300"/>
      <c r="M23" s="271"/>
      <c r="N23" s="23" t="str">
        <f t="shared" si="1"/>
        <v>Pool 2 - K2</v>
      </c>
      <c r="O23" s="23">
        <f t="shared" si="2"/>
        <v>7</v>
      </c>
      <c r="P23" s="226"/>
      <c r="Q23" s="48" t="str">
        <f t="array" ref="Q23">IFERROR(INDEX($N$17:$N$32,SMALL($O$17:$O$32,ROW(B10))),"-")</f>
        <v>Pool 2 - S1</v>
      </c>
      <c r="R23" s="52"/>
      <c r="S23" s="221"/>
      <c r="T23" s="8"/>
      <c r="U23" s="221"/>
      <c r="V23" s="226"/>
      <c r="W23" s="48" t="str">
        <f>IF(ISBLANK($R$18),"A2",$R$18)</f>
        <v>A2</v>
      </c>
      <c r="X23" s="52"/>
      <c r="Y23" s="221"/>
      <c r="Z23" s="8"/>
      <c r="AA23" s="8"/>
      <c r="AB23" s="61"/>
      <c r="AC23" s="62"/>
      <c r="AD23" s="63"/>
      <c r="AE23" s="8"/>
      <c r="AF23" s="297"/>
      <c r="AG23" s="8"/>
      <c r="AH23" s="8"/>
      <c r="AI23" s="8"/>
      <c r="AJ23" s="8"/>
      <c r="AK23" s="8"/>
      <c r="AL23" s="8"/>
      <c r="AM23" s="8"/>
      <c r="AN23" s="9"/>
      <c r="AO23" s="294"/>
    </row>
    <row r="24" spans="1:41" ht="24.95" customHeight="1" x14ac:dyDescent="0.2">
      <c r="A24" s="288" t="s">
        <v>195</v>
      </c>
      <c r="B24" s="291"/>
      <c r="C24" s="44"/>
      <c r="D24" s="46" t="str">
        <f>IF(ISBLANK('Pool 2'!$Q$59),"Pool 2 - S1",'Pool 2'!$Q$59)</f>
        <v>Pool 2 - S1</v>
      </c>
      <c r="E24" s="101">
        <v>1</v>
      </c>
      <c r="F24" s="13"/>
      <c r="G24" s="13"/>
      <c r="H24" s="45" t="s">
        <v>20</v>
      </c>
      <c r="I24" s="46" t="str">
        <f>IF(ISBLANK(X53),"TBD",X53)</f>
        <v>TBD</v>
      </c>
      <c r="J24" s="47" t="s">
        <v>68</v>
      </c>
      <c r="K24" s="8"/>
      <c r="L24" s="300"/>
      <c r="M24" s="271"/>
      <c r="N24" s="23" t="str">
        <f t="shared" si="1"/>
        <v>Pool 2 - J2</v>
      </c>
      <c r="O24" s="23">
        <f t="shared" si="2"/>
        <v>8</v>
      </c>
      <c r="P24" s="227"/>
      <c r="Q24" s="55" t="str">
        <f t="array" ref="Q24">IFERROR(INDEX($N$17:$N$32,SMALL($O$17:$O$32,ROW(B14))),"-")</f>
        <v>Pool 2 - R2</v>
      </c>
      <c r="R24" s="56"/>
      <c r="S24" s="221"/>
      <c r="T24" s="8"/>
      <c r="U24" s="223"/>
      <c r="V24" s="227"/>
      <c r="W24" s="55" t="str">
        <f>IF(ISBLANK($R$26),"C2",$R$26)</f>
        <v>C2</v>
      </c>
      <c r="X24" s="56"/>
      <c r="Y24" s="223"/>
      <c r="Z24" s="8"/>
      <c r="AA24" s="8"/>
      <c r="AB24" s="61"/>
      <c r="AC24" s="62"/>
      <c r="AD24" s="63"/>
      <c r="AE24" s="8"/>
      <c r="AF24" s="297"/>
      <c r="AG24" s="8"/>
      <c r="AH24" s="8"/>
      <c r="AI24" s="8"/>
      <c r="AJ24" s="8"/>
      <c r="AK24" s="8"/>
      <c r="AL24" s="8"/>
      <c r="AM24" s="8"/>
      <c r="AN24" s="9"/>
      <c r="AO24" s="294"/>
    </row>
    <row r="25" spans="1:41" ht="24.95" customHeight="1" x14ac:dyDescent="0.2">
      <c r="A25" s="288" t="s">
        <v>23</v>
      </c>
      <c r="B25" s="291"/>
      <c r="C25" s="44"/>
      <c r="D25" s="46" t="str">
        <f>IF(ISBLANK('Pool 1'!$Q$55),"Pool 1 - R1",'Pool 1'!$Q$55)</f>
        <v>Pool 1 - R1</v>
      </c>
      <c r="E25" s="101">
        <v>1</v>
      </c>
      <c r="F25" s="13"/>
      <c r="G25" s="13"/>
      <c r="H25" s="45" t="s">
        <v>20</v>
      </c>
      <c r="I25" s="46" t="str">
        <f>IF(ISBLANK(X50),"TBD",X50)</f>
        <v>TBD</v>
      </c>
      <c r="J25" s="47" t="s">
        <v>71</v>
      </c>
      <c r="K25" s="8"/>
      <c r="L25" s="300"/>
      <c r="M25" s="271"/>
      <c r="N25" s="23" t="str">
        <f t="shared" si="1"/>
        <v>Pool 2 - R1</v>
      </c>
      <c r="O25" s="23">
        <f t="shared" si="2"/>
        <v>9</v>
      </c>
      <c r="P25" s="225" t="s">
        <v>7</v>
      </c>
      <c r="Q25" s="40" t="str">
        <f t="array" ref="Q25">IFERROR(INDEX($N$17:$N$32,SMALL($O$17:$O$32,ROW(B3))),"-")</f>
        <v>Pool 2 - J1</v>
      </c>
      <c r="R25" s="87"/>
      <c r="S25" s="221"/>
      <c r="T25" s="8"/>
      <c r="U25" s="216"/>
      <c r="V25" s="214"/>
      <c r="W25" s="214"/>
      <c r="X25" s="214"/>
      <c r="Y25" s="215"/>
      <c r="Z25" s="8"/>
      <c r="AA25" s="8"/>
      <c r="AB25" s="8"/>
      <c r="AC25" s="8"/>
      <c r="AD25" s="8"/>
      <c r="AE25" s="8"/>
      <c r="AF25" s="297"/>
      <c r="AG25" s="8"/>
      <c r="AH25" s="206" t="s">
        <v>72</v>
      </c>
      <c r="AI25" s="198"/>
      <c r="AJ25" s="198"/>
      <c r="AK25" s="198"/>
      <c r="AL25" s="198"/>
      <c r="AM25" s="199"/>
      <c r="AN25" s="9"/>
      <c r="AO25" s="294"/>
    </row>
    <row r="26" spans="1:41" ht="24.95" customHeight="1" x14ac:dyDescent="0.2">
      <c r="A26" s="288" t="s">
        <v>196</v>
      </c>
      <c r="B26" s="291"/>
      <c r="C26" s="44"/>
      <c r="D26" s="46" t="str">
        <f>IF(ISBLANK('Pool 1'!$Q$59),"Pool 1 - S1",'Pool 1'!$Q$59)</f>
        <v>Pool 1 - S1</v>
      </c>
      <c r="E26" s="101">
        <v>1</v>
      </c>
      <c r="F26" s="13"/>
      <c r="G26" s="13"/>
      <c r="H26" s="45" t="s">
        <v>20</v>
      </c>
      <c r="I26" s="46" t="str">
        <f>IF(ISBLANK(X54),"TBD",X54)</f>
        <v>TBD</v>
      </c>
      <c r="J26" s="47" t="s">
        <v>71</v>
      </c>
      <c r="K26" s="8"/>
      <c r="L26" s="300"/>
      <c r="M26" s="271"/>
      <c r="N26" s="23" t="str">
        <f t="shared" si="1"/>
        <v>Pool 2 - S1</v>
      </c>
      <c r="O26" s="23">
        <f t="shared" si="2"/>
        <v>10</v>
      </c>
      <c r="P26" s="226"/>
      <c r="Q26" s="48" t="str">
        <f t="array" ref="Q26">IFERROR(INDEX($N$17:$N$32,SMALL($O$17:$O$32,ROW(B7))),"-")</f>
        <v>Pool 2 - K2</v>
      </c>
      <c r="R26" s="88"/>
      <c r="S26" s="221"/>
      <c r="T26" s="8"/>
      <c r="U26" s="8"/>
      <c r="V26" s="61"/>
      <c r="W26" s="62"/>
      <c r="X26" s="63"/>
      <c r="Y26" s="8"/>
      <c r="Z26" s="8"/>
      <c r="AA26" s="8"/>
      <c r="AB26" s="8"/>
      <c r="AC26" s="8"/>
      <c r="AD26" s="8"/>
      <c r="AE26" s="8"/>
      <c r="AF26" s="297"/>
      <c r="AG26" s="8"/>
      <c r="AH26" s="207"/>
      <c r="AI26" s="201"/>
      <c r="AJ26" s="201"/>
      <c r="AK26" s="201"/>
      <c r="AL26" s="201"/>
      <c r="AM26" s="202"/>
      <c r="AN26" s="9"/>
      <c r="AO26" s="294"/>
    </row>
    <row r="27" spans="1:41" ht="24.95" customHeight="1" x14ac:dyDescent="0.2">
      <c r="A27" s="288" t="s">
        <v>197</v>
      </c>
      <c r="B27" s="291"/>
      <c r="C27" s="44"/>
      <c r="D27" s="46" t="str">
        <f>IF(ISBLANK('Pool 2'!$Q$60),"Pool 2 - S2",'Pool 2'!$Q$60)</f>
        <v>Pool 2 - S2</v>
      </c>
      <c r="E27" s="101">
        <v>1</v>
      </c>
      <c r="F27" s="13"/>
      <c r="G27" s="13"/>
      <c r="H27" s="45" t="s">
        <v>20</v>
      </c>
      <c r="I27" s="46" t="str">
        <f>IF(ISBLANK($R$49),"TBD",$R$49)</f>
        <v>TBD</v>
      </c>
      <c r="J27" s="47" t="s">
        <v>75</v>
      </c>
      <c r="K27" s="8"/>
      <c r="L27" s="300"/>
      <c r="M27" s="271"/>
      <c r="N27" s="23" t="str">
        <f t="shared" si="1"/>
        <v>Pool 1 - R1</v>
      </c>
      <c r="O27" s="23">
        <f t="shared" si="2"/>
        <v>11</v>
      </c>
      <c r="P27" s="226"/>
      <c r="Q27" s="48" t="str">
        <f t="array" ref="Q27">IFERROR(INDEX($N$17:$N$32,SMALL($O$17:$O$32,ROW(B11))),"-")</f>
        <v>Pool 1 - R1</v>
      </c>
      <c r="R27" s="52"/>
      <c r="S27" s="221"/>
      <c r="T27" s="8"/>
      <c r="U27" s="8"/>
      <c r="V27" s="61"/>
      <c r="W27" s="62"/>
      <c r="X27" s="63"/>
      <c r="Y27" s="8"/>
      <c r="Z27" s="8"/>
      <c r="AA27" s="8"/>
      <c r="AB27" s="8"/>
      <c r="AC27" s="8"/>
      <c r="AD27" s="8"/>
      <c r="AE27" s="8"/>
      <c r="AF27" s="297"/>
      <c r="AG27" s="8"/>
      <c r="AH27" s="208"/>
      <c r="AI27" s="204"/>
      <c r="AJ27" s="204"/>
      <c r="AK27" s="204"/>
      <c r="AL27" s="204"/>
      <c r="AM27" s="205"/>
      <c r="AN27" s="9"/>
      <c r="AO27" s="294"/>
    </row>
    <row r="28" spans="1:41" ht="24.95" customHeight="1" x14ac:dyDescent="0.2">
      <c r="A28" s="288" t="s">
        <v>198</v>
      </c>
      <c r="B28" s="291"/>
      <c r="C28" s="44"/>
      <c r="D28" s="46" t="str">
        <f>IF(ISBLANK('Pool 2'!$Q$56),"Pool 2 - R2",'Pool 2'!$Q$56)</f>
        <v>Pool 2 - R2</v>
      </c>
      <c r="E28" s="101">
        <v>1</v>
      </c>
      <c r="F28" s="13"/>
      <c r="G28" s="13"/>
      <c r="H28" s="45" t="s">
        <v>20</v>
      </c>
      <c r="I28" s="46" t="str">
        <f>IF(ISBLANK($R$53),"TBD",$R$53)</f>
        <v>TBD</v>
      </c>
      <c r="J28" s="47" t="s">
        <v>75</v>
      </c>
      <c r="K28" s="8"/>
      <c r="L28" s="300"/>
      <c r="M28" s="271"/>
      <c r="N28" s="23" t="str">
        <f t="shared" si="1"/>
        <v>Pool 1 - S1</v>
      </c>
      <c r="O28" s="23">
        <f t="shared" si="2"/>
        <v>12</v>
      </c>
      <c r="P28" s="227"/>
      <c r="Q28" s="55" t="str">
        <f t="array" ref="Q28">IFERROR(INDEX($N$17:$N$32,SMALL($O$17:$O$32,ROW(B15))),"-")</f>
        <v>Pool 1 - S2</v>
      </c>
      <c r="R28" s="56"/>
      <c r="S28" s="221"/>
      <c r="T28" s="8"/>
      <c r="U28" s="8"/>
      <c r="V28" s="61"/>
      <c r="W28" s="62"/>
      <c r="X28" s="63"/>
      <c r="Y28" s="8"/>
      <c r="Z28" s="8"/>
      <c r="AA28" s="8"/>
      <c r="AB28" s="8"/>
      <c r="AC28" s="8"/>
      <c r="AD28" s="8"/>
      <c r="AE28" s="8"/>
      <c r="AF28" s="297"/>
      <c r="AG28" s="8"/>
      <c r="AH28" s="216"/>
      <c r="AI28" s="214"/>
      <c r="AJ28" s="214"/>
      <c r="AK28" s="214"/>
      <c r="AL28" s="214"/>
      <c r="AM28" s="215"/>
      <c r="AN28" s="9"/>
      <c r="AO28" s="294"/>
    </row>
    <row r="29" spans="1:41" ht="24.95" customHeight="1" x14ac:dyDescent="0.3">
      <c r="A29" s="288" t="s">
        <v>199</v>
      </c>
      <c r="B29" s="291"/>
      <c r="C29" s="44"/>
      <c r="D29" s="46" t="str">
        <f>IF(ISBLANK('Pool 1'!$Q$60),"Pool 1 - S2",'Pool 1'!$Q$60)</f>
        <v>Pool 1 - S2</v>
      </c>
      <c r="E29" s="101">
        <v>1</v>
      </c>
      <c r="F29" s="13"/>
      <c r="G29" s="13"/>
      <c r="H29" s="45" t="s">
        <v>20</v>
      </c>
      <c r="I29" s="46" t="str">
        <f>IF(ISBLANK($R$50),"TBD",$R$50)</f>
        <v>TBD</v>
      </c>
      <c r="J29" s="47" t="s">
        <v>80</v>
      </c>
      <c r="K29" s="8"/>
      <c r="L29" s="300"/>
      <c r="M29" s="271"/>
      <c r="N29" s="23" t="str">
        <f t="shared" si="1"/>
        <v>Pool 2 - S2</v>
      </c>
      <c r="O29" s="23">
        <f t="shared" si="2"/>
        <v>13</v>
      </c>
      <c r="P29" s="225" t="s">
        <v>8</v>
      </c>
      <c r="Q29" s="40" t="str">
        <f t="array" ref="Q29">IFERROR(INDEX($N$17:$N$32,SMALL($O$17:$O$32,ROW(B4))),"-")</f>
        <v>Pool 2 - K1</v>
      </c>
      <c r="R29" s="87"/>
      <c r="S29" s="221"/>
      <c r="T29" s="8"/>
      <c r="U29" s="8"/>
      <c r="V29" s="61"/>
      <c r="W29" s="62"/>
      <c r="X29" s="63"/>
      <c r="Y29" s="8"/>
      <c r="Z29" s="8"/>
      <c r="AA29" s="8"/>
      <c r="AB29" s="8"/>
      <c r="AC29" s="8"/>
      <c r="AD29" s="8"/>
      <c r="AE29" s="8"/>
      <c r="AF29" s="297"/>
      <c r="AG29" s="8"/>
      <c r="AH29" s="222"/>
      <c r="AI29" s="24">
        <v>8</v>
      </c>
      <c r="AJ29" s="224" t="s">
        <v>43</v>
      </c>
      <c r="AK29" s="224"/>
      <c r="AL29" s="234"/>
      <c r="AM29" s="222"/>
      <c r="AN29" s="9"/>
      <c r="AO29" s="294"/>
    </row>
    <row r="30" spans="1:41" ht="24.95" customHeight="1" x14ac:dyDescent="0.2">
      <c r="A30" s="288" t="s">
        <v>200</v>
      </c>
      <c r="B30" s="291"/>
      <c r="C30" s="44"/>
      <c r="D30" s="66" t="str">
        <f>IF(ISBLANK('Pool 1'!$Q$56),"Pool 1 - R2",'Pool 1'!$Q$56)</f>
        <v>Pool 1 - R2</v>
      </c>
      <c r="E30" s="102">
        <v>1</v>
      </c>
      <c r="F30" s="13"/>
      <c r="G30" s="13"/>
      <c r="H30" s="65" t="s">
        <v>20</v>
      </c>
      <c r="I30" s="66" t="str">
        <f>IF(ISBLANK($R$54),"TBD",$R$54)</f>
        <v>TBD</v>
      </c>
      <c r="J30" s="67" t="s">
        <v>80</v>
      </c>
      <c r="K30" s="8"/>
      <c r="L30" s="300"/>
      <c r="M30" s="271"/>
      <c r="N30" s="23" t="str">
        <f t="shared" si="1"/>
        <v>Pool 2 - R2</v>
      </c>
      <c r="O30" s="23">
        <f t="shared" si="2"/>
        <v>14</v>
      </c>
      <c r="P30" s="226"/>
      <c r="Q30" s="48" t="str">
        <f t="array" ref="Q30">IFERROR(INDEX($N$17:$N$32,SMALL($O$17:$O$32,ROW(B8))),"-")</f>
        <v>Pool 2 - J2</v>
      </c>
      <c r="R30" s="88"/>
      <c r="S30" s="221"/>
      <c r="T30" s="8"/>
      <c r="U30" s="8"/>
      <c r="V30" s="61"/>
      <c r="W30" s="62"/>
      <c r="X30" s="63"/>
      <c r="Y30" s="8"/>
      <c r="Z30" s="8"/>
      <c r="AA30" s="8"/>
      <c r="AB30" s="8"/>
      <c r="AC30" s="8"/>
      <c r="AD30" s="8"/>
      <c r="AE30" s="8"/>
      <c r="AF30" s="297"/>
      <c r="AG30" s="8"/>
      <c r="AH30" s="221"/>
      <c r="AI30" s="35" t="s">
        <v>47</v>
      </c>
      <c r="AJ30" s="19" t="s">
        <v>19</v>
      </c>
      <c r="AK30" s="19" t="s">
        <v>48</v>
      </c>
      <c r="AL30" s="35" t="s">
        <v>49</v>
      </c>
      <c r="AM30" s="221"/>
      <c r="AN30" s="9"/>
      <c r="AO30" s="294"/>
    </row>
    <row r="31" spans="1:41" ht="24.95" customHeight="1" x14ac:dyDescent="0.25">
      <c r="A31" s="288" t="s">
        <v>201</v>
      </c>
      <c r="B31" s="291"/>
      <c r="C31" s="44"/>
      <c r="D31" s="68"/>
      <c r="E31" s="13"/>
      <c r="F31" s="13"/>
      <c r="G31" s="13"/>
      <c r="H31" s="13"/>
      <c r="I31" s="13"/>
      <c r="J31" s="13"/>
      <c r="K31" s="69"/>
      <c r="L31" s="300"/>
      <c r="M31" s="271"/>
      <c r="N31" s="23" t="str">
        <f t="shared" si="1"/>
        <v>Pool 1 - S2</v>
      </c>
      <c r="O31" s="23">
        <f t="shared" si="2"/>
        <v>15</v>
      </c>
      <c r="P31" s="226"/>
      <c r="Q31" s="48" t="str">
        <f t="array" ref="Q31">IFERROR(INDEX($N$17:$N$32,SMALL($O$17:$O$32,ROW(B12))),"-")</f>
        <v>Pool 1 - S1</v>
      </c>
      <c r="R31" s="52"/>
      <c r="S31" s="221"/>
      <c r="T31" s="8"/>
      <c r="U31" s="8"/>
      <c r="V31" s="61"/>
      <c r="W31" s="62"/>
      <c r="X31" s="63"/>
      <c r="Y31" s="8"/>
      <c r="Z31" s="8"/>
      <c r="AA31" s="8"/>
      <c r="AB31" s="8"/>
      <c r="AC31" s="8"/>
      <c r="AD31" s="8"/>
      <c r="AE31" s="8"/>
      <c r="AF31" s="297"/>
      <c r="AG31" s="8"/>
      <c r="AH31" s="221"/>
      <c r="AI31" s="225" t="s">
        <v>83</v>
      </c>
      <c r="AJ31" s="41" t="str">
        <f>IF(ISBLANK($AD$48),"K2",$AD$48)</f>
        <v>K2</v>
      </c>
      <c r="AK31" s="42"/>
      <c r="AL31" s="43">
        <v>0</v>
      </c>
      <c r="AM31" s="271"/>
      <c r="AN31" s="9"/>
      <c r="AO31" s="294"/>
    </row>
    <row r="32" spans="1:41" ht="24.95" customHeight="1" x14ac:dyDescent="0.25">
      <c r="A32" s="288" t="s">
        <v>202</v>
      </c>
      <c r="B32" s="291"/>
      <c r="C32" s="44"/>
      <c r="D32" s="68"/>
      <c r="E32" s="13"/>
      <c r="F32" s="13"/>
      <c r="G32" s="13"/>
      <c r="H32" s="13"/>
      <c r="I32" s="13"/>
      <c r="J32" s="13"/>
      <c r="K32" s="69"/>
      <c r="L32" s="300"/>
      <c r="M32" s="272"/>
      <c r="N32" s="70" t="str">
        <f t="shared" si="1"/>
        <v>Pool 1 - R2</v>
      </c>
      <c r="O32" s="70">
        <f t="shared" si="2"/>
        <v>16</v>
      </c>
      <c r="P32" s="227"/>
      <c r="Q32" s="55" t="str">
        <f t="array" ref="Q32">IFERROR(INDEX($N$17:$N$32,SMALL($O$17:$O$32,ROW(B16))),"-")</f>
        <v>Pool 1 - R2</v>
      </c>
      <c r="R32" s="56"/>
      <c r="S32" s="223"/>
      <c r="T32" s="8"/>
      <c r="U32" s="8"/>
      <c r="V32" s="61"/>
      <c r="W32" s="62"/>
      <c r="X32" s="63"/>
      <c r="Y32" s="8"/>
      <c r="Z32" s="8"/>
      <c r="AA32" s="8"/>
      <c r="AB32" s="8"/>
      <c r="AC32" s="8"/>
      <c r="AD32" s="8"/>
      <c r="AE32" s="8"/>
      <c r="AF32" s="297"/>
      <c r="AG32" s="8"/>
      <c r="AH32" s="221"/>
      <c r="AI32" s="226"/>
      <c r="AJ32" s="49" t="str">
        <f>IF(ISBLANK($AD$51),"L2",$AD$51)</f>
        <v>L2</v>
      </c>
      <c r="AK32" s="50"/>
      <c r="AL32" s="51">
        <v>0</v>
      </c>
      <c r="AM32" s="271"/>
      <c r="AN32" s="9"/>
      <c r="AO32" s="294"/>
    </row>
    <row r="33" spans="1:41" ht="24.95" customHeight="1" x14ac:dyDescent="0.25">
      <c r="A33" s="288" t="s">
        <v>24</v>
      </c>
      <c r="B33" s="291"/>
      <c r="C33" s="44"/>
      <c r="D33" s="130"/>
      <c r="E33" s="13"/>
      <c r="F33" s="13"/>
      <c r="G33" s="13"/>
      <c r="H33" s="13"/>
      <c r="I33" s="13"/>
      <c r="J33" s="13"/>
      <c r="K33" s="69"/>
      <c r="L33" s="300"/>
      <c r="M33" s="214" t="str">
        <f>IF(E31&gt;=1,ROW()-$O$16,"")</f>
        <v/>
      </c>
      <c r="N33" s="214"/>
      <c r="O33" s="214"/>
      <c r="P33" s="214"/>
      <c r="Q33" s="214"/>
      <c r="R33" s="214"/>
      <c r="S33" s="215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297"/>
      <c r="AG33" s="8"/>
      <c r="AH33" s="221"/>
      <c r="AI33" s="226"/>
      <c r="AJ33" s="49" t="str">
        <f>IF(ISBLANK($AD$49),"K3",$AD$49)</f>
        <v>K3</v>
      </c>
      <c r="AK33" s="53"/>
      <c r="AL33" s="54">
        <v>0</v>
      </c>
      <c r="AM33" s="271"/>
      <c r="AN33" s="9"/>
      <c r="AO33" s="294"/>
    </row>
    <row r="34" spans="1:41" ht="24.95" customHeight="1" x14ac:dyDescent="0.25">
      <c r="A34" s="288" t="s">
        <v>96</v>
      </c>
      <c r="B34" s="291"/>
      <c r="C34" s="44"/>
      <c r="D34" s="130"/>
      <c r="E34" s="13"/>
      <c r="F34" s="13"/>
      <c r="G34" s="13"/>
      <c r="H34" s="13"/>
      <c r="I34" s="13"/>
      <c r="J34" s="13"/>
      <c r="K34" s="69"/>
      <c r="L34" s="300"/>
      <c r="M34" s="8"/>
      <c r="N34" s="8"/>
      <c r="O34" s="8" t="str">
        <f>IF(E32&gt;=1,ROW()-$O$16,"")</f>
        <v/>
      </c>
      <c r="P34" s="61"/>
      <c r="Q34" s="163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297"/>
      <c r="AG34" s="8"/>
      <c r="AH34" s="223"/>
      <c r="AI34" s="227"/>
      <c r="AJ34" s="58" t="str">
        <f>IF(ISBLANK($AD$52),"L3",$AD$52)</f>
        <v>L3</v>
      </c>
      <c r="AK34" s="88"/>
      <c r="AL34" s="90">
        <v>0</v>
      </c>
      <c r="AM34" s="272"/>
      <c r="AN34" s="9"/>
      <c r="AO34" s="294"/>
    </row>
    <row r="35" spans="1:41" ht="24.95" customHeight="1" x14ac:dyDescent="0.25">
      <c r="A35" s="288" t="s">
        <v>203</v>
      </c>
      <c r="B35" s="291"/>
      <c r="C35" s="44"/>
      <c r="D35" s="130"/>
      <c r="E35" s="13"/>
      <c r="F35" s="13"/>
      <c r="G35" s="13"/>
      <c r="H35" s="13"/>
      <c r="I35" s="13"/>
      <c r="J35" s="13"/>
      <c r="K35" s="69"/>
      <c r="L35" s="300"/>
      <c r="M35" s="8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297"/>
      <c r="AG35" s="8"/>
      <c r="AH35" s="216"/>
      <c r="AI35" s="214"/>
      <c r="AJ35" s="248"/>
      <c r="AK35" s="248"/>
      <c r="AL35" s="248"/>
      <c r="AM35" s="215"/>
      <c r="AN35" s="9"/>
      <c r="AO35" s="294"/>
    </row>
    <row r="36" spans="1:41" ht="24.95" customHeight="1" x14ac:dyDescent="0.25">
      <c r="A36" s="288" t="s">
        <v>204</v>
      </c>
      <c r="B36" s="291"/>
      <c r="C36" s="44"/>
      <c r="D36" s="130"/>
      <c r="E36" s="13"/>
      <c r="F36" s="13"/>
      <c r="G36" s="13"/>
      <c r="H36" s="13"/>
      <c r="I36" s="13"/>
      <c r="J36" s="13"/>
      <c r="K36" s="69"/>
      <c r="L36" s="300"/>
      <c r="M36" s="276" t="s">
        <v>84</v>
      </c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77"/>
      <c r="AF36" s="297"/>
      <c r="AG36" s="8"/>
      <c r="AH36" s="8"/>
      <c r="AI36" s="8"/>
      <c r="AJ36" s="8"/>
      <c r="AK36" s="8"/>
      <c r="AL36" s="8"/>
      <c r="AM36" s="8"/>
      <c r="AN36" s="9"/>
      <c r="AO36" s="294"/>
    </row>
    <row r="37" spans="1:41" ht="24.95" customHeight="1" x14ac:dyDescent="0.25">
      <c r="A37" s="288" t="s">
        <v>205</v>
      </c>
      <c r="B37" s="291"/>
      <c r="C37" s="44"/>
      <c r="D37" s="130"/>
      <c r="E37" s="13"/>
      <c r="F37" s="13"/>
      <c r="G37" s="13"/>
      <c r="H37" s="13"/>
      <c r="I37" s="13"/>
      <c r="J37" s="13"/>
      <c r="K37" s="69"/>
      <c r="L37" s="300"/>
      <c r="M37" s="278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79"/>
      <c r="AF37" s="297"/>
      <c r="AG37" s="8"/>
      <c r="AH37" s="8"/>
      <c r="AI37" s="8"/>
      <c r="AJ37" s="8"/>
      <c r="AK37" s="8"/>
      <c r="AL37" s="8"/>
      <c r="AM37" s="8"/>
      <c r="AN37" s="9"/>
      <c r="AO37" s="294"/>
    </row>
    <row r="38" spans="1:41" ht="24.95" customHeight="1" x14ac:dyDescent="0.25">
      <c r="A38" s="288" t="s">
        <v>206</v>
      </c>
      <c r="B38" s="291"/>
      <c r="C38" s="44"/>
      <c r="D38" s="130"/>
      <c r="E38" s="13"/>
      <c r="F38" s="13"/>
      <c r="G38" s="13"/>
      <c r="H38" s="13"/>
      <c r="I38" s="13"/>
      <c r="J38" s="13"/>
      <c r="K38" s="69"/>
      <c r="L38" s="300"/>
      <c r="M38" s="280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81"/>
      <c r="AF38" s="297"/>
      <c r="AG38" s="8"/>
      <c r="AH38" s="8"/>
      <c r="AI38" s="8"/>
      <c r="AJ38" s="62"/>
      <c r="AK38" s="8"/>
      <c r="AL38" s="8"/>
      <c r="AM38" s="8"/>
      <c r="AN38" s="9"/>
      <c r="AO38" s="294"/>
    </row>
    <row r="39" spans="1:41" ht="24.95" customHeight="1" x14ac:dyDescent="0.25">
      <c r="A39" s="288" t="s">
        <v>207</v>
      </c>
      <c r="B39" s="291"/>
      <c r="C39" s="44"/>
      <c r="D39" s="130"/>
      <c r="E39" s="13"/>
      <c r="F39" s="13"/>
      <c r="G39" s="13"/>
      <c r="H39" s="13"/>
      <c r="I39" s="13"/>
      <c r="J39" s="13"/>
      <c r="K39" s="69"/>
      <c r="L39" s="300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297"/>
      <c r="AG39" s="8"/>
      <c r="AH39" s="8"/>
      <c r="AI39" s="8"/>
      <c r="AJ39" s="8"/>
      <c r="AK39" s="8"/>
      <c r="AL39" s="8"/>
      <c r="AM39" s="8"/>
      <c r="AN39" s="9"/>
      <c r="AO39" s="294"/>
    </row>
    <row r="40" spans="1:41" ht="24.95" customHeight="1" x14ac:dyDescent="0.25">
      <c r="A40" s="288" t="s">
        <v>208</v>
      </c>
      <c r="B40" s="291"/>
      <c r="C40" s="44"/>
      <c r="D40" s="130"/>
      <c r="E40" s="13"/>
      <c r="F40" s="13"/>
      <c r="G40" s="13"/>
      <c r="H40" s="13"/>
      <c r="I40" s="13"/>
      <c r="J40" s="13"/>
      <c r="K40" s="69"/>
      <c r="L40" s="300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297"/>
      <c r="AG40" s="8"/>
      <c r="AH40" s="8"/>
      <c r="AI40" s="8"/>
      <c r="AJ40" s="8"/>
      <c r="AK40" s="8"/>
      <c r="AL40" s="8"/>
      <c r="AM40" s="8"/>
      <c r="AN40" s="9"/>
      <c r="AO40" s="294"/>
    </row>
    <row r="41" spans="1:41" ht="24.95" customHeight="1" x14ac:dyDescent="0.25">
      <c r="A41" s="288" t="s">
        <v>105</v>
      </c>
      <c r="B41" s="291"/>
      <c r="C41" s="44"/>
      <c r="D41" s="130"/>
      <c r="E41" s="13"/>
      <c r="F41" s="13"/>
      <c r="G41" s="13"/>
      <c r="H41" s="13"/>
      <c r="I41" s="13"/>
      <c r="J41" s="13"/>
      <c r="K41" s="69"/>
      <c r="L41" s="300"/>
      <c r="M41" s="198" t="s">
        <v>87</v>
      </c>
      <c r="N41" s="198"/>
      <c r="O41" s="198"/>
      <c r="P41" s="198"/>
      <c r="Q41" s="198"/>
      <c r="R41" s="198"/>
      <c r="S41" s="199"/>
      <c r="T41" s="7"/>
      <c r="U41" s="206" t="s">
        <v>88</v>
      </c>
      <c r="V41" s="198"/>
      <c r="W41" s="198"/>
      <c r="X41" s="198"/>
      <c r="Y41" s="199"/>
      <c r="Z41" s="7"/>
      <c r="AA41" s="206" t="s">
        <v>89</v>
      </c>
      <c r="AB41" s="198"/>
      <c r="AC41" s="198"/>
      <c r="AD41" s="198"/>
      <c r="AE41" s="198"/>
      <c r="AF41" s="297"/>
      <c r="AG41" s="8"/>
      <c r="AH41" s="8"/>
      <c r="AI41" s="8"/>
      <c r="AJ41" s="8"/>
      <c r="AK41" s="8"/>
      <c r="AL41" s="8"/>
      <c r="AM41" s="8"/>
      <c r="AN41" s="9"/>
      <c r="AO41" s="294"/>
    </row>
    <row r="42" spans="1:41" ht="24.95" customHeight="1" x14ac:dyDescent="0.25">
      <c r="A42" s="288" t="s">
        <v>55</v>
      </c>
      <c r="B42" s="291"/>
      <c r="C42" s="44"/>
      <c r="D42" s="130"/>
      <c r="E42" s="13"/>
      <c r="F42" s="13"/>
      <c r="G42" s="13"/>
      <c r="H42" s="13"/>
      <c r="I42" s="13"/>
      <c r="J42" s="13"/>
      <c r="K42" s="69"/>
      <c r="L42" s="300"/>
      <c r="M42" s="201"/>
      <c r="N42" s="201"/>
      <c r="O42" s="201"/>
      <c r="P42" s="201"/>
      <c r="Q42" s="201"/>
      <c r="R42" s="201"/>
      <c r="S42" s="202"/>
      <c r="T42" s="7"/>
      <c r="U42" s="207"/>
      <c r="V42" s="201"/>
      <c r="W42" s="201"/>
      <c r="X42" s="201"/>
      <c r="Y42" s="202"/>
      <c r="Z42" s="7"/>
      <c r="AA42" s="207"/>
      <c r="AB42" s="201"/>
      <c r="AC42" s="201"/>
      <c r="AD42" s="201"/>
      <c r="AE42" s="201"/>
      <c r="AF42" s="297"/>
      <c r="AG42" s="8"/>
      <c r="AH42" s="8"/>
      <c r="AI42" s="8"/>
      <c r="AJ42" s="8"/>
      <c r="AK42" s="8"/>
      <c r="AL42" s="8"/>
      <c r="AM42" s="8"/>
      <c r="AN42" s="9"/>
      <c r="AO42" s="294"/>
    </row>
    <row r="43" spans="1:41" ht="24.95" customHeight="1" x14ac:dyDescent="0.25">
      <c r="A43" s="288" t="s">
        <v>76</v>
      </c>
      <c r="B43" s="291"/>
      <c r="C43" s="44"/>
      <c r="D43" s="130"/>
      <c r="E43" s="13"/>
      <c r="F43" s="13"/>
      <c r="G43" s="13"/>
      <c r="H43" s="13"/>
      <c r="I43" s="13"/>
      <c r="J43" s="13"/>
      <c r="K43" s="69"/>
      <c r="L43" s="300"/>
      <c r="M43" s="204"/>
      <c r="N43" s="204"/>
      <c r="O43" s="204"/>
      <c r="P43" s="204"/>
      <c r="Q43" s="204"/>
      <c r="R43" s="204"/>
      <c r="S43" s="205"/>
      <c r="T43" s="7"/>
      <c r="U43" s="208"/>
      <c r="V43" s="204"/>
      <c r="W43" s="204"/>
      <c r="X43" s="204"/>
      <c r="Y43" s="205"/>
      <c r="Z43" s="7"/>
      <c r="AA43" s="208"/>
      <c r="AB43" s="204"/>
      <c r="AC43" s="204"/>
      <c r="AD43" s="204"/>
      <c r="AE43" s="204"/>
      <c r="AF43" s="297"/>
      <c r="AG43" s="8"/>
      <c r="AH43" s="8"/>
      <c r="AI43" s="8"/>
      <c r="AJ43" s="8"/>
      <c r="AK43" s="8"/>
      <c r="AL43" s="8"/>
      <c r="AM43" s="8"/>
      <c r="AN43" s="9"/>
      <c r="AO43" s="294"/>
    </row>
    <row r="44" spans="1:41" ht="24.95" customHeight="1" x14ac:dyDescent="0.25">
      <c r="A44" s="288" t="s">
        <v>93</v>
      </c>
      <c r="B44" s="291"/>
      <c r="C44" s="44"/>
      <c r="D44" s="130"/>
      <c r="E44" s="13"/>
      <c r="F44" s="13"/>
      <c r="G44" s="13"/>
      <c r="H44" s="13"/>
      <c r="I44" s="13"/>
      <c r="J44" s="13"/>
      <c r="K44" s="69"/>
      <c r="L44" s="300"/>
      <c r="M44" s="214"/>
      <c r="N44" s="214"/>
      <c r="O44" s="214"/>
      <c r="P44" s="214"/>
      <c r="Q44" s="214"/>
      <c r="R44" s="214"/>
      <c r="S44" s="215"/>
      <c r="T44" s="8"/>
      <c r="U44" s="216"/>
      <c r="V44" s="214"/>
      <c r="W44" s="214"/>
      <c r="X44" s="214"/>
      <c r="Y44" s="215"/>
      <c r="Z44" s="8"/>
      <c r="AA44" s="216"/>
      <c r="AB44" s="214"/>
      <c r="AC44" s="214"/>
      <c r="AD44" s="214"/>
      <c r="AE44" s="214"/>
      <c r="AF44" s="297"/>
      <c r="AG44" s="8"/>
      <c r="AH44" s="8"/>
      <c r="AI44" s="8"/>
      <c r="AJ44" s="8"/>
      <c r="AK44" s="8"/>
      <c r="AL44" s="8"/>
      <c r="AM44" s="8"/>
      <c r="AN44" s="9"/>
      <c r="AO44" s="294"/>
    </row>
    <row r="45" spans="1:41" ht="24.95" customHeight="1" x14ac:dyDescent="0.3">
      <c r="A45" s="288" t="s">
        <v>92</v>
      </c>
      <c r="B45" s="291"/>
      <c r="C45" s="44"/>
      <c r="D45" s="130"/>
      <c r="E45" s="13"/>
      <c r="F45" s="13"/>
      <c r="G45" s="13"/>
      <c r="H45" s="13"/>
      <c r="I45" s="13"/>
      <c r="J45" s="13"/>
      <c r="K45" s="69"/>
      <c r="L45" s="300"/>
      <c r="M45" s="270"/>
      <c r="P45" s="72">
        <v>4</v>
      </c>
      <c r="Q45" s="73" t="s">
        <v>43</v>
      </c>
      <c r="R45" s="74"/>
      <c r="S45" s="222"/>
      <c r="T45" s="8"/>
      <c r="U45" s="222"/>
      <c r="V45" s="24">
        <v>6</v>
      </c>
      <c r="W45" s="224" t="s">
        <v>43</v>
      </c>
      <c r="X45" s="234"/>
      <c r="Y45" s="222"/>
      <c r="Z45" s="75"/>
      <c r="AA45" s="222"/>
      <c r="AB45" s="24">
        <v>6</v>
      </c>
      <c r="AC45" s="224" t="s">
        <v>43</v>
      </c>
      <c r="AD45" s="234"/>
      <c r="AE45" s="285"/>
      <c r="AF45" s="297"/>
      <c r="AG45" s="8"/>
      <c r="AH45" s="8"/>
      <c r="AI45" s="8"/>
      <c r="AJ45" s="8"/>
      <c r="AK45" s="8"/>
      <c r="AL45" s="8"/>
      <c r="AM45" s="8"/>
      <c r="AN45" s="9"/>
      <c r="AO45" s="294"/>
    </row>
    <row r="46" spans="1:41" ht="24.95" customHeight="1" x14ac:dyDescent="0.25">
      <c r="A46" s="288" t="s">
        <v>99</v>
      </c>
      <c r="B46" s="291"/>
      <c r="C46" s="44"/>
      <c r="D46" s="130"/>
      <c r="E46" s="13"/>
      <c r="F46" s="13"/>
      <c r="G46" s="13"/>
      <c r="H46" s="13"/>
      <c r="I46" s="13"/>
      <c r="J46" s="13"/>
      <c r="K46" s="69"/>
      <c r="L46" s="300"/>
      <c r="M46" s="271"/>
      <c r="P46" s="35" t="s">
        <v>47</v>
      </c>
      <c r="Q46" s="19" t="s">
        <v>19</v>
      </c>
      <c r="R46" s="35" t="s">
        <v>48</v>
      </c>
      <c r="S46" s="221"/>
      <c r="T46" s="8"/>
      <c r="U46" s="221"/>
      <c r="V46" s="35" t="s">
        <v>47</v>
      </c>
      <c r="W46" s="19" t="s">
        <v>19</v>
      </c>
      <c r="X46" s="35" t="s">
        <v>48</v>
      </c>
      <c r="Y46" s="221"/>
      <c r="Z46" s="13"/>
      <c r="AA46" s="221"/>
      <c r="AB46" s="35" t="s">
        <v>47</v>
      </c>
      <c r="AC46" s="19" t="s">
        <v>19</v>
      </c>
      <c r="AD46" s="19" t="s">
        <v>48</v>
      </c>
      <c r="AE46" s="286"/>
      <c r="AF46" s="297"/>
      <c r="AG46" s="8"/>
      <c r="AH46" s="8"/>
      <c r="AI46" s="8"/>
      <c r="AJ46" s="8"/>
      <c r="AK46" s="8"/>
      <c r="AL46" s="8"/>
      <c r="AM46" s="8"/>
      <c r="AN46" s="9"/>
      <c r="AO46" s="294"/>
    </row>
    <row r="47" spans="1:41" ht="24.95" customHeight="1" x14ac:dyDescent="0.25">
      <c r="A47" s="288" t="s">
        <v>209</v>
      </c>
      <c r="B47" s="291"/>
      <c r="C47" s="44"/>
      <c r="D47" s="130"/>
      <c r="E47" s="13"/>
      <c r="F47" s="13"/>
      <c r="G47" s="13"/>
      <c r="H47" s="13"/>
      <c r="I47" s="13"/>
      <c r="J47" s="13"/>
      <c r="K47" s="69"/>
      <c r="L47" s="300"/>
      <c r="M47" s="271"/>
      <c r="P47" s="231" t="s">
        <v>0</v>
      </c>
      <c r="Q47" s="40" t="str">
        <f>IF(ISBLANK($R$19),"A3",$R$19)</f>
        <v>A3</v>
      </c>
      <c r="R47" s="89"/>
      <c r="S47" s="221"/>
      <c r="T47" s="8"/>
      <c r="U47" s="221"/>
      <c r="V47" s="225" t="s">
        <v>6</v>
      </c>
      <c r="W47" s="40" t="str">
        <f>IF(ISBLANK($R$47),"G1",$R$47)</f>
        <v>G1</v>
      </c>
      <c r="X47" s="89"/>
      <c r="Y47" s="221"/>
      <c r="Z47" s="62"/>
      <c r="AA47" s="221"/>
      <c r="AB47" s="231" t="s">
        <v>3</v>
      </c>
      <c r="AC47" s="41" t="str">
        <f>IF(ISBLANK($AD$19),"WF3",$AD$19)</f>
        <v>WF3</v>
      </c>
      <c r="AD47" s="91"/>
      <c r="AE47" s="286"/>
      <c r="AF47" s="297"/>
      <c r="AG47" s="8"/>
      <c r="AH47" s="8"/>
      <c r="AI47" s="8"/>
      <c r="AJ47" s="8"/>
      <c r="AK47" s="8"/>
      <c r="AL47" s="8"/>
      <c r="AM47" s="8"/>
      <c r="AN47" s="9"/>
      <c r="AO47" s="294"/>
    </row>
    <row r="48" spans="1:41" ht="24.95" customHeight="1" x14ac:dyDescent="0.25">
      <c r="A48" s="288" t="s">
        <v>95</v>
      </c>
      <c r="B48" s="291"/>
      <c r="C48" s="44"/>
      <c r="D48" s="130"/>
      <c r="E48" s="13"/>
      <c r="F48" s="13"/>
      <c r="G48" s="13"/>
      <c r="H48" s="13"/>
      <c r="I48" s="13"/>
      <c r="J48" s="13"/>
      <c r="K48" s="69"/>
      <c r="L48" s="300"/>
      <c r="M48" s="271"/>
      <c r="P48" s="232"/>
      <c r="Q48" s="48" t="str">
        <f>IF(ISBLANK($R$27),"C3",$R$27)</f>
        <v>C3</v>
      </c>
      <c r="R48" s="90"/>
      <c r="S48" s="221"/>
      <c r="T48" s="8"/>
      <c r="U48" s="221"/>
      <c r="V48" s="226"/>
      <c r="W48" s="48" t="str">
        <f>IF(ISBLANK($R$52),"H2",$R$52)</f>
        <v>H2</v>
      </c>
      <c r="X48" s="90"/>
      <c r="Y48" s="221"/>
      <c r="Z48" s="62"/>
      <c r="AA48" s="221"/>
      <c r="AB48" s="232"/>
      <c r="AC48" s="49" t="str">
        <f>IF(ISBLANK($X$47),"I1",$X$47)</f>
        <v>I1</v>
      </c>
      <c r="AD48" s="76"/>
      <c r="AE48" s="286"/>
      <c r="AF48" s="297"/>
      <c r="AG48" s="8"/>
      <c r="AH48" s="8"/>
      <c r="AI48" s="8"/>
      <c r="AJ48" s="8"/>
      <c r="AK48" s="8"/>
      <c r="AL48" s="8"/>
      <c r="AM48" s="8"/>
      <c r="AN48" s="9"/>
      <c r="AO48" s="294"/>
    </row>
    <row r="49" spans="1:41" ht="24.95" customHeight="1" x14ac:dyDescent="0.25">
      <c r="A49" s="288" t="s">
        <v>21</v>
      </c>
      <c r="B49" s="291"/>
      <c r="C49" s="44"/>
      <c r="D49" s="68"/>
      <c r="E49" s="13"/>
      <c r="F49" s="13"/>
      <c r="G49" s="13"/>
      <c r="H49" s="13"/>
      <c r="I49" s="13"/>
      <c r="J49" s="13"/>
      <c r="K49" s="69"/>
      <c r="L49" s="300"/>
      <c r="M49" s="271"/>
      <c r="P49" s="232"/>
      <c r="Q49" s="48" t="str">
        <f>IF(ISBLANK($R$24),"B4",$R$24)</f>
        <v>B4</v>
      </c>
      <c r="R49" s="52"/>
      <c r="S49" s="221"/>
      <c r="T49" s="8"/>
      <c r="U49" s="221"/>
      <c r="V49" s="226"/>
      <c r="W49" s="48" t="str">
        <f>IF(ISBLANK($X$19),"E3",$X$19)</f>
        <v>E3</v>
      </c>
      <c r="X49" s="52"/>
      <c r="Y49" s="221"/>
      <c r="Z49" s="62"/>
      <c r="AA49" s="221"/>
      <c r="AB49" s="233"/>
      <c r="AC49" s="49" t="str">
        <f>IF(ISBLANK($X$52),"J2",$X$52)</f>
        <v>J2</v>
      </c>
      <c r="AD49" s="77"/>
      <c r="AE49" s="286"/>
      <c r="AF49" s="297"/>
      <c r="AG49" s="8"/>
      <c r="AH49" s="8"/>
      <c r="AI49" s="8"/>
      <c r="AJ49" s="8"/>
      <c r="AK49" s="8"/>
      <c r="AL49" s="8"/>
      <c r="AM49" s="8"/>
      <c r="AN49" s="9"/>
      <c r="AO49" s="294"/>
    </row>
    <row r="50" spans="1:41" ht="24.95" customHeight="1" x14ac:dyDescent="0.2">
      <c r="A50" s="288" t="s">
        <v>102</v>
      </c>
      <c r="B50" s="291"/>
      <c r="C50" s="12"/>
      <c r="D50" s="8"/>
      <c r="E50" s="14"/>
      <c r="F50" s="13"/>
      <c r="G50" s="14"/>
      <c r="H50" s="13"/>
      <c r="I50" s="13"/>
      <c r="J50" s="13"/>
      <c r="K50" s="8"/>
      <c r="L50" s="300"/>
      <c r="M50" s="271"/>
      <c r="P50" s="233"/>
      <c r="Q50" s="48" t="str">
        <f>IF(ISBLANK($R$32),"D4",$R$32)</f>
        <v>D4</v>
      </c>
      <c r="R50" s="56"/>
      <c r="S50" s="221"/>
      <c r="T50" s="8"/>
      <c r="U50" s="221"/>
      <c r="V50" s="227"/>
      <c r="W50" s="48" t="str">
        <f>IF(ISBLANK($X$24),"F4",$X$24)</f>
        <v>F4</v>
      </c>
      <c r="X50" s="56"/>
      <c r="Y50" s="221"/>
      <c r="Z50" s="62"/>
      <c r="AA50" s="221"/>
      <c r="AB50" s="226" t="s">
        <v>10</v>
      </c>
      <c r="AC50" s="41" t="str">
        <f>IF(ISBLANK($AD$20),"WF4",$AD$20)</f>
        <v>WF4</v>
      </c>
      <c r="AD50" s="91"/>
      <c r="AE50" s="286"/>
      <c r="AF50" s="297"/>
      <c r="AG50" s="8"/>
      <c r="AH50" s="8"/>
      <c r="AI50" s="8"/>
      <c r="AJ50" s="8"/>
      <c r="AK50" s="8"/>
      <c r="AL50" s="8"/>
      <c r="AM50" s="8"/>
      <c r="AN50" s="9"/>
      <c r="AO50" s="294"/>
    </row>
    <row r="51" spans="1:41" ht="24.95" customHeight="1" x14ac:dyDescent="0.2">
      <c r="A51" s="288" t="s">
        <v>20</v>
      </c>
      <c r="B51" s="291"/>
      <c r="C51" s="12"/>
      <c r="D51" s="8"/>
      <c r="E51" s="14"/>
      <c r="F51" s="13"/>
      <c r="G51" s="14"/>
      <c r="H51" s="13"/>
      <c r="I51" s="13"/>
      <c r="J51" s="13"/>
      <c r="K51" s="8"/>
      <c r="L51" s="300"/>
      <c r="M51" s="271"/>
      <c r="P51" s="231" t="s">
        <v>4</v>
      </c>
      <c r="Q51" s="40" t="str">
        <f>IF(ISBLANK($R$23),"B3",$R$23)</f>
        <v>B3</v>
      </c>
      <c r="R51" s="89"/>
      <c r="S51" s="221"/>
      <c r="T51" s="8"/>
      <c r="U51" s="221"/>
      <c r="V51" s="225" t="s">
        <v>1</v>
      </c>
      <c r="W51" s="40" t="str">
        <f>IF(ISBLANK($R$51),"H1",$R$51)</f>
        <v>H1</v>
      </c>
      <c r="X51" s="89"/>
      <c r="Y51" s="221"/>
      <c r="Z51" s="62"/>
      <c r="AA51" s="221"/>
      <c r="AB51" s="226"/>
      <c r="AC51" s="49" t="str">
        <f>IF(ISBLANK($X$51),"J1",$X$51)</f>
        <v>J1</v>
      </c>
      <c r="AD51" s="76"/>
      <c r="AE51" s="286"/>
      <c r="AF51" s="297"/>
      <c r="AG51" s="8"/>
      <c r="AH51" s="8"/>
      <c r="AI51" s="8"/>
      <c r="AJ51" s="8"/>
      <c r="AK51" s="8"/>
      <c r="AL51" s="8"/>
      <c r="AM51" s="8"/>
      <c r="AN51" s="9"/>
      <c r="AO51" s="294"/>
    </row>
    <row r="52" spans="1:41" ht="24.95" customHeight="1" x14ac:dyDescent="0.2">
      <c r="A52" s="288" t="s">
        <v>210</v>
      </c>
      <c r="B52" s="291"/>
      <c r="C52" s="12"/>
      <c r="D52" s="8"/>
      <c r="E52" s="14"/>
      <c r="F52" s="13"/>
      <c r="G52" s="14"/>
      <c r="H52" s="13"/>
      <c r="I52" s="13"/>
      <c r="J52" s="13"/>
      <c r="K52" s="8"/>
      <c r="L52" s="300"/>
      <c r="M52" s="271"/>
      <c r="P52" s="232"/>
      <c r="Q52" s="48" t="str">
        <f>IF(ISBLANK($R$31),"D3",$R$31)</f>
        <v>D3</v>
      </c>
      <c r="R52" s="90"/>
      <c r="S52" s="221"/>
      <c r="T52" s="8"/>
      <c r="U52" s="221"/>
      <c r="V52" s="226"/>
      <c r="W52" s="48" t="str">
        <f>IF(ISBLANK($R$48),"G2",$R$48)</f>
        <v>G2</v>
      </c>
      <c r="X52" s="90"/>
      <c r="Y52" s="221"/>
      <c r="Z52" s="62"/>
      <c r="AA52" s="223"/>
      <c r="AB52" s="226"/>
      <c r="AC52" s="49" t="str">
        <f>IF(ISBLANK($X$48),"I2",$X$48)</f>
        <v>I2</v>
      </c>
      <c r="AD52" s="76"/>
      <c r="AE52" s="287"/>
      <c r="AF52" s="297"/>
      <c r="AG52" s="8"/>
      <c r="AH52" s="8"/>
      <c r="AI52" s="8"/>
      <c r="AJ52" s="8"/>
      <c r="AK52" s="8"/>
      <c r="AL52" s="8"/>
      <c r="AM52" s="8"/>
      <c r="AN52" s="9"/>
      <c r="AO52" s="294"/>
    </row>
    <row r="53" spans="1:41" ht="24.95" customHeight="1" x14ac:dyDescent="0.2">
      <c r="A53" s="288" t="s">
        <v>211</v>
      </c>
      <c r="B53" s="291"/>
      <c r="C53" s="12"/>
      <c r="D53" s="8"/>
      <c r="E53" s="14"/>
      <c r="F53" s="13"/>
      <c r="G53" s="14"/>
      <c r="H53" s="13"/>
      <c r="I53" s="13"/>
      <c r="J53" s="13"/>
      <c r="K53" s="8"/>
      <c r="L53" s="300"/>
      <c r="M53" s="271"/>
      <c r="P53" s="232"/>
      <c r="Q53" s="48" t="str">
        <f>IF(ISBLANK($R$20),"A4",$R$20)</f>
        <v>A4</v>
      </c>
      <c r="R53" s="52"/>
      <c r="S53" s="221"/>
      <c r="T53" s="8"/>
      <c r="U53" s="221"/>
      <c r="V53" s="226"/>
      <c r="W53" s="48" t="str">
        <f>IF(ISBLANK($X$23),"F3",$X$23)</f>
        <v>F3</v>
      </c>
      <c r="X53" s="52"/>
      <c r="Y53" s="221"/>
      <c r="Z53" s="62"/>
      <c r="AA53" s="216"/>
      <c r="AB53" s="214"/>
      <c r="AC53" s="214"/>
      <c r="AD53" s="214"/>
      <c r="AE53" s="214"/>
      <c r="AF53" s="297"/>
      <c r="AG53" s="8"/>
      <c r="AH53" s="8"/>
      <c r="AI53" s="8"/>
      <c r="AJ53" s="8"/>
      <c r="AK53" s="8"/>
      <c r="AL53" s="8"/>
      <c r="AM53" s="8"/>
      <c r="AN53" s="9"/>
      <c r="AO53" s="294"/>
    </row>
    <row r="54" spans="1:41" ht="24.95" customHeight="1" x14ac:dyDescent="0.2">
      <c r="A54" s="288" t="s">
        <v>58</v>
      </c>
      <c r="B54" s="291"/>
      <c r="C54" s="12"/>
      <c r="D54" s="8"/>
      <c r="E54" s="14"/>
      <c r="F54" s="13"/>
      <c r="G54" s="14"/>
      <c r="H54" s="13"/>
      <c r="I54" s="13"/>
      <c r="J54" s="13"/>
      <c r="K54" s="8"/>
      <c r="L54" s="300"/>
      <c r="M54" s="272"/>
      <c r="P54" s="233"/>
      <c r="Q54" s="48" t="str">
        <f>IF(ISBLANK($R$28),"C4",$R$28)</f>
        <v>C4</v>
      </c>
      <c r="R54" s="52"/>
      <c r="S54" s="223"/>
      <c r="T54" s="8"/>
      <c r="U54" s="223"/>
      <c r="V54" s="227"/>
      <c r="W54" s="55" t="str">
        <f>IF(ISBLANK($X$20),"E4",$X$20)</f>
        <v>E4</v>
      </c>
      <c r="X54" s="56"/>
      <c r="Y54" s="223"/>
      <c r="Z54" s="62"/>
      <c r="AA54" s="8"/>
      <c r="AB54" s="8"/>
      <c r="AC54" s="8"/>
      <c r="AD54" s="8"/>
      <c r="AE54" s="8"/>
      <c r="AF54" s="297"/>
      <c r="AG54" s="8"/>
      <c r="AH54" s="8"/>
      <c r="AI54" s="8"/>
      <c r="AJ54" s="8"/>
      <c r="AK54" s="8"/>
      <c r="AL54" s="8"/>
      <c r="AM54" s="8"/>
      <c r="AN54" s="9"/>
      <c r="AO54" s="294"/>
    </row>
    <row r="55" spans="1:41" ht="24.95" customHeight="1" x14ac:dyDescent="0.2">
      <c r="A55" s="288" t="s">
        <v>212</v>
      </c>
      <c r="B55" s="291"/>
      <c r="C55" s="12"/>
      <c r="D55" s="8"/>
      <c r="E55" s="14"/>
      <c r="F55" s="13"/>
      <c r="G55" s="14"/>
      <c r="H55" s="13"/>
      <c r="I55" s="13"/>
      <c r="J55" s="13"/>
      <c r="K55" s="8"/>
      <c r="L55" s="300"/>
      <c r="M55" s="214"/>
      <c r="N55" s="214"/>
      <c r="O55" s="214"/>
      <c r="P55" s="214"/>
      <c r="Q55" s="214"/>
      <c r="R55" s="214"/>
      <c r="S55" s="215"/>
      <c r="T55" s="8"/>
      <c r="U55" s="216"/>
      <c r="V55" s="214"/>
      <c r="W55" s="248"/>
      <c r="X55" s="214"/>
      <c r="Y55" s="215"/>
      <c r="Z55" s="8"/>
      <c r="AA55" s="8"/>
      <c r="AB55" s="8"/>
      <c r="AC55" s="8"/>
      <c r="AD55" s="8"/>
      <c r="AE55" s="8"/>
      <c r="AF55" s="297"/>
      <c r="AG55" s="8"/>
      <c r="AH55" s="8"/>
      <c r="AI55" s="8"/>
      <c r="AJ55" s="8"/>
      <c r="AK55" s="8"/>
      <c r="AL55" s="8"/>
      <c r="AM55" s="8"/>
      <c r="AN55" s="9"/>
      <c r="AO55" s="294"/>
    </row>
    <row r="56" spans="1:41" ht="24.95" customHeight="1" x14ac:dyDescent="0.2">
      <c r="A56" s="288" t="s">
        <v>213</v>
      </c>
      <c r="B56" s="291"/>
      <c r="C56" s="12"/>
      <c r="D56" s="8"/>
      <c r="E56" s="14"/>
      <c r="F56" s="13"/>
      <c r="G56" s="14"/>
      <c r="H56" s="13"/>
      <c r="I56" s="13"/>
      <c r="J56" s="13"/>
      <c r="K56" s="8"/>
      <c r="L56" s="300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D56" s="8"/>
      <c r="AE56" s="8"/>
      <c r="AF56" s="297"/>
      <c r="AG56" s="8"/>
      <c r="AH56" s="8"/>
      <c r="AI56" s="8"/>
      <c r="AJ56" s="8"/>
      <c r="AK56" s="8"/>
      <c r="AL56" s="8"/>
      <c r="AM56" s="8"/>
      <c r="AN56" s="9"/>
      <c r="AO56" s="294"/>
    </row>
    <row r="57" spans="1:41" ht="24.95" customHeight="1" thickBot="1" x14ac:dyDescent="0.25">
      <c r="A57" s="288" t="s">
        <v>214</v>
      </c>
      <c r="B57" s="291"/>
      <c r="C57" s="78"/>
      <c r="D57" s="79"/>
      <c r="E57" s="80"/>
      <c r="F57" s="81"/>
      <c r="G57" s="80"/>
      <c r="H57" s="81"/>
      <c r="I57" s="81"/>
      <c r="J57" s="81"/>
      <c r="K57" s="79"/>
      <c r="L57" s="301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298"/>
      <c r="AG57" s="79"/>
      <c r="AH57" s="79"/>
      <c r="AI57" s="79"/>
      <c r="AJ57" s="79"/>
      <c r="AK57" s="79"/>
      <c r="AL57" s="79"/>
      <c r="AM57" s="79"/>
      <c r="AN57" s="82"/>
      <c r="AO57" s="294"/>
    </row>
    <row r="58" spans="1:41" ht="24.95" customHeight="1" x14ac:dyDescent="0.2">
      <c r="A58" s="288" t="s">
        <v>215</v>
      </c>
      <c r="B58" s="291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2"/>
      <c r="AD58" s="292"/>
      <c r="AE58" s="292"/>
      <c r="AF58" s="292"/>
      <c r="AG58" s="292"/>
      <c r="AH58" s="292"/>
      <c r="AI58" s="292"/>
      <c r="AJ58" s="292"/>
      <c r="AK58" s="292"/>
      <c r="AL58" s="292"/>
      <c r="AM58" s="292"/>
      <c r="AN58" s="292"/>
      <c r="AO58" s="294"/>
    </row>
    <row r="59" spans="1:41" ht="24.95" hidden="1" customHeight="1" x14ac:dyDescent="0.2">
      <c r="A59" s="288" t="s">
        <v>216</v>
      </c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294"/>
    </row>
    <row r="60" spans="1:41" ht="24.95" hidden="1" customHeight="1" x14ac:dyDescent="0.2">
      <c r="A60" s="288" t="s">
        <v>217</v>
      </c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294"/>
    </row>
    <row r="61" spans="1:41" ht="24.95" hidden="1" customHeight="1" x14ac:dyDescent="0.2">
      <c r="A61" s="288" t="s">
        <v>218</v>
      </c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294"/>
    </row>
    <row r="62" spans="1:41" ht="24.95" hidden="1" customHeight="1" x14ac:dyDescent="0.2">
      <c r="A62" s="288" t="s">
        <v>219</v>
      </c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294"/>
    </row>
    <row r="63" spans="1:41" ht="24.95" hidden="1" customHeight="1" x14ac:dyDescent="0.2">
      <c r="A63" s="288" t="s">
        <v>220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294"/>
    </row>
    <row r="64" spans="1:41" ht="24.95" hidden="1" customHeight="1" x14ac:dyDescent="0.2">
      <c r="A64" s="288" t="s">
        <v>108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294"/>
    </row>
    <row r="65" spans="1:41" ht="24.95" hidden="1" customHeight="1" x14ac:dyDescent="0.2">
      <c r="A65" s="288" t="s">
        <v>98</v>
      </c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294"/>
    </row>
    <row r="66" spans="1:41" ht="24.95" hidden="1" customHeight="1" x14ac:dyDescent="0.2">
      <c r="A66" s="288" t="s">
        <v>221</v>
      </c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294"/>
    </row>
    <row r="67" spans="1:41" ht="24.95" hidden="1" customHeight="1" x14ac:dyDescent="0.2">
      <c r="A67" s="288" t="s">
        <v>222</v>
      </c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294"/>
    </row>
    <row r="68" spans="1:41" ht="24.95" hidden="1" customHeight="1" x14ac:dyDescent="0.2">
      <c r="A68" s="288" t="s">
        <v>223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294"/>
    </row>
    <row r="69" spans="1:41" ht="24.95" hidden="1" customHeight="1" x14ac:dyDescent="0.2">
      <c r="A69" s="288" t="s">
        <v>107</v>
      </c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294"/>
    </row>
    <row r="70" spans="1:41" ht="24.95" hidden="1" customHeight="1" x14ac:dyDescent="0.2">
      <c r="A70" s="288" t="s">
        <v>22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294"/>
    </row>
    <row r="71" spans="1:41" ht="24.95" hidden="1" customHeight="1" x14ac:dyDescent="0.2">
      <c r="A71" s="288" t="s">
        <v>224</v>
      </c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294"/>
    </row>
    <row r="72" spans="1:41" ht="24.95" hidden="1" customHeight="1" x14ac:dyDescent="0.2">
      <c r="A72" s="288" t="s">
        <v>225</v>
      </c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294"/>
    </row>
    <row r="73" spans="1:41" ht="24.95" hidden="1" customHeight="1" x14ac:dyDescent="0.2">
      <c r="A73" s="85" t="s">
        <v>106</v>
      </c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294"/>
    </row>
    <row r="74" spans="1:41" ht="24.95" hidden="1" customHeight="1" x14ac:dyDescent="0.2">
      <c r="A74" s="85" t="s">
        <v>226</v>
      </c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294"/>
    </row>
    <row r="75" spans="1:41" ht="24.95" hidden="1" customHeight="1" x14ac:dyDescent="0.2">
      <c r="A75" s="85" t="s">
        <v>227</v>
      </c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294"/>
    </row>
    <row r="76" spans="1:41" ht="24.95" hidden="1" customHeight="1" x14ac:dyDescent="0.2">
      <c r="A76" s="85" t="s">
        <v>228</v>
      </c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294"/>
    </row>
    <row r="77" spans="1:41" ht="24.95" hidden="1" customHeight="1" x14ac:dyDescent="0.2">
      <c r="A77" s="85" t="s">
        <v>229</v>
      </c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294"/>
    </row>
    <row r="78" spans="1:41" ht="24.95" hidden="1" customHeight="1" x14ac:dyDescent="0.2">
      <c r="A78" s="85" t="s">
        <v>230</v>
      </c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294"/>
    </row>
    <row r="79" spans="1:41" ht="24.95" hidden="1" customHeight="1" x14ac:dyDescent="0.2">
      <c r="A79" s="85" t="s">
        <v>81</v>
      </c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294"/>
    </row>
    <row r="80" spans="1:41" s="84" customFormat="1" ht="30" hidden="1" customHeight="1" x14ac:dyDescent="0.2">
      <c r="A80" s="85" t="s">
        <v>97</v>
      </c>
      <c r="B80" s="83"/>
      <c r="AO80" s="295"/>
    </row>
    <row r="81" spans="1:1" ht="14.25" hidden="1" customHeight="1" x14ac:dyDescent="0.2">
      <c r="A81" s="85" t="s">
        <v>91</v>
      </c>
    </row>
    <row r="82" spans="1:1" ht="14.25" hidden="1" customHeight="1" x14ac:dyDescent="0.2">
      <c r="A82" s="85" t="s">
        <v>231</v>
      </c>
    </row>
    <row r="83" spans="1:1" ht="14.25" hidden="1" customHeight="1" x14ac:dyDescent="0.2">
      <c r="A83" s="85" t="s">
        <v>232</v>
      </c>
    </row>
    <row r="84" spans="1:1" ht="14.25" hidden="1" customHeight="1" x14ac:dyDescent="0.2">
      <c r="A84" s="85" t="s">
        <v>50</v>
      </c>
    </row>
    <row r="85" spans="1:1" ht="14.25" hidden="1" customHeight="1" x14ac:dyDescent="0.2">
      <c r="A85" s="85" t="s">
        <v>78</v>
      </c>
    </row>
    <row r="86" spans="1:1" ht="14.25" hidden="1" customHeight="1" x14ac:dyDescent="0.2">
      <c r="A86" s="85" t="s">
        <v>233</v>
      </c>
    </row>
    <row r="87" spans="1:1" ht="14.25" hidden="1" customHeight="1" x14ac:dyDescent="0.2">
      <c r="A87" s="85" t="s">
        <v>234</v>
      </c>
    </row>
    <row r="88" spans="1:1" ht="14.25" hidden="1" customHeight="1" x14ac:dyDescent="0.2">
      <c r="A88" s="85" t="s">
        <v>235</v>
      </c>
    </row>
    <row r="89" spans="1:1" ht="14.25" hidden="1" customHeight="1" x14ac:dyDescent="0.2">
      <c r="A89" s="85" t="s">
        <v>100</v>
      </c>
    </row>
    <row r="90" spans="1:1" ht="14.25" hidden="1" customHeight="1" x14ac:dyDescent="0.2">
      <c r="A90" s="85" t="s">
        <v>101</v>
      </c>
    </row>
    <row r="91" spans="1:1" ht="14.25" hidden="1" customHeight="1" x14ac:dyDescent="0.2">
      <c r="A91" s="85" t="s">
        <v>86</v>
      </c>
    </row>
    <row r="92" spans="1:1" ht="14.25" hidden="1" customHeight="1" x14ac:dyDescent="0.2">
      <c r="A92" s="85" t="s">
        <v>85</v>
      </c>
    </row>
    <row r="93" spans="1:1" ht="14.25" hidden="1" customHeight="1" x14ac:dyDescent="0.2">
      <c r="A93" s="85" t="s">
        <v>94</v>
      </c>
    </row>
    <row r="94" spans="1:1" ht="14.25" hidden="1" customHeight="1" x14ac:dyDescent="0.2">
      <c r="A94" s="85" t="s">
        <v>104</v>
      </c>
    </row>
    <row r="95" spans="1:1" ht="14.25" hidden="1" customHeight="1" x14ac:dyDescent="0.2">
      <c r="A95" s="85" t="s">
        <v>27</v>
      </c>
    </row>
    <row r="96" spans="1:1" ht="14.25" hidden="1" customHeight="1" x14ac:dyDescent="0.2">
      <c r="A96" s="85" t="s">
        <v>40</v>
      </c>
    </row>
    <row r="97" spans="1:1" ht="14.25" hidden="1" customHeight="1" x14ac:dyDescent="0.2">
      <c r="A97" s="85" t="s">
        <v>30</v>
      </c>
    </row>
    <row r="98" spans="1:1" ht="14.25" hidden="1" customHeight="1" x14ac:dyDescent="0.2">
      <c r="A98" s="85" t="s">
        <v>29</v>
      </c>
    </row>
    <row r="99" spans="1:1" ht="14.25" hidden="1" customHeight="1" x14ac:dyDescent="0.2">
      <c r="A99" s="85" t="s">
        <v>35</v>
      </c>
    </row>
    <row r="100" spans="1:1" ht="14.25" hidden="1" customHeight="1" x14ac:dyDescent="0.2">
      <c r="A100" s="85" t="s">
        <v>39</v>
      </c>
    </row>
    <row r="101" spans="1:1" ht="14.25" hidden="1" customHeight="1" x14ac:dyDescent="0.2">
      <c r="A101" s="85" t="s">
        <v>44</v>
      </c>
    </row>
    <row r="102" spans="1:1" ht="14.25" hidden="1" customHeight="1" x14ac:dyDescent="0.2">
      <c r="A102" s="85" t="s">
        <v>36</v>
      </c>
    </row>
    <row r="103" spans="1:1" ht="14.25" hidden="1" customHeight="1" x14ac:dyDescent="0.2">
      <c r="A103" s="85" t="s">
        <v>28</v>
      </c>
    </row>
    <row r="104" spans="1:1" ht="14.25" hidden="1" customHeight="1" x14ac:dyDescent="0.2">
      <c r="A104" s="85" t="s">
        <v>236</v>
      </c>
    </row>
  </sheetData>
  <mergeCells count="78">
    <mergeCell ref="M55:S55"/>
    <mergeCell ref="U55:Y55"/>
    <mergeCell ref="C58:AN58"/>
    <mergeCell ref="AC45:AD45"/>
    <mergeCell ref="AE45:AE52"/>
    <mergeCell ref="P47:P50"/>
    <mergeCell ref="V47:V50"/>
    <mergeCell ref="AB47:AB49"/>
    <mergeCell ref="AB50:AB52"/>
    <mergeCell ref="P51:P54"/>
    <mergeCell ref="V51:V54"/>
    <mergeCell ref="AA53:AE53"/>
    <mergeCell ref="M45:M54"/>
    <mergeCell ref="S45:S54"/>
    <mergeCell ref="U45:U54"/>
    <mergeCell ref="W45:X45"/>
    <mergeCell ref="Y45:Y54"/>
    <mergeCell ref="AA45:AA52"/>
    <mergeCell ref="AH35:AM35"/>
    <mergeCell ref="M36:AE38"/>
    <mergeCell ref="M41:S43"/>
    <mergeCell ref="U41:Y43"/>
    <mergeCell ref="AA41:AE43"/>
    <mergeCell ref="M44:S44"/>
    <mergeCell ref="U44:Y44"/>
    <mergeCell ref="AA44:AE44"/>
    <mergeCell ref="P29:P32"/>
    <mergeCell ref="AH29:AH34"/>
    <mergeCell ref="AJ29:AL29"/>
    <mergeCell ref="AM29:AM34"/>
    <mergeCell ref="AI31:AI34"/>
    <mergeCell ref="M33:S33"/>
    <mergeCell ref="M15:M32"/>
    <mergeCell ref="P17:P20"/>
    <mergeCell ref="V17:V20"/>
    <mergeCell ref="P21:P24"/>
    <mergeCell ref="V21:V24"/>
    <mergeCell ref="AA15:AA20"/>
    <mergeCell ref="AC15:AD15"/>
    <mergeCell ref="AE15:AE20"/>
    <mergeCell ref="AH15:AH20"/>
    <mergeCell ref="AJ15:AL15"/>
    <mergeCell ref="AA21:AE21"/>
    <mergeCell ref="AH21:AM21"/>
    <mergeCell ref="P25:P28"/>
    <mergeCell ref="U25:Y25"/>
    <mergeCell ref="AH25:AM27"/>
    <mergeCell ref="AH28:AM28"/>
    <mergeCell ref="AM15:AM20"/>
    <mergeCell ref="AB17:AB20"/>
    <mergeCell ref="AI17:AI20"/>
    <mergeCell ref="Q15:R15"/>
    <mergeCell ref="S15:S32"/>
    <mergeCell ref="U15:U24"/>
    <mergeCell ref="W15:X15"/>
    <mergeCell ref="Y15:Y24"/>
    <mergeCell ref="D13:E14"/>
    <mergeCell ref="H13:J14"/>
    <mergeCell ref="U14:Y14"/>
    <mergeCell ref="AA14:AE14"/>
    <mergeCell ref="AH14:AM14"/>
    <mergeCell ref="AA11:AE13"/>
    <mergeCell ref="B1:B58"/>
    <mergeCell ref="C1:AN1"/>
    <mergeCell ref="AO1:AO80"/>
    <mergeCell ref="C2:K6"/>
    <mergeCell ref="L2:L57"/>
    <mergeCell ref="AF2:AF57"/>
    <mergeCell ref="M5:AE7"/>
    <mergeCell ref="AG5:AN7"/>
    <mergeCell ref="D7:H7"/>
    <mergeCell ref="I7:J7"/>
    <mergeCell ref="C8:K8"/>
    <mergeCell ref="D9:E9"/>
    <mergeCell ref="H9:J9"/>
    <mergeCell ref="M11:S13"/>
    <mergeCell ref="U11:Y13"/>
    <mergeCell ref="AH11:AM13"/>
  </mergeCells>
  <conditionalFormatting sqref="Q47">
    <cfRule type="expression" dxfId="47" priority="83">
      <formula>ISBLANK($R$19)</formula>
    </cfRule>
  </conditionalFormatting>
  <conditionalFormatting sqref="Q48">
    <cfRule type="expression" dxfId="46" priority="82">
      <formula>ISBLANK($R$27)</formula>
    </cfRule>
  </conditionalFormatting>
  <conditionalFormatting sqref="Q49">
    <cfRule type="expression" dxfId="45" priority="81">
      <formula>ISBLANK($R$24)</formula>
    </cfRule>
  </conditionalFormatting>
  <conditionalFormatting sqref="Q50">
    <cfRule type="expression" dxfId="44" priority="80">
      <formula>ISBLANK($R$32)</formula>
    </cfRule>
  </conditionalFormatting>
  <conditionalFormatting sqref="Q51">
    <cfRule type="expression" dxfId="43" priority="79">
      <formula>ISBLANK($R$23)</formula>
    </cfRule>
  </conditionalFormatting>
  <conditionalFormatting sqref="Q52">
    <cfRule type="expression" dxfId="42" priority="78">
      <formula>ISBLANK($R$31)</formula>
    </cfRule>
  </conditionalFormatting>
  <conditionalFormatting sqref="Q53">
    <cfRule type="expression" dxfId="41" priority="77">
      <formula>ISBLANK($R$20)</formula>
    </cfRule>
  </conditionalFormatting>
  <conditionalFormatting sqref="Q54">
    <cfRule type="expression" dxfId="40" priority="76">
      <formula>ISBLANK($R$28)</formula>
    </cfRule>
  </conditionalFormatting>
  <conditionalFormatting sqref="W17">
    <cfRule type="expression" dxfId="39" priority="92">
      <formula>ISBLANK($R$17)</formula>
    </cfRule>
  </conditionalFormatting>
  <conditionalFormatting sqref="W18">
    <cfRule type="expression" dxfId="38" priority="89">
      <formula>ISBLANK($R$25)</formula>
    </cfRule>
  </conditionalFormatting>
  <conditionalFormatting sqref="W19">
    <cfRule type="expression" dxfId="37" priority="91">
      <formula>ISBLANK($R$22)</formula>
    </cfRule>
  </conditionalFormatting>
  <conditionalFormatting sqref="W20">
    <cfRule type="expression" dxfId="36" priority="90">
      <formula>ISBLANK($R$30)</formula>
    </cfRule>
  </conditionalFormatting>
  <conditionalFormatting sqref="W21">
    <cfRule type="expression" dxfId="35" priority="59">
      <formula>ISBLANK($R$21)</formula>
    </cfRule>
  </conditionalFormatting>
  <conditionalFormatting sqref="W22">
    <cfRule type="expression" dxfId="34" priority="58">
      <formula>ISBLANK($R$29)</formula>
    </cfRule>
  </conditionalFormatting>
  <conditionalFormatting sqref="W23">
    <cfRule type="expression" dxfId="33" priority="88">
      <formula>ISBLANK($R$18)</formula>
    </cfRule>
  </conditionalFormatting>
  <conditionalFormatting sqref="W24">
    <cfRule type="expression" dxfId="32" priority="87">
      <formula>ISBLANK($R$26)</formula>
    </cfRule>
  </conditionalFormatting>
  <conditionalFormatting sqref="W29">
    <cfRule type="expression" dxfId="31" priority="72">
      <formula>ISBLANK($X$20)</formula>
    </cfRule>
  </conditionalFormatting>
  <conditionalFormatting sqref="W30">
    <cfRule type="expression" dxfId="30" priority="75">
      <formula>ISBLANK($X$23)</formula>
    </cfRule>
  </conditionalFormatting>
  <conditionalFormatting sqref="W31">
    <cfRule type="expression" dxfId="29" priority="74">
      <formula>ISBLANK($R$48)</formula>
    </cfRule>
  </conditionalFormatting>
  <conditionalFormatting sqref="W32">
    <cfRule type="expression" dxfId="28" priority="73">
      <formula>ISBLANK($R$51)</formula>
    </cfRule>
  </conditionalFormatting>
  <conditionalFormatting sqref="W47">
    <cfRule type="expression" dxfId="27" priority="51">
      <formula>ISBLANK($R$47)</formula>
    </cfRule>
  </conditionalFormatting>
  <conditionalFormatting sqref="W48">
    <cfRule type="expression" dxfId="26" priority="50">
      <formula>ISBLANK($R$52)</formula>
    </cfRule>
  </conditionalFormatting>
  <conditionalFormatting sqref="W49">
    <cfRule type="expression" dxfId="25" priority="53">
      <formula>ISBLANK($X$19)</formula>
    </cfRule>
  </conditionalFormatting>
  <conditionalFormatting sqref="W50">
    <cfRule type="expression" dxfId="24" priority="52">
      <formula>ISBLANK($X$24)</formula>
    </cfRule>
  </conditionalFormatting>
  <conditionalFormatting sqref="W51">
    <cfRule type="expression" dxfId="23" priority="49">
      <formula>ISBLANK($R$51)</formula>
    </cfRule>
  </conditionalFormatting>
  <conditionalFormatting sqref="W52">
    <cfRule type="expression" dxfId="22" priority="48">
      <formula>ISBLANK($R$48)</formula>
    </cfRule>
  </conditionalFormatting>
  <conditionalFormatting sqref="W53">
    <cfRule type="expression" dxfId="21" priority="47">
      <formula>ISBLANK($X$23)</formula>
    </cfRule>
  </conditionalFormatting>
  <conditionalFormatting sqref="W54">
    <cfRule type="expression" dxfId="20" priority="46">
      <formula>ISBLANK($X$20)</formula>
    </cfRule>
  </conditionalFormatting>
  <conditionalFormatting sqref="AC17">
    <cfRule type="expression" dxfId="19" priority="86">
      <formula>ISBLANK($X$17)</formula>
    </cfRule>
  </conditionalFormatting>
  <conditionalFormatting sqref="AC18">
    <cfRule type="expression" dxfId="18" priority="85">
      <formula>ISBLANK($X$21)</formula>
    </cfRule>
  </conditionalFormatting>
  <conditionalFormatting sqref="AC19">
    <cfRule type="expression" dxfId="17" priority="56">
      <formula>ISBLANK($X$18)</formula>
    </cfRule>
  </conditionalFormatting>
  <conditionalFormatting sqref="AC20">
    <cfRule type="expression" dxfId="16" priority="84">
      <formula>ISBLANK($X$22)</formula>
    </cfRule>
  </conditionalFormatting>
  <conditionalFormatting sqref="AC24">
    <cfRule type="expression" dxfId="15" priority="57">
      <formula>ISBLANK($X$18)</formula>
    </cfRule>
  </conditionalFormatting>
  <conditionalFormatting sqref="AC47">
    <cfRule type="expression" dxfId="14" priority="71">
      <formula>ISBLANK($AD$19)</formula>
    </cfRule>
  </conditionalFormatting>
  <conditionalFormatting sqref="AC48">
    <cfRule type="expression" dxfId="13" priority="70">
      <formula>ISBLANK($X$47)</formula>
    </cfRule>
  </conditionalFormatting>
  <conditionalFormatting sqref="AC49">
    <cfRule type="expression" dxfId="12" priority="69">
      <formula>ISBLANK($X$52)</formula>
    </cfRule>
  </conditionalFormatting>
  <conditionalFormatting sqref="AC50">
    <cfRule type="expression" dxfId="11" priority="68">
      <formula>ISBLANK($AD$20)</formula>
    </cfRule>
  </conditionalFormatting>
  <conditionalFormatting sqref="AC51">
    <cfRule type="expression" dxfId="10" priority="45">
      <formula>ISBLANK($X$51)</formula>
    </cfRule>
  </conditionalFormatting>
  <conditionalFormatting sqref="AC51:AC52">
    <cfRule type="expression" dxfId="9" priority="67">
      <formula>ISBLANK($X$48)</formula>
    </cfRule>
  </conditionalFormatting>
  <conditionalFormatting sqref="AJ17">
    <cfRule type="expression" dxfId="8" priority="66">
      <formula>ISBLANK($AD$17)</formula>
    </cfRule>
  </conditionalFormatting>
  <conditionalFormatting sqref="AJ18">
    <cfRule type="expression" dxfId="7" priority="65">
      <formula>ISBLANK($AD$18)</formula>
    </cfRule>
  </conditionalFormatting>
  <conditionalFormatting sqref="AJ19">
    <cfRule type="expression" dxfId="6" priority="64">
      <formula>ISBLANK($AD$47)</formula>
    </cfRule>
  </conditionalFormatting>
  <conditionalFormatting sqref="AJ20">
    <cfRule type="expression" dxfId="5" priority="63">
      <formula>ISBLANK($AD$50)</formula>
    </cfRule>
  </conditionalFormatting>
  <conditionalFormatting sqref="AJ31">
    <cfRule type="expression" dxfId="4" priority="62">
      <formula>ISBLANK($AD$48)</formula>
    </cfRule>
  </conditionalFormatting>
  <conditionalFormatting sqref="AJ32">
    <cfRule type="expression" dxfId="3" priority="54">
      <formula>ISBLANK($AD$51)</formula>
    </cfRule>
  </conditionalFormatting>
  <conditionalFormatting sqref="AJ33">
    <cfRule type="expression" dxfId="2" priority="61">
      <formula>ISBLANK($AD$49)</formula>
    </cfRule>
  </conditionalFormatting>
  <conditionalFormatting sqref="AJ34">
    <cfRule type="expression" dxfId="1" priority="60">
      <formula>ISBLANK($AD$52)</formula>
    </cfRule>
  </conditionalFormatting>
  <conditionalFormatting sqref="AJ38">
    <cfRule type="expression" dxfId="0" priority="55">
      <formula>ISBLANK($AD$51)</formula>
    </cfRule>
  </conditionalFormatting>
  <dataValidations count="22">
    <dataValidation type="list" allowBlank="1" showInputMessage="1" showErrorMessage="1" sqref="AD50:AD52" xr:uid="{2C440D5B-5F1C-405A-8AA4-7603DA4CFDB1}">
      <formula1>$AC$50:$AC$52</formula1>
    </dataValidation>
    <dataValidation type="list" allowBlank="1" showInputMessage="1" showErrorMessage="1" sqref="X51:X54" xr:uid="{9E3DF076-2CBC-49F2-B77B-60A9C37C4278}">
      <formula1>$W$51:$W$54</formula1>
    </dataValidation>
    <dataValidation type="decimal" allowBlank="1" showInputMessage="1" showErrorMessage="1" sqref="E15:E30" xr:uid="{26A5423D-016B-4084-A337-2C10976ED202}">
      <formula1>0</formula1>
      <formula2>2</formula2>
    </dataValidation>
    <dataValidation type="list" showInputMessage="1" showErrorMessage="1" errorTitle="Valeur rentrée" error="Valeur entre 0 et 2 uniquement" sqref="H15:H30" xr:uid="{5562C1CC-DAB0-460A-A1C8-65585CF01C13}">
      <formula1>$A$1:$A$104</formula1>
    </dataValidation>
    <dataValidation type="decimal" allowBlank="1" showInputMessage="1" showErrorMessage="1" sqref="AL17:AL20 AL31:AL34" xr:uid="{3CFC7A6D-9B8A-42F5-87CF-5BCEA84DE322}">
      <formula1>0</formula1>
      <formula2>720</formula2>
    </dataValidation>
    <dataValidation type="list" allowBlank="1" showInputMessage="1" showErrorMessage="1" sqref="AK31:AK34" xr:uid="{7875D4A0-7731-4DA9-9F88-4264B3EB3204}">
      <formula1>$AJ$31:$AJ$34</formula1>
    </dataValidation>
    <dataValidation type="list" allowBlank="1" showInputMessage="1" showErrorMessage="1" sqref="AK17:AK20" xr:uid="{C17DFFD1-F6CE-49A3-ADB3-D4495ED93EBD}">
      <formula1>$AJ$17:$AJ$20</formula1>
    </dataValidation>
    <dataValidation type="list" allowBlank="1" showInputMessage="1" showErrorMessage="1" sqref="AD47:AD49" xr:uid="{B6324839-C410-465F-98FB-B357BEB3F782}">
      <formula1>$AC$47:$AC$49</formula1>
    </dataValidation>
    <dataValidation type="list" allowBlank="1" showInputMessage="1" showErrorMessage="1" sqref="X47:X50" xr:uid="{7233FBF6-E1B9-43E2-990D-75B91CB48354}">
      <formula1>$W$47:$W$50</formula1>
    </dataValidation>
    <dataValidation type="list" allowBlank="1" showInputMessage="1" showErrorMessage="1" sqref="R51:R54" xr:uid="{84F46254-B1A4-42E9-A2CA-552FA6CEF478}">
      <formula1>$Q$51:$Q$54</formula1>
    </dataValidation>
    <dataValidation type="list" allowBlank="1" showInputMessage="1" showErrorMessage="1" sqref="R47:R50" xr:uid="{A11BF051-9D44-498B-AF32-C6F345FEC752}">
      <formula1>$Q$47:$Q$50</formula1>
    </dataValidation>
    <dataValidation type="list" allowBlank="1" showInputMessage="1" showErrorMessage="1" sqref="AD17:AD20" xr:uid="{79905550-CBEB-43CB-A759-A5F567E68EAB}">
      <formula1>$AC$17:$AC$20</formula1>
    </dataValidation>
    <dataValidation type="list" allowBlank="1" showInputMessage="1" showErrorMessage="1" sqref="X21:X24" xr:uid="{C13F14FC-3476-4A8C-B650-E5D7A00B97C0}">
      <formula1>$W$21:$W$24</formula1>
    </dataValidation>
    <dataValidation type="list" allowBlank="1" showInputMessage="1" showErrorMessage="1" sqref="X17:X20" xr:uid="{AA1FA3B1-1FF8-4EE0-B0ED-F1156EBED4B3}">
      <formula1>$W$17:$W$20</formula1>
    </dataValidation>
    <dataValidation type="list" allowBlank="1" showInputMessage="1" showErrorMessage="1" sqref="X29:X32 R29:R32" xr:uid="{BFB05957-EED7-4A92-868D-37DAEEEA5255}">
      <formula1>$Q$29:$Q$32</formula1>
    </dataValidation>
    <dataValidation type="list" allowBlank="1" showInputMessage="1" showErrorMessage="1" sqref="R25:R28 X26:X28" xr:uid="{895C1E26-7E3F-4AB0-BC44-6D9F21E97450}">
      <formula1>$Q$25:$Q$28</formula1>
    </dataValidation>
    <dataValidation type="list" allowBlank="1" showInputMessage="1" showErrorMessage="1" sqref="R21:R24 AD22:AD24" xr:uid="{AED8D0E5-302C-48E9-BBB5-6C8971710472}">
      <formula1>$Q$21:$Q$24</formula1>
    </dataValidation>
    <dataValidation type="list" allowBlank="1" showInputMessage="1" showErrorMessage="1" sqref="R17:R20" xr:uid="{3B9ED48B-773F-48E1-8FA3-7D9B4A23C19E}">
      <formula1>$Q$17:$Q$20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P45 V45 AB45 AI15 AI29" xr:uid="{90329328-29A6-440E-8D5F-6E4F0DB4C1F5}">
      <formula1>"4,6,8,12,16,24,48"</formula1>
    </dataValidation>
    <dataValidation type="list" allowBlank="1" showInputMessage="1" showErrorMessage="1" errorTitle="Valeur incorrecte" error="Valeurs autorisés :_x000a_    Facile_x000a_    Normal_x000a_    Difficile" sqref="H9" xr:uid="{FEB004BC-BD48-483A-9D80-9FB9DDEDB922}">
      <formula1>"Facile,Normal,Difficile"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645C51AF-19D5-4AD4-93A7-EEF54F60D42D}">
      <formula1>"50cc,100cc,150cc,Miroir,200cc"</formula1>
    </dataValidation>
    <dataValidation type="whole" showInputMessage="1" showErrorMessage="1" errorTitle="Valeur rentrée" error="Valeur entre 0 et 2 uniquement" sqref="G18:G49 H31:H42 F57:F79 F32:F41 F9:F16" xr:uid="{A4EAC315-A93C-4DBD-8B00-EF21DCB411D5}">
      <formula1>0</formula1>
      <formula2>2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4" id="{380525D7-2EC5-41AC-BCDA-D3EDA48D8F80}">
            <xm:f>ISBLANK('Pool 1'!$Q$17)</xm:f>
            <x14:dxf>
              <font>
                <b val="0"/>
                <i/>
                <color theme="1" tint="0.499984740745262"/>
              </font>
            </x14:dxf>
          </x14:cfRule>
          <xm:sqref>D15</xm:sqref>
        </x14:conditionalFormatting>
        <x14:conditionalFormatting xmlns:xm="http://schemas.microsoft.com/office/excel/2006/main">
          <x14:cfRule type="expression" priority="43" id="{E44495ED-D398-403B-A58C-E3E41D0FB7B1}">
            <xm:f>ISBLANK('Pool 1'!$Q$20)</xm:f>
            <x14:dxf>
              <font>
                <b val="0"/>
                <i/>
                <color theme="1" tint="0.499984740745262"/>
              </font>
            </x14:dxf>
          </x14:cfRule>
          <xm:sqref>D16</xm:sqref>
        </x14:conditionalFormatting>
        <x14:conditionalFormatting xmlns:xm="http://schemas.microsoft.com/office/excel/2006/main">
          <x14:cfRule type="expression" priority="42" id="{FCFD0268-2681-4C50-83B0-B36C22B41DDA}">
            <xm:f>ISBLANK('Pool 2'!$Q$17)</xm:f>
            <x14:dxf>
              <font>
                <b val="0"/>
                <i/>
                <color theme="1" tint="0.499984740745262"/>
              </font>
            </x14:dxf>
          </x14:cfRule>
          <xm:sqref>D17</xm:sqref>
        </x14:conditionalFormatting>
        <x14:conditionalFormatting xmlns:xm="http://schemas.microsoft.com/office/excel/2006/main">
          <x14:cfRule type="expression" priority="41" id="{6122D3F2-93AE-4E03-86E2-2F81A0F1A5EC}">
            <xm:f>ISBLANK('Pool 2'!$Q$20)</xm:f>
            <x14:dxf>
              <font>
                <b val="0"/>
                <i/>
                <color theme="1" tint="0.499984740745262"/>
              </font>
            </x14:dxf>
          </x14:cfRule>
          <xm:sqref>D18</xm:sqref>
        </x14:conditionalFormatting>
        <x14:conditionalFormatting xmlns:xm="http://schemas.microsoft.com/office/excel/2006/main">
          <x14:cfRule type="expression" priority="12" id="{4F65B799-5557-4EC4-875D-B6929F868F0F}">
            <xm:f>ISBLANK('Pool 1'!$Q$21)</xm:f>
            <x14:dxf>
              <font>
                <b val="0"/>
                <i/>
                <color theme="1" tint="0.499984740745262"/>
              </font>
            </x14:dxf>
          </x14:cfRule>
          <xm:sqref>D19</xm:sqref>
        </x14:conditionalFormatting>
        <x14:conditionalFormatting xmlns:xm="http://schemas.microsoft.com/office/excel/2006/main">
          <x14:cfRule type="expression" priority="11" id="{3B0266A4-CDB3-45CC-874F-EE550A71F84B}">
            <xm:f>ISBLANK('Pool 1'!$Q$18)</xm:f>
            <x14:dxf>
              <font>
                <b val="0"/>
                <i/>
                <color theme="1" tint="0.499984740745262"/>
              </font>
            </x14:dxf>
          </x14:cfRule>
          <xm:sqref>D20</xm:sqref>
        </x14:conditionalFormatting>
        <x14:conditionalFormatting xmlns:xm="http://schemas.microsoft.com/office/excel/2006/main">
          <x14:cfRule type="expression" priority="10" id="{F77513E9-7C44-448D-B59A-E86691341AF8}">
            <xm:f>ISBLANK('Pool 2'!$Q$21)</xm:f>
            <x14:dxf>
              <font>
                <b val="0"/>
                <i/>
                <color theme="1" tint="0.499984740745262"/>
              </font>
            </x14:dxf>
          </x14:cfRule>
          <xm:sqref>D21</xm:sqref>
        </x14:conditionalFormatting>
        <x14:conditionalFormatting xmlns:xm="http://schemas.microsoft.com/office/excel/2006/main">
          <x14:cfRule type="expression" priority="9" id="{323C48C7-4CA9-4842-B298-1601E3716F6F}">
            <xm:f>ISBLANK('Pool 2'!$Q$18)</xm:f>
            <x14:dxf>
              <font>
                <b val="0"/>
                <i/>
                <color theme="1" tint="0.499984740745262"/>
              </font>
            </x14:dxf>
          </x14:cfRule>
          <xm:sqref>D22</xm:sqref>
        </x14:conditionalFormatting>
        <x14:conditionalFormatting xmlns:xm="http://schemas.microsoft.com/office/excel/2006/main">
          <x14:cfRule type="expression" priority="8" id="{CF1E14E2-0D2C-46A8-A3A4-3DC91C91B3A7}">
            <xm:f>ISBLANK('Pool 2'!$Q$55)</xm:f>
            <x14:dxf>
              <font>
                <b val="0"/>
                <i/>
                <color theme="1" tint="0.499984740745262"/>
              </font>
            </x14:dxf>
          </x14:cfRule>
          <xm:sqref>D23</xm:sqref>
        </x14:conditionalFormatting>
        <x14:conditionalFormatting xmlns:xm="http://schemas.microsoft.com/office/excel/2006/main">
          <x14:cfRule type="expression" priority="7" id="{5D245550-F9CE-4408-8761-95347DE15CFE}">
            <xm:f>ISBLANK('Pool 2'!$Q$59)</xm:f>
            <x14:dxf>
              <font>
                <b val="0"/>
                <i/>
                <color theme="1" tint="0.499984740745262"/>
              </font>
            </x14:dxf>
          </x14:cfRule>
          <xm:sqref>D24</xm:sqref>
        </x14:conditionalFormatting>
        <x14:conditionalFormatting xmlns:xm="http://schemas.microsoft.com/office/excel/2006/main">
          <x14:cfRule type="expression" priority="6" id="{8B5EE04B-58AF-499C-907A-03F453C15E16}">
            <xm:f>ISBLANK('Pool 1'!$Q$55)</xm:f>
            <x14:dxf>
              <font>
                <b val="0"/>
                <i/>
                <color theme="1" tint="0.499984740745262"/>
              </font>
            </x14:dxf>
          </x14:cfRule>
          <xm:sqref>D25</xm:sqref>
        </x14:conditionalFormatting>
        <x14:conditionalFormatting xmlns:xm="http://schemas.microsoft.com/office/excel/2006/main">
          <x14:cfRule type="expression" priority="5" id="{93110505-B6DD-4A04-BDEC-BAD5F1847E61}">
            <xm:f>ISBLANK('Pool 1'!$Q$59)</xm:f>
            <x14:dxf>
              <font>
                <b val="0"/>
                <i/>
                <color theme="1" tint="0.499984740745262"/>
              </font>
            </x14:dxf>
          </x14:cfRule>
          <xm:sqref>D26</xm:sqref>
        </x14:conditionalFormatting>
        <x14:conditionalFormatting xmlns:xm="http://schemas.microsoft.com/office/excel/2006/main">
          <x14:cfRule type="expression" priority="4" id="{52C2AE6C-53C0-4C01-A5AB-0AE97B2DF43E}">
            <xm:f>ISBLANK('Pool 2'!$Q$60)</xm:f>
            <x14:dxf>
              <font>
                <b val="0"/>
                <i/>
                <color theme="1" tint="0.499984740745262"/>
              </font>
            </x14:dxf>
          </x14:cfRule>
          <xm:sqref>D27</xm:sqref>
        </x14:conditionalFormatting>
        <x14:conditionalFormatting xmlns:xm="http://schemas.microsoft.com/office/excel/2006/main">
          <x14:cfRule type="expression" priority="3" id="{7A7D634D-05A7-4DAF-AFE7-07439F1A99E0}">
            <xm:f>ISBLANK('Pool 2'!$Q$56)</xm:f>
            <x14:dxf>
              <font>
                <b val="0"/>
                <i/>
                <color theme="1" tint="0.499984740745262"/>
              </font>
            </x14:dxf>
          </x14:cfRule>
          <xm:sqref>D28</xm:sqref>
        </x14:conditionalFormatting>
        <x14:conditionalFormatting xmlns:xm="http://schemas.microsoft.com/office/excel/2006/main">
          <x14:cfRule type="expression" priority="1" id="{2DA5B3E9-B500-4584-A6DF-3D112F2AE4CE}">
            <xm:f>ISBLANK('Pool 1'!$Q$60)</xm:f>
            <x14:dxf>
              <font>
                <b val="0"/>
                <i/>
                <color theme="1" tint="0.499984740745262"/>
              </font>
            </x14:dxf>
          </x14:cfRule>
          <xm:sqref>D29</xm:sqref>
        </x14:conditionalFormatting>
        <x14:conditionalFormatting xmlns:xm="http://schemas.microsoft.com/office/excel/2006/main">
          <x14:cfRule type="expression" priority="2" id="{6E45DB99-D167-4BFF-9530-1A917943EE99}">
            <xm:f>ISBLANK('Pool 1'!$Q$56)</xm:f>
            <x14:dxf>
              <font>
                <b val="0"/>
                <i/>
                <color theme="1" tint="0.499984740745262"/>
              </font>
            </x14:dxf>
          </x14:cfRule>
          <xm:sqref>D30</xm:sqref>
        </x14:conditionalFormatting>
        <x14:conditionalFormatting xmlns:xm="http://schemas.microsoft.com/office/excel/2006/main">
          <x14:cfRule type="expression" priority="28" id="{50C68CB5-DEAA-4B23-8DFB-0EA1998556F3}">
            <xm:f>ISBLANK('Pool 1'!$Q$17)</xm:f>
            <x14:dxf>
              <font>
                <b val="0"/>
                <i/>
                <color theme="1" tint="0.499984740745262"/>
              </font>
            </x14:dxf>
          </x14:cfRule>
          <xm:sqref>D33</xm:sqref>
        </x14:conditionalFormatting>
        <x14:conditionalFormatting xmlns:xm="http://schemas.microsoft.com/office/excel/2006/main">
          <x14:cfRule type="expression" priority="27" id="{7D3EC3DF-0DB0-4635-B4BE-B8FA7A078ADE}">
            <xm:f>ISBLANK('Pool 1'!$Q$20)</xm:f>
            <x14:dxf>
              <font>
                <b val="0"/>
                <i/>
                <color theme="1" tint="0.499984740745262"/>
              </font>
            </x14:dxf>
          </x14:cfRule>
          <xm:sqref>D34</xm:sqref>
        </x14:conditionalFormatting>
        <x14:conditionalFormatting xmlns:xm="http://schemas.microsoft.com/office/excel/2006/main">
          <x14:cfRule type="expression" priority="26" id="{EF7BCA23-B961-46D9-8C47-D715073F1A15}">
            <xm:f>ISBLANK('Pool 2'!$Q$17)</xm:f>
            <x14:dxf>
              <font>
                <b val="0"/>
                <i/>
                <color theme="1" tint="0.499984740745262"/>
              </font>
            </x14:dxf>
          </x14:cfRule>
          <xm:sqref>D35</xm:sqref>
        </x14:conditionalFormatting>
        <x14:conditionalFormatting xmlns:xm="http://schemas.microsoft.com/office/excel/2006/main">
          <x14:cfRule type="expression" priority="25" id="{34551184-57CB-484B-A627-43C588778AD0}">
            <xm:f>ISBLANK('Pool 2'!$Q$20)</xm:f>
            <x14:dxf>
              <font>
                <b val="0"/>
                <i/>
                <color theme="1" tint="0.499984740745262"/>
              </font>
            </x14:dxf>
          </x14:cfRule>
          <xm:sqref>D36</xm:sqref>
        </x14:conditionalFormatting>
        <x14:conditionalFormatting xmlns:xm="http://schemas.microsoft.com/office/excel/2006/main">
          <x14:cfRule type="expression" priority="24" id="{7E621106-BA84-4244-B283-BCDA96025395}">
            <xm:f>ISBLANK('Pool 1'!$Q$18)</xm:f>
            <x14:dxf>
              <font>
                <b val="0"/>
                <i/>
                <color theme="1" tint="0.499984740745262"/>
              </font>
            </x14:dxf>
          </x14:cfRule>
          <xm:sqref>D37</xm:sqref>
        </x14:conditionalFormatting>
        <x14:conditionalFormatting xmlns:xm="http://schemas.microsoft.com/office/excel/2006/main">
          <x14:cfRule type="expression" priority="23" id="{AA6C2EF3-F610-4451-BB1E-A969C2A377B7}">
            <xm:f>ISBLANK('Pool 1'!$Q$21)</xm:f>
            <x14:dxf>
              <font>
                <b val="0"/>
                <i/>
                <color theme="1" tint="0.499984740745262"/>
              </font>
            </x14:dxf>
          </x14:cfRule>
          <xm:sqref>D38</xm:sqref>
        </x14:conditionalFormatting>
        <x14:conditionalFormatting xmlns:xm="http://schemas.microsoft.com/office/excel/2006/main">
          <x14:cfRule type="expression" priority="22" id="{154C405F-99CA-4ACB-83B1-F54B32F5119D}">
            <xm:f>ISBLANK('Pool 2'!$Q$18)</xm:f>
            <x14:dxf>
              <font>
                <b val="0"/>
                <i/>
                <color theme="1" tint="0.499984740745262"/>
              </font>
            </x14:dxf>
          </x14:cfRule>
          <xm:sqref>D39</xm:sqref>
        </x14:conditionalFormatting>
        <x14:conditionalFormatting xmlns:xm="http://schemas.microsoft.com/office/excel/2006/main">
          <x14:cfRule type="expression" priority="21" id="{BE19A1BA-BD70-442E-A6EF-C16D61822334}">
            <xm:f>ISBLANK('Pool 2'!$Q$21)</xm:f>
            <x14:dxf>
              <font>
                <b val="0"/>
                <i/>
                <color theme="1" tint="0.499984740745262"/>
              </font>
            </x14:dxf>
          </x14:cfRule>
          <xm:sqref>D40</xm:sqref>
        </x14:conditionalFormatting>
        <x14:conditionalFormatting xmlns:xm="http://schemas.microsoft.com/office/excel/2006/main">
          <x14:cfRule type="expression" priority="20" id="{BE43020E-B05D-4DCB-A02A-84F6A809FFB9}">
            <xm:f>ISBLANK('Pool 2'!$Q$55)</xm:f>
            <x14:dxf>
              <font>
                <b val="0"/>
                <i/>
                <color theme="1" tint="0.499984740745262"/>
              </font>
            </x14:dxf>
          </x14:cfRule>
          <xm:sqref>D41</xm:sqref>
        </x14:conditionalFormatting>
        <x14:conditionalFormatting xmlns:xm="http://schemas.microsoft.com/office/excel/2006/main">
          <x14:cfRule type="expression" priority="19" id="{087397CD-A39C-4E46-A061-D7B2BC85E77A}">
            <xm:f>ISBLANK('Pool 2'!$Q$59)</xm:f>
            <x14:dxf>
              <font>
                <b val="0"/>
                <i/>
                <color theme="1" tint="0.499984740745262"/>
              </font>
            </x14:dxf>
          </x14:cfRule>
          <xm:sqref>D42</xm:sqref>
        </x14:conditionalFormatting>
        <x14:conditionalFormatting xmlns:xm="http://schemas.microsoft.com/office/excel/2006/main">
          <x14:cfRule type="expression" priority="18" id="{F8FE4896-2652-47C8-9F83-E6BC5A231FA5}">
            <xm:f>ISBLANK('Pool 1'!$Q$55)</xm:f>
            <x14:dxf>
              <font>
                <b val="0"/>
                <i/>
                <color theme="1" tint="0.499984740745262"/>
              </font>
            </x14:dxf>
          </x14:cfRule>
          <xm:sqref>D43</xm:sqref>
        </x14:conditionalFormatting>
        <x14:conditionalFormatting xmlns:xm="http://schemas.microsoft.com/office/excel/2006/main">
          <x14:cfRule type="expression" priority="17" id="{B0F7FE31-6064-4438-984C-F1340FB003B6}">
            <xm:f>ISBLANK('Pool 1'!$Q$59)</xm:f>
            <x14:dxf>
              <font>
                <b val="0"/>
                <i/>
                <color theme="1" tint="0.499984740745262"/>
              </font>
            </x14:dxf>
          </x14:cfRule>
          <xm:sqref>D44</xm:sqref>
        </x14:conditionalFormatting>
        <x14:conditionalFormatting xmlns:xm="http://schemas.microsoft.com/office/excel/2006/main">
          <x14:cfRule type="expression" priority="16" id="{D7A92563-9BA1-4655-B0A4-1178ACADE790}">
            <xm:f>ISBLANK('Pool 2'!$Q$56)</xm:f>
            <x14:dxf>
              <font>
                <b val="0"/>
                <i/>
                <color theme="1" tint="0.499984740745262"/>
              </font>
            </x14:dxf>
          </x14:cfRule>
          <xm:sqref>D45</xm:sqref>
        </x14:conditionalFormatting>
        <x14:conditionalFormatting xmlns:xm="http://schemas.microsoft.com/office/excel/2006/main">
          <x14:cfRule type="expression" priority="15" id="{85852B1B-4C65-49BD-AD3F-805B3A4C1AD7}">
            <xm:f>ISBLANK('Pool 2'!$Q$60)</xm:f>
            <x14:dxf>
              <font>
                <b val="0"/>
                <i/>
                <color theme="1" tint="0.499984740745262"/>
              </font>
            </x14:dxf>
          </x14:cfRule>
          <xm:sqref>D46</xm:sqref>
        </x14:conditionalFormatting>
        <x14:conditionalFormatting xmlns:xm="http://schemas.microsoft.com/office/excel/2006/main">
          <x14:cfRule type="expression" priority="14" id="{A7EC1F9C-E782-45B1-9924-4B152E11C00E}">
            <xm:f>ISBLANK('Pool 1'!$Q$56)</xm:f>
            <x14:dxf>
              <font>
                <b val="0"/>
                <i/>
                <color theme="1" tint="0.499984740745262"/>
              </font>
            </x14:dxf>
          </x14:cfRule>
          <xm:sqref>D47</xm:sqref>
        </x14:conditionalFormatting>
        <x14:conditionalFormatting xmlns:xm="http://schemas.microsoft.com/office/excel/2006/main">
          <x14:cfRule type="expression" priority="13" id="{D6770A22-88CA-485F-834D-8BFC96690FC4}">
            <xm:f>ISBLANK('Pool 1'!$Q$60)</xm:f>
            <x14:dxf>
              <font>
                <b val="0"/>
                <i/>
                <color theme="1" tint="0.499984740745262"/>
              </font>
            </x14:dxf>
          </x14:cfRule>
          <xm:sqref>D48</xm:sqref>
        </x14:conditionalFormatting>
        <x14:conditionalFormatting xmlns:xm="http://schemas.microsoft.com/office/excel/2006/main">
          <x14:cfRule type="iconSet" priority="93" id="{9BC0CCA4-F2EE-406A-8952-D3A816B5EA34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</vt:lpstr>
      <vt:lpstr>Pool 1</vt:lpstr>
      <vt:lpstr>Pool 2</vt:lpstr>
      <vt:lpstr>Looser</vt:lpstr>
      <vt:lpstr>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 Link</dc:creator>
  <cp:lastModifiedBy>Mr GoGu</cp:lastModifiedBy>
  <dcterms:created xsi:type="dcterms:W3CDTF">2015-06-05T18:19:34Z</dcterms:created>
  <dcterms:modified xsi:type="dcterms:W3CDTF">2025-09-26T01:17:04Z</dcterms:modified>
</cp:coreProperties>
</file>