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\FileXmind\"/>
    </mc:Choice>
  </mc:AlternateContent>
  <bookViews>
    <workbookView xWindow="0" yWindow="0" windowWidth="15345" windowHeight="4755"/>
  </bookViews>
  <sheets>
    <sheet name="VịtríRSS_KỳQuan" sheetId="5" r:id="rId1"/>
    <sheet name="Sheet1" sheetId="1" r:id="rId2"/>
    <sheet name="Sheet2" sheetId="2" r:id="rId3"/>
    <sheet name="Sheet3" sheetId="3" r:id="rId4"/>
    <sheet name="Sheet4" sheetId="8" r:id="rId5"/>
    <sheet name="Sheet5" sheetId="9" r:id="rId6"/>
    <sheet name="Sheet6" sheetId="10" r:id="rId7"/>
    <sheet name="Sheet7" sheetId="11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1" l="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9" i="11"/>
  <c r="C2" i="10" l="1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" i="10"/>
  <c r="N2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1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46" i="9"/>
  <c r="Y2" i="8"/>
  <c r="Y3" i="8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40" i="8"/>
  <c r="Y41" i="8"/>
  <c r="Y42" i="8"/>
  <c r="Y43" i="8"/>
  <c r="Y44" i="8"/>
  <c r="Y45" i="8"/>
  <c r="Y46" i="8"/>
  <c r="Y47" i="8"/>
  <c r="Y48" i="8"/>
  <c r="Y49" i="8"/>
  <c r="Y50" i="8"/>
  <c r="Y51" i="8"/>
  <c r="Y52" i="8"/>
  <c r="Y53" i="8"/>
  <c r="Y54" i="8"/>
  <c r="Y55" i="8"/>
  <c r="Y56" i="8"/>
  <c r="Y57" i="8"/>
  <c r="Y58" i="8"/>
  <c r="Y59" i="8"/>
  <c r="Y60" i="8"/>
  <c r="Y61" i="8"/>
  <c r="Y62" i="8"/>
  <c r="Y63" i="8"/>
  <c r="Y1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2" i="8"/>
  <c r="I63" i="8"/>
  <c r="H63" i="8"/>
  <c r="L63" i="8" s="1"/>
  <c r="I62" i="8"/>
  <c r="H62" i="8"/>
  <c r="L62" i="8" s="1"/>
  <c r="I61" i="8"/>
  <c r="H61" i="8"/>
  <c r="L61" i="8" s="1"/>
  <c r="I60" i="8"/>
  <c r="H60" i="8"/>
  <c r="L60" i="8" s="1"/>
  <c r="I59" i="8"/>
  <c r="H59" i="8"/>
  <c r="L59" i="8" s="1"/>
  <c r="I58" i="8"/>
  <c r="H58" i="8"/>
  <c r="L58" i="8" s="1"/>
  <c r="L57" i="8"/>
  <c r="L56" i="8"/>
  <c r="I56" i="8"/>
  <c r="H56" i="8"/>
  <c r="L55" i="8"/>
  <c r="I55" i="8"/>
  <c r="H55" i="8"/>
  <c r="L54" i="8"/>
  <c r="I54" i="8"/>
  <c r="H54" i="8"/>
  <c r="L53" i="8"/>
  <c r="I53" i="8"/>
  <c r="H53" i="8"/>
  <c r="L52" i="8"/>
  <c r="I52" i="8"/>
  <c r="H52" i="8"/>
  <c r="L51" i="8"/>
  <c r="I51" i="8"/>
  <c r="H51" i="8"/>
  <c r="L50" i="8"/>
  <c r="I49" i="8"/>
  <c r="H49" i="8"/>
  <c r="L49" i="8" s="1"/>
  <c r="I48" i="8"/>
  <c r="H48" i="8"/>
  <c r="L48" i="8" s="1"/>
  <c r="I47" i="8"/>
  <c r="H47" i="8"/>
  <c r="L47" i="8" s="1"/>
  <c r="I46" i="8"/>
  <c r="H46" i="8"/>
  <c r="L46" i="8" s="1"/>
  <c r="I45" i="8"/>
  <c r="H45" i="8"/>
  <c r="L45" i="8" s="1"/>
  <c r="I44" i="8"/>
  <c r="H44" i="8"/>
  <c r="L44" i="8" s="1"/>
  <c r="L43" i="8"/>
  <c r="L42" i="8"/>
  <c r="I42" i="8"/>
  <c r="H42" i="8"/>
  <c r="L41" i="8"/>
  <c r="I41" i="8"/>
  <c r="H41" i="8"/>
  <c r="L40" i="8"/>
  <c r="I40" i="8"/>
  <c r="H40" i="8"/>
  <c r="L39" i="8"/>
  <c r="I39" i="8"/>
  <c r="H39" i="8"/>
  <c r="L38" i="8"/>
  <c r="I38" i="8"/>
  <c r="H38" i="8"/>
  <c r="L37" i="8"/>
  <c r="I37" i="8"/>
  <c r="H37" i="8"/>
  <c r="L36" i="8"/>
  <c r="I35" i="8"/>
  <c r="H35" i="8"/>
  <c r="L35" i="8" s="1"/>
  <c r="I34" i="8"/>
  <c r="H34" i="8"/>
  <c r="L34" i="8" s="1"/>
  <c r="I33" i="8"/>
  <c r="H33" i="8"/>
  <c r="L33" i="8" s="1"/>
  <c r="I32" i="8"/>
  <c r="H32" i="8"/>
  <c r="L32" i="8" s="1"/>
  <c r="I31" i="8"/>
  <c r="H31" i="8"/>
  <c r="L31" i="8" s="1"/>
  <c r="I30" i="8"/>
  <c r="H30" i="8"/>
  <c r="L30" i="8" s="1"/>
  <c r="L29" i="8"/>
  <c r="L28" i="8"/>
  <c r="I28" i="8"/>
  <c r="H28" i="8"/>
  <c r="L27" i="8"/>
  <c r="I27" i="8"/>
  <c r="H27" i="8"/>
  <c r="L26" i="8"/>
  <c r="I26" i="8"/>
  <c r="H26" i="8"/>
  <c r="L25" i="8"/>
  <c r="I25" i="8"/>
  <c r="H25" i="8"/>
  <c r="L24" i="8"/>
  <c r="I24" i="8"/>
  <c r="H24" i="8"/>
  <c r="L23" i="8"/>
  <c r="I23" i="8"/>
  <c r="H23" i="8"/>
  <c r="L22" i="8"/>
  <c r="I21" i="8"/>
  <c r="H21" i="8"/>
  <c r="L21" i="8" s="1"/>
  <c r="I20" i="8"/>
  <c r="H20" i="8"/>
  <c r="L20" i="8" s="1"/>
  <c r="I19" i="8"/>
  <c r="H19" i="8"/>
  <c r="L19" i="8" s="1"/>
  <c r="I18" i="8"/>
  <c r="H18" i="8"/>
  <c r="L18" i="8" s="1"/>
  <c r="I17" i="8"/>
  <c r="H17" i="8"/>
  <c r="L17" i="8" s="1"/>
  <c r="I16" i="8"/>
  <c r="H16" i="8"/>
  <c r="L16" i="8" s="1"/>
  <c r="L15" i="8"/>
  <c r="L14" i="8"/>
  <c r="I14" i="8"/>
  <c r="H14" i="8"/>
  <c r="L13" i="8"/>
  <c r="I13" i="8"/>
  <c r="H13" i="8"/>
  <c r="L12" i="8"/>
  <c r="I12" i="8"/>
  <c r="H12" i="8"/>
  <c r="L11" i="8"/>
  <c r="I11" i="8"/>
  <c r="H11" i="8"/>
  <c r="L10" i="8"/>
  <c r="I10" i="8"/>
  <c r="H10" i="8"/>
  <c r="L9" i="8"/>
  <c r="I9" i="8"/>
  <c r="H9" i="8"/>
  <c r="L8" i="8"/>
  <c r="I7" i="8"/>
  <c r="H7" i="8"/>
  <c r="L7" i="8" s="1"/>
  <c r="I6" i="8"/>
  <c r="H6" i="8"/>
  <c r="I5" i="8"/>
  <c r="H5" i="8"/>
  <c r="L5" i="8" s="1"/>
  <c r="I4" i="8"/>
  <c r="H4" i="8"/>
  <c r="I3" i="8"/>
  <c r="H3" i="8"/>
  <c r="L3" i="8" s="1"/>
  <c r="I2" i="8"/>
  <c r="H2" i="8"/>
  <c r="L2" i="8" l="1"/>
  <c r="L4" i="8"/>
  <c r="L6" i="8"/>
  <c r="AP19" i="5"/>
  <c r="AO19" i="5"/>
  <c r="AP18" i="5"/>
  <c r="AO18" i="5"/>
  <c r="AP17" i="5"/>
  <c r="AO17" i="5"/>
  <c r="AP16" i="5"/>
  <c r="AO16" i="5"/>
  <c r="AP15" i="5"/>
  <c r="AO15" i="5"/>
  <c r="AP14" i="5"/>
  <c r="AO14" i="5"/>
  <c r="AP13" i="5"/>
  <c r="AO13" i="5"/>
  <c r="AP12" i="5"/>
  <c r="AO12" i="5"/>
  <c r="AP11" i="5"/>
  <c r="AO11" i="5"/>
  <c r="C75" i="2" l="1"/>
  <c r="D75" i="2"/>
  <c r="C79" i="2"/>
  <c r="D79" i="2"/>
  <c r="E79" i="2"/>
  <c r="C80" i="2"/>
  <c r="D80" i="2"/>
  <c r="E80" i="2"/>
  <c r="C81" i="2"/>
  <c r="D81" i="2"/>
  <c r="E81" i="2"/>
  <c r="C82" i="2"/>
  <c r="D82" i="2"/>
  <c r="E82" i="2"/>
  <c r="C78" i="2"/>
  <c r="D78" i="2"/>
  <c r="E78" i="2"/>
  <c r="G75" i="2"/>
  <c r="G74" i="2"/>
  <c r="F79" i="2"/>
  <c r="F80" i="2"/>
  <c r="F81" i="2"/>
  <c r="F82" i="2"/>
  <c r="F78" i="2"/>
  <c r="M88" i="2"/>
  <c r="L88" i="2"/>
  <c r="I90" i="2"/>
  <c r="J90" i="2"/>
  <c r="I79" i="2"/>
  <c r="I80" i="2"/>
  <c r="I81" i="2"/>
  <c r="I82" i="2"/>
  <c r="I78" i="2"/>
  <c r="H75" i="2" l="1"/>
  <c r="K90" i="2"/>
  <c r="V76" i="2" l="1"/>
  <c r="AA80" i="2"/>
  <c r="AA79" i="2"/>
  <c r="Y76" i="2"/>
  <c r="Y77" i="2"/>
  <c r="Y82" i="2"/>
  <c r="Y80" i="2"/>
  <c r="Y79" i="2"/>
  <c r="Y78" i="2"/>
  <c r="R75" i="2"/>
  <c r="S75" i="2"/>
  <c r="T75" i="2"/>
  <c r="U75" i="2"/>
  <c r="V75" i="2"/>
  <c r="W75" i="2"/>
  <c r="X75" i="2"/>
  <c r="Y75" i="2"/>
  <c r="Z75" i="2"/>
  <c r="AA75" i="2"/>
  <c r="AB75" i="2"/>
  <c r="AC75" i="2"/>
  <c r="Q75" i="2"/>
  <c r="AA114" i="2" l="1"/>
  <c r="AB111" i="2" s="1"/>
  <c r="AB112" i="2" s="1"/>
  <c r="AA113" i="2"/>
  <c r="AA112" i="2"/>
  <c r="AA111" i="2"/>
  <c r="AA110" i="2"/>
  <c r="AA109" i="2"/>
  <c r="AA108" i="2"/>
  <c r="AA107" i="2"/>
  <c r="AA106" i="2"/>
  <c r="AB106" i="2" s="1"/>
  <c r="AB107" i="2" s="1"/>
  <c r="AA105" i="2"/>
  <c r="AA104" i="2"/>
  <c r="AA103" i="2"/>
  <c r="AA102" i="2"/>
  <c r="AA101" i="2"/>
  <c r="AB101" i="2" s="1"/>
  <c r="AB102" i="2" s="1"/>
  <c r="AA100" i="2"/>
  <c r="AA99" i="2"/>
  <c r="AA98" i="2"/>
  <c r="AA97" i="2"/>
  <c r="AB96" i="2" s="1"/>
  <c r="AB97" i="2" s="1"/>
  <c r="AA96" i="2"/>
  <c r="X114" i="2"/>
  <c r="Y111" i="2" s="1"/>
  <c r="Y112" i="2" s="1"/>
  <c r="X113" i="2"/>
  <c r="X112" i="2"/>
  <c r="X111" i="2"/>
  <c r="X110" i="2"/>
  <c r="X109" i="2"/>
  <c r="X108" i="2"/>
  <c r="X107" i="2"/>
  <c r="X106" i="2"/>
  <c r="Y106" i="2" s="1"/>
  <c r="Y107" i="2" s="1"/>
  <c r="X105" i="2"/>
  <c r="X104" i="2"/>
  <c r="X103" i="2"/>
  <c r="X102" i="2"/>
  <c r="X101" i="2"/>
  <c r="Y101" i="2" s="1"/>
  <c r="Y102" i="2" s="1"/>
  <c r="X100" i="2"/>
  <c r="X99" i="2"/>
  <c r="X98" i="2"/>
  <c r="X97" i="2"/>
  <c r="Y96" i="2" s="1"/>
  <c r="Y97" i="2" s="1"/>
  <c r="X96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R97" i="2"/>
  <c r="R98" i="2"/>
  <c r="R99" i="2"/>
  <c r="R100" i="2"/>
  <c r="R101" i="2"/>
  <c r="R102" i="2"/>
  <c r="S101" i="2" s="1"/>
  <c r="R103" i="2"/>
  <c r="R104" i="2"/>
  <c r="R105" i="2"/>
  <c r="R106" i="2"/>
  <c r="S106" i="2" s="1"/>
  <c r="R107" i="2"/>
  <c r="R108" i="2"/>
  <c r="R109" i="2"/>
  <c r="R110" i="2"/>
  <c r="R111" i="2"/>
  <c r="R112" i="2"/>
  <c r="S111" i="2" s="1"/>
  <c r="R113" i="2"/>
  <c r="R114" i="2"/>
  <c r="R96" i="2"/>
  <c r="O54" i="2"/>
  <c r="G79" i="2"/>
  <c r="G80" i="2"/>
  <c r="G81" i="2"/>
  <c r="G82" i="2"/>
  <c r="G78" i="2"/>
  <c r="R52" i="2"/>
  <c r="R49" i="2"/>
  <c r="L11" i="3"/>
  <c r="L8" i="3"/>
  <c r="L5" i="3"/>
  <c r="K11" i="3"/>
  <c r="K8" i="3"/>
  <c r="K5" i="3"/>
  <c r="I11" i="3"/>
  <c r="I8" i="3"/>
  <c r="I5" i="3"/>
  <c r="G5" i="3" s="1"/>
  <c r="H11" i="3"/>
  <c r="H8" i="3"/>
  <c r="H5" i="3"/>
  <c r="E11" i="3"/>
  <c r="E8" i="3"/>
  <c r="E5" i="3"/>
  <c r="F11" i="3"/>
  <c r="F8" i="3"/>
  <c r="F5" i="3"/>
  <c r="C11" i="3"/>
  <c r="C8" i="3"/>
  <c r="C5" i="3"/>
  <c r="B11" i="3"/>
  <c r="A11" i="3" s="1"/>
  <c r="B8" i="3"/>
  <c r="B5" i="3"/>
  <c r="Y11" i="3"/>
  <c r="X11" i="3"/>
  <c r="V11" i="3"/>
  <c r="U11" i="3"/>
  <c r="T11" i="3" s="1"/>
  <c r="Q11" i="3"/>
  <c r="Y8" i="3"/>
  <c r="X8" i="3"/>
  <c r="V8" i="3"/>
  <c r="U8" i="3"/>
  <c r="T8" i="3"/>
  <c r="Q8" i="3"/>
  <c r="Y5" i="3"/>
  <c r="X5" i="3"/>
  <c r="W5" i="3"/>
  <c r="V5" i="3"/>
  <c r="T5" i="3" s="1"/>
  <c r="U5" i="3"/>
  <c r="Q5" i="3"/>
  <c r="G11" i="3"/>
  <c r="A5" i="3"/>
  <c r="R79" i="2"/>
  <c r="S79" i="2"/>
  <c r="T79" i="2"/>
  <c r="U79" i="2"/>
  <c r="R80" i="2"/>
  <c r="S80" i="2"/>
  <c r="T80" i="2"/>
  <c r="U80" i="2"/>
  <c r="R81" i="2"/>
  <c r="S81" i="2"/>
  <c r="T81" i="2"/>
  <c r="U81" i="2"/>
  <c r="R82" i="2"/>
  <c r="S82" i="2"/>
  <c r="T82" i="2"/>
  <c r="U82" i="2"/>
  <c r="S78" i="2"/>
  <c r="T78" i="2"/>
  <c r="U78" i="2"/>
  <c r="R78" i="2"/>
  <c r="S107" i="2" l="1"/>
  <c r="S112" i="2"/>
  <c r="V111" i="2"/>
  <c r="V112" i="2" s="1"/>
  <c r="S102" i="2"/>
  <c r="S96" i="2"/>
  <c r="S97" i="2" s="1"/>
  <c r="W11" i="3"/>
  <c r="W8" i="3"/>
  <c r="D8" i="3"/>
  <c r="A8" i="3"/>
  <c r="A14" i="3" s="1"/>
  <c r="D5" i="3"/>
  <c r="J5" i="3"/>
  <c r="D11" i="3"/>
  <c r="J11" i="3"/>
  <c r="J8" i="3"/>
  <c r="G8" i="3"/>
  <c r="G14" i="3" s="1"/>
  <c r="Q70" i="2"/>
  <c r="S69" i="2"/>
  <c r="T69" i="2" s="1"/>
  <c r="V69" i="2"/>
  <c r="W69" i="2" s="1"/>
  <c r="Y69" i="2"/>
  <c r="Z69" i="2" s="1"/>
  <c r="AB69" i="2"/>
  <c r="AC69" i="2" s="1"/>
  <c r="V101" i="2" l="1"/>
  <c r="V102" i="2" s="1"/>
  <c r="V106" i="2"/>
  <c r="V107" i="2" s="1"/>
  <c r="V96" i="2"/>
  <c r="V97" i="2" s="1"/>
  <c r="J14" i="3"/>
  <c r="D14" i="3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D4" i="1" l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E3" i="1"/>
  <c r="D3" i="1"/>
</calcChain>
</file>

<file path=xl/sharedStrings.xml><?xml version="1.0" encoding="utf-8"?>
<sst xmlns="http://schemas.openxmlformats.org/spreadsheetml/2006/main" count="2459" uniqueCount="486">
  <si>
    <t>X</t>
  </si>
  <si>
    <t>Y</t>
  </si>
  <si>
    <t>stt</t>
  </si>
  <si>
    <t>Grid Cell X</t>
  </si>
  <si>
    <t>Grid Cell Y</t>
  </si>
  <si>
    <t>Cursor Position</t>
  </si>
  <si>
    <t>Grid Cell Position</t>
  </si>
  <si>
    <t>0,0</t>
  </si>
  <si>
    <t>512,0</t>
  </si>
  <si>
    <t>0,512</t>
  </si>
  <si>
    <t>256,0</t>
  </si>
  <si>
    <t>0,256</t>
  </si>
  <si>
    <t>256,50</t>
  </si>
  <si>
    <t>462,50</t>
  </si>
  <si>
    <t>50,50</t>
  </si>
  <si>
    <t>lv5</t>
  </si>
  <si>
    <t>lv4</t>
  </si>
  <si>
    <t>lv3</t>
  </si>
  <si>
    <t>lv2</t>
  </si>
  <si>
    <t>lv1</t>
  </si>
  <si>
    <t>x</t>
  </si>
  <si>
    <t>y</t>
  </si>
  <si>
    <t>Level 1</t>
  </si>
  <si>
    <t>Level 2</t>
  </si>
  <si>
    <t>Level 3</t>
  </si>
  <si>
    <t>Level 4</t>
  </si>
  <si>
    <t>Level 5</t>
  </si>
  <si>
    <t>32,32</t>
  </si>
  <si>
    <t>112,80</t>
  </si>
  <si>
    <t>480,32</t>
  </si>
  <si>
    <t>Lv 1-2</t>
  </si>
  <si>
    <t>Lv 2-3</t>
  </si>
  <si>
    <t>Lv 3-4</t>
  </si>
  <si>
    <t>Lv 1</t>
  </si>
  <si>
    <t>Lv 2</t>
  </si>
  <si>
    <t>Lv 4</t>
  </si>
  <si>
    <t>Lv 3</t>
  </si>
  <si>
    <t>Lv 5</t>
  </si>
  <si>
    <t>Pos</t>
  </si>
  <si>
    <t>Bot</t>
  </si>
  <si>
    <t>Right</t>
  </si>
  <si>
    <t>Top</t>
  </si>
  <si>
    <t>Left</t>
  </si>
  <si>
    <t>Số lượng mỏ</t>
  </si>
  <si>
    <t>Farm</t>
  </si>
  <si>
    <t>Wood</t>
  </si>
  <si>
    <t>Stone</t>
  </si>
  <si>
    <t>Metal</t>
  </si>
  <si>
    <t>1:</t>
  </si>
  <si>
    <t>3:</t>
  </si>
  <si>
    <t>2:</t>
  </si>
  <si>
    <t>4:</t>
  </si>
  <si>
    <t>5:</t>
  </si>
  <si>
    <t>0,80</t>
  </si>
  <si>
    <t>48,80</t>
  </si>
  <si>
    <t>0,432</t>
  </si>
  <si>
    <t>464,80</t>
  </si>
  <si>
    <t>512,80</t>
  </si>
  <si>
    <t>minX:</t>
  </si>
  <si>
    <t>maxX:</t>
  </si>
  <si>
    <t>minY:</t>
  </si>
  <si>
    <t>maxY:</t>
  </si>
  <si>
    <t>Time</t>
  </si>
  <si>
    <t>Lv1</t>
  </si>
  <si>
    <t>Lv2</t>
  </si>
  <si>
    <t>Lv3</t>
  </si>
  <si>
    <t>Lv4</t>
  </si>
  <si>
    <t>Lv5</t>
  </si>
  <si>
    <t>1p</t>
  </si>
  <si>
    <t>Núi Tản Viên</t>
  </si>
  <si>
    <t>Range 1</t>
  </si>
  <si>
    <t>Range 2</t>
  </si>
  <si>
    <t xml:space="preserve"> (388, 133, 0) - (389, 132, 0) - (389, 134, 0) - (390, 132, 0) - (390, 134, 0) - (390, 133, 0)</t>
  </si>
  <si>
    <t>(388, 132, 0) - (388, 134, 0) - (388, 131, 0) - (388, 135, 0) - (389, 131, 0) - (389, 135, 0) - (390, 131, 0) - (390, 135, 0) - (391, 132, 0) - (391, 134, 0) - (391, 133, 0) - (386, 133, 0)</t>
  </si>
  <si>
    <t xml:space="preserve"> (132, 133, 0) - (133, 132, 0) - (133, 134, 0) - (134, 132, 0) - (134, 134, 0) - (134, 133, 0)</t>
  </si>
  <si>
    <t xml:space="preserve">  (131, 133, 0 - (132, 132, 0) - (132, 134, 0) - (132, 131, 0) - (132, 135, 0) - (133, 131, 0) - (133, 135, 0) - (134, 131, 0) - (134, 135, 0) - (135, 132, 0) - (135, 134, 0) - (135, 133, 0)</t>
  </si>
  <si>
    <t xml:space="preserve"> (260, 133, 0) - (261, 132, 0) - (261, 134, 0) - (262, 132, 0) - (262, 134, 0) - (262, 133, 0)</t>
  </si>
  <si>
    <t xml:space="preserve"> (259, 133, 0) - (260, 132, 0) - (260, 134, 0) - (260, 131, 0) - (260, 135, 0) - (261, 131, 0) - (261, 135, 0) - (262, 131, 0) - (262, 135, 0) - (263, 132, 0) - (263, 134, 0) - (263, 133, 0)</t>
  </si>
  <si>
    <t xml:space="preserve"> (132, 261, 0) - (133, 260, 0) - (133, 262, 0) - (134, 260, 0) - (134, 262, 0) - (134, 261, 0)</t>
  </si>
  <si>
    <t>(131, 261, 0) - (132, 260, 0) - (132, 262, 0) - (132, 259, 0) - (132, 263, 0) - (133, 259, 0) - (133, 263, 0) - (134, 259, 0) - (134, 263, 0) - (135, 260, 0) - (135, 262, 0) - (135, 261, 0)</t>
  </si>
  <si>
    <t>(388, 261, 0) - (389, 260, 0) - (389, 262, 0) - (390, 260, 0) - (390, 262, 0) - (390, 261, 0)</t>
  </si>
  <si>
    <t>(387, 261, 0) - (388, 260, 0) - (388, 262, 0) - (388, 259, 0) - (388, 263, 0) - (389, 259, 0) - (389, 263, 0) - (390, 259, 0) - (390, 263, 0) - (391, 260, 0) - (391, 262, 0) - (391, 261, 0)</t>
  </si>
  <si>
    <t xml:space="preserve"> (132, 389, 0) - (133, 388, 0) - (133, 390, 0) - (134, 388, 0) - (134, 390, 0) - (134, 389, 0)</t>
  </si>
  <si>
    <t>(131, 389, 0) - (132, 388, 0) - (132, 390, 0) - (132, 387, 0) - (132, 391, 0) - (133, 387, 0) - (133, 391, 0) - (134, 387, 0) - (134, 391, 0) - (135, 388, 0) - (135, 390, 0) - (135, 389, 0)</t>
  </si>
  <si>
    <t>(260, 453, 0) - (261, 452, 0) - (261, 454, 0) - (262, 452, 0) - (262, 454, 0) - (262, 453, 0)</t>
  </si>
  <si>
    <t xml:space="preserve"> (259, 453, 0) - (260, 452, 0) - (260, 454, 0) - (260, 451, 0) - (260, 455, 0) - (261, 451, 0) - (261, 455, 0) - (262, 451, 0) - (262, 455, 0) - (263, 452, 0) - (263, 454, 0) - (263, 453, 0)</t>
  </si>
  <si>
    <t xml:space="preserve"> (388, 389, 0) - (389, 388, 0) - (389, 390, 0) - (390, 388, 0) - (390, 390, 0) - (390, 389, 0)</t>
  </si>
  <si>
    <t>(387, 389, 0) - (388, 388, 0) - (388, 390, 0) - (388, 387, 0) - (388, 391, 0) - (389, 387, 0) - (389, 391, 0) - (390, 387, 0) - (390, 391, 0) - (391, 388, 0) - (391, 390, 0) - (391, 389, 0)</t>
  </si>
  <si>
    <t>(260, 261, 0) - (261, 260, 0) - (261, 262, 0) - (262, 260, 0) - (262, 262, 0) - (262, 261, 0)</t>
  </si>
  <si>
    <t>(259, 261, 0) - (260, 260, 0) - (260, 262, 0) - (260, 259, 0) - (260, 263, 0) - (261, 259, 0) - (261, 263, 0) - (262, 259, 0) - (262, 263, 0) - (263, 260, 0) - (263, 262, 0) - (263, 261, 0)</t>
  </si>
  <si>
    <t xml:space="preserve"> 132, 133, 0 </t>
  </si>
  <si>
    <t>:</t>
  </si>
  <si>
    <t xml:space="preserve"> 133, 132, 0 </t>
  </si>
  <si>
    <t xml:space="preserve"> 133, 134, 0 </t>
  </si>
  <si>
    <t xml:space="preserve"> 134, 132, 0 </t>
  </si>
  <si>
    <t xml:space="preserve"> 134, 134, 0 </t>
  </si>
  <si>
    <t xml:space="preserve"> 134, 133, 0</t>
  </si>
  <si>
    <t xml:space="preserve"> 260, 133, 0 </t>
  </si>
  <si>
    <t xml:space="preserve"> 261, 132, 0 </t>
  </si>
  <si>
    <t xml:space="preserve"> 261, 134, 0 </t>
  </si>
  <si>
    <t xml:space="preserve"> 262, 132, 0 </t>
  </si>
  <si>
    <t xml:space="preserve"> 262, 134, 0 </t>
  </si>
  <si>
    <t xml:space="preserve"> 262, 133, 0</t>
  </si>
  <si>
    <t xml:space="preserve"> 388, 133, 0 </t>
  </si>
  <si>
    <t xml:space="preserve"> 389, 132, 0 </t>
  </si>
  <si>
    <t xml:space="preserve"> 389, 134, 0 </t>
  </si>
  <si>
    <t xml:space="preserve"> 390, 132, 0 </t>
  </si>
  <si>
    <t xml:space="preserve"> 390, 134, 0 </t>
  </si>
  <si>
    <t xml:space="preserve"> 390, 133, 0</t>
  </si>
  <si>
    <t xml:space="preserve"> 132, 261, 0 </t>
  </si>
  <si>
    <t xml:space="preserve"> 133, 260, 0 </t>
  </si>
  <si>
    <t xml:space="preserve"> 133, 262, 0 </t>
  </si>
  <si>
    <t xml:space="preserve"> 134, 260, 0 </t>
  </si>
  <si>
    <t xml:space="preserve"> 134, 262, 0 </t>
  </si>
  <si>
    <t xml:space="preserve"> 134, 261, 0</t>
  </si>
  <si>
    <t xml:space="preserve">260, 261, 0 </t>
  </si>
  <si>
    <t xml:space="preserve"> 261, 260, 0 </t>
  </si>
  <si>
    <t xml:space="preserve"> 261, 262, 0 </t>
  </si>
  <si>
    <t xml:space="preserve"> 262, 260, 0 </t>
  </si>
  <si>
    <t xml:space="preserve"> 262, 262, 0 </t>
  </si>
  <si>
    <t xml:space="preserve"> 262, 261, 0</t>
  </si>
  <si>
    <t xml:space="preserve">388, 261, 0 </t>
  </si>
  <si>
    <t xml:space="preserve"> 389, 260, 0 </t>
  </si>
  <si>
    <t xml:space="preserve"> 389, 262, 0 </t>
  </si>
  <si>
    <t xml:space="preserve"> 390, 260, 0 </t>
  </si>
  <si>
    <t xml:space="preserve"> 390, 262, 0 </t>
  </si>
  <si>
    <t xml:space="preserve"> 390, 261, 0</t>
  </si>
  <si>
    <t xml:space="preserve"> 132, 389, 0 </t>
  </si>
  <si>
    <t xml:space="preserve"> 133, 388, 0 </t>
  </si>
  <si>
    <t xml:space="preserve"> 133, 390, 0 </t>
  </si>
  <si>
    <t xml:space="preserve"> 134, 388, 0 </t>
  </si>
  <si>
    <t xml:space="preserve"> 134, 390, 0 </t>
  </si>
  <si>
    <t xml:space="preserve"> 134, 389, 0</t>
  </si>
  <si>
    <t xml:space="preserve">260, 453, 0 </t>
  </si>
  <si>
    <t xml:space="preserve"> 261, 452, 0 </t>
  </si>
  <si>
    <t xml:space="preserve"> 261, 454, 0 </t>
  </si>
  <si>
    <t xml:space="preserve"> 262, 452, 0 </t>
  </si>
  <si>
    <t xml:space="preserve"> 262, 454, 0 </t>
  </si>
  <si>
    <t xml:space="preserve"> 262, 453, 0</t>
  </si>
  <si>
    <t xml:space="preserve"> 388, 389, 0 </t>
  </si>
  <si>
    <t xml:space="preserve"> 389, 388, 0 </t>
  </si>
  <si>
    <t xml:space="preserve"> 389, 390, 0 </t>
  </si>
  <si>
    <t xml:space="preserve"> 390, 388, 0 </t>
  </si>
  <si>
    <t xml:space="preserve"> 390, 390, 0 </t>
  </si>
  <si>
    <t xml:space="preserve"> 390, 389, 0</t>
  </si>
  <si>
    <t>'127,128,0':'128,128,0'</t>
  </si>
  <si>
    <t>'128,127,0':'128,128,0'</t>
  </si>
  <si>
    <t>'128,129,0':'128,128,0'</t>
  </si>
  <si>
    <t>'129,127,0':'128,128,0'</t>
  </si>
  <si>
    <t>'129,129,0':'128,128,0'</t>
  </si>
  <si>
    <t>'129,128,0':'128,128,0'</t>
  </si>
  <si>
    <t>'255,128,0':'256,64,0'</t>
  </si>
  <si>
    <t>'256,127,0':'256,64,0'</t>
  </si>
  <si>
    <t>'256,129,0':'256,64,0'</t>
  </si>
  <si>
    <t>'257,127,0':'256,64,0'</t>
  </si>
  <si>
    <t>'257,129,0':'256,64,0'</t>
  </si>
  <si>
    <t>'257,128,0':'256,64,0'</t>
  </si>
  <si>
    <t>',,':'384,128,0'</t>
  </si>
  <si>
    <t>'383,128,0':'384,128,0'</t>
  </si>
  <si>
    <t>'384,127,0':'384,128,0'</t>
  </si>
  <si>
    <t>'384,129,0':'384,128,0'</t>
  </si>
  <si>
    <t>'385,127,0':'384,128,0'</t>
  </si>
  <si>
    <t>'385,129,0':'384,128,0'</t>
  </si>
  <si>
    <t>'385,128,0':'384,128,0'</t>
  </si>
  <si>
    <t>',,':'128,256,0'</t>
  </si>
  <si>
    <t>'127,256,0':'128,256,0'</t>
  </si>
  <si>
    <t>'128,255,0':'128,256,0'</t>
  </si>
  <si>
    <t>'128,257,0':'128,256,0'</t>
  </si>
  <si>
    <t>'129,255,0':'128,256,0'</t>
  </si>
  <si>
    <t>'129,257,0':'128,256,0'</t>
  </si>
  <si>
    <t>'129,256,0':'128,256,0'</t>
  </si>
  <si>
    <t>',,':'256,256,0'</t>
  </si>
  <si>
    <t>'255,256,0':'256,256,0'</t>
  </si>
  <si>
    <t>'256,255,0':'256,256,0'</t>
  </si>
  <si>
    <t>'256,257,0':'256,256,0'</t>
  </si>
  <si>
    <t>'257,255,0':'256,256,0'</t>
  </si>
  <si>
    <t>'257,257,0':'256,256,0'</t>
  </si>
  <si>
    <t>'257,256,0':'256,256,0'</t>
  </si>
  <si>
    <t>',,':'384,256,0'</t>
  </si>
  <si>
    <t>'383,256,0':'384,256,0'</t>
  </si>
  <si>
    <t>'384,255,0':'384,256,0'</t>
  </si>
  <si>
    <t>'384,257,0':'384,256,0'</t>
  </si>
  <si>
    <t>'385,255,0':'384,256,0'</t>
  </si>
  <si>
    <t>'385,257,0':'384,256,0'</t>
  </si>
  <si>
    <t>'385,256,0':'384,256,0'</t>
  </si>
  <si>
    <t>',,':'128,384,0'</t>
  </si>
  <si>
    <t>'127,384,0':'128,384,0'</t>
  </si>
  <si>
    <t>'128,383,0':'128,384,0'</t>
  </si>
  <si>
    <t>'128,385,0':'128,384,0'</t>
  </si>
  <si>
    <t>'129,383,0':'128,384,0'</t>
  </si>
  <si>
    <t>'129,385,0':'128,384,0'</t>
  </si>
  <si>
    <t>'129,384,0':'128,384,0'</t>
  </si>
  <si>
    <t>',,':',,0'</t>
  </si>
  <si>
    <t>'255,448,0':'256,448,0'</t>
  </si>
  <si>
    <t>'256,447,0':'256,448,0'</t>
  </si>
  <si>
    <t>'256,449,0':'256,448,0'</t>
  </si>
  <si>
    <t>'257,447,0':'256,448,0'</t>
  </si>
  <si>
    <t>'257,449,0':'256,448,0'</t>
  </si>
  <si>
    <t>'257,448,0':'256,448,0'</t>
  </si>
  <si>
    <t>'383,384,0':'384,384,0'</t>
  </si>
  <si>
    <t>'384,383,0':'384,384,0'</t>
  </si>
  <si>
    <t>'384,385,0':'384,384,0'</t>
  </si>
  <si>
    <t>'385,383,0':'384,384,0'</t>
  </si>
  <si>
    <t>'385,385,0':'384,384,0'</t>
  </si>
  <si>
    <t>'385,384,0':'384,384,0'</t>
  </si>
  <si>
    <t>'128,128,0':'128,128,0'</t>
  </si>
  <si>
    <t>'256,64,0':'256,64,0'</t>
  </si>
  <si>
    <t>'128</t>
  </si>
  <si>
    <t>0':'128</t>
  </si>
  <si>
    <t>0'</t>
  </si>
  <si>
    <t>'127</t>
  </si>
  <si>
    <t>'129</t>
  </si>
  <si>
    <t>'256</t>
  </si>
  <si>
    <t>0':'256</t>
  </si>
  <si>
    <t>'255</t>
  </si>
  <si>
    <t>'257</t>
  </si>
  <si>
    <t>'384</t>
  </si>
  <si>
    <t>0':'384</t>
  </si>
  <si>
    <t>'383</t>
  </si>
  <si>
    <t>'385</t>
  </si>
  <si>
    <t>,</t>
  </si>
  <si>
    <t>'384,128,0':'384,128,0'</t>
  </si>
  <si>
    <t>'128,256,0':'128,256,0'</t>
  </si>
  <si>
    <t>'256,256,0':'256,256,0'</t>
  </si>
  <si>
    <t>'384,256,0':'384,256,0'</t>
  </si>
  <si>
    <t>'128,384,0':'128,384,0'</t>
  </si>
  <si>
    <t>'256,448,0':'256,448,0'</t>
  </si>
  <si>
    <t>'384,384,0':'384,384,0'</t>
  </si>
  <si>
    <t xml:space="preserve">  131, 133, 0 </t>
  </si>
  <si>
    <t xml:space="preserve"> 132, 132, 0 </t>
  </si>
  <si>
    <t xml:space="preserve"> 132, 134, 0 </t>
  </si>
  <si>
    <t xml:space="preserve"> 132, 131, 0 </t>
  </si>
  <si>
    <t xml:space="preserve"> 132, 135, 0 </t>
  </si>
  <si>
    <t xml:space="preserve"> 133, 131, 0 </t>
  </si>
  <si>
    <t xml:space="preserve"> 133, 135, 0 </t>
  </si>
  <si>
    <t xml:space="preserve"> 134, 131, 0 </t>
  </si>
  <si>
    <t xml:space="preserve"> 134, 135, 0 </t>
  </si>
  <si>
    <t xml:space="preserve"> 135, 132, 0 </t>
  </si>
  <si>
    <t xml:space="preserve"> 135, 134, 0 </t>
  </si>
  <si>
    <t xml:space="preserve"> 135, 133, 0</t>
  </si>
  <si>
    <t xml:space="preserve"> 259, 133, 0 </t>
  </si>
  <si>
    <t xml:space="preserve"> 260, 132, 0 </t>
  </si>
  <si>
    <t xml:space="preserve"> 260, 134, 0 </t>
  </si>
  <si>
    <t xml:space="preserve"> 260, 131, 0 </t>
  </si>
  <si>
    <t xml:space="preserve"> 260, 135, 0 </t>
  </si>
  <si>
    <t xml:space="preserve"> 261, 131, 0 </t>
  </si>
  <si>
    <t xml:space="preserve"> 261, 135, 0 </t>
  </si>
  <si>
    <t xml:space="preserve"> 262, 131, 0 </t>
  </si>
  <si>
    <t xml:space="preserve"> 262, 135, 0 </t>
  </si>
  <si>
    <t xml:space="preserve"> 263, 132, 0 </t>
  </si>
  <si>
    <t xml:space="preserve"> 263, 134, 0 </t>
  </si>
  <si>
    <t xml:space="preserve"> 263, 133, 0</t>
  </si>
  <si>
    <t xml:space="preserve">388, 132, 0 </t>
  </si>
  <si>
    <t xml:space="preserve"> 388, 134, 0 </t>
  </si>
  <si>
    <t xml:space="preserve"> 388, 131, 0 </t>
  </si>
  <si>
    <t xml:space="preserve"> 388, 135, 0 </t>
  </si>
  <si>
    <t xml:space="preserve"> 389, 131, 0 </t>
  </si>
  <si>
    <t xml:space="preserve"> 389, 135, 0 </t>
  </si>
  <si>
    <t xml:space="preserve"> 390, 131, 0 </t>
  </si>
  <si>
    <t xml:space="preserve"> 390, 135, 0 </t>
  </si>
  <si>
    <t xml:space="preserve"> 391, 132, 0 </t>
  </si>
  <si>
    <t xml:space="preserve"> 391, 134, 0 </t>
  </si>
  <si>
    <t xml:space="preserve"> 391, 133, 0 </t>
  </si>
  <si>
    <t xml:space="preserve"> 386, 133, 0</t>
  </si>
  <si>
    <t xml:space="preserve">131, 261, 0 </t>
  </si>
  <si>
    <t xml:space="preserve"> 132, 260, 0 </t>
  </si>
  <si>
    <t xml:space="preserve"> 132, 262, 0 </t>
  </si>
  <si>
    <t xml:space="preserve"> 132, 259, 0 </t>
  </si>
  <si>
    <t xml:space="preserve"> 132, 263, 0 </t>
  </si>
  <si>
    <t xml:space="preserve"> 133, 259, 0 </t>
  </si>
  <si>
    <t xml:space="preserve"> 133, 263, 0 </t>
  </si>
  <si>
    <t xml:space="preserve"> 134, 259, 0 </t>
  </si>
  <si>
    <t xml:space="preserve"> 134, 263, 0 </t>
  </si>
  <si>
    <t xml:space="preserve"> 135, 260, 0 </t>
  </si>
  <si>
    <t xml:space="preserve"> 135, 262, 0 </t>
  </si>
  <si>
    <t xml:space="preserve"> 135, 261, 0</t>
  </si>
  <si>
    <t xml:space="preserve">259, 261, 0 </t>
  </si>
  <si>
    <t xml:space="preserve"> 260, 260, 0 </t>
  </si>
  <si>
    <t xml:space="preserve"> 260, 262, 0 </t>
  </si>
  <si>
    <t xml:space="preserve"> 260, 259, 0 </t>
  </si>
  <si>
    <t xml:space="preserve"> 260, 263, 0 </t>
  </si>
  <si>
    <t xml:space="preserve"> 261, 259, 0 </t>
  </si>
  <si>
    <t xml:space="preserve"> 261, 263, 0 </t>
  </si>
  <si>
    <t xml:space="preserve"> 262, 259, 0 </t>
  </si>
  <si>
    <t xml:space="preserve"> 262, 263, 0 </t>
  </si>
  <si>
    <t xml:space="preserve"> 263, 260, 0 </t>
  </si>
  <si>
    <t xml:space="preserve"> 263, 262, 0 </t>
  </si>
  <si>
    <t xml:space="preserve"> 263, 261, 0</t>
  </si>
  <si>
    <t xml:space="preserve">387, 261, 0 </t>
  </si>
  <si>
    <t xml:space="preserve"> 388, 260, 0 </t>
  </si>
  <si>
    <t xml:space="preserve"> 388, 262, 0 </t>
  </si>
  <si>
    <t xml:space="preserve"> 388, 259, 0 </t>
  </si>
  <si>
    <t xml:space="preserve"> 388, 263, 0 </t>
  </si>
  <si>
    <t xml:space="preserve"> 389, 259, 0 </t>
  </si>
  <si>
    <t xml:space="preserve"> 389, 263, 0 </t>
  </si>
  <si>
    <t xml:space="preserve"> 390, 259, 0 </t>
  </si>
  <si>
    <t xml:space="preserve"> 390, 263, 0 </t>
  </si>
  <si>
    <t xml:space="preserve"> 391, 260, 0 </t>
  </si>
  <si>
    <t xml:space="preserve"> 391, 262, 0 </t>
  </si>
  <si>
    <t xml:space="preserve"> 391, 261, 0</t>
  </si>
  <si>
    <t xml:space="preserve">131, 389, 0 </t>
  </si>
  <si>
    <t xml:space="preserve"> 132, 388, 0 </t>
  </si>
  <si>
    <t xml:space="preserve"> 132, 390, 0 </t>
  </si>
  <si>
    <t xml:space="preserve"> 132, 387, 0 </t>
  </si>
  <si>
    <t xml:space="preserve"> 132, 391, 0 </t>
  </si>
  <si>
    <t xml:space="preserve"> 133, 387, 0 </t>
  </si>
  <si>
    <t xml:space="preserve"> 133, 391, 0 </t>
  </si>
  <si>
    <t xml:space="preserve"> 134, 387, 0 </t>
  </si>
  <si>
    <t xml:space="preserve"> 134, 391, 0 </t>
  </si>
  <si>
    <t xml:space="preserve"> 135, 388, 0 </t>
  </si>
  <si>
    <t xml:space="preserve"> 135, 390, 0 </t>
  </si>
  <si>
    <t xml:space="preserve"> 135, 389, 0</t>
  </si>
  <si>
    <t xml:space="preserve"> 259, 453, 0 </t>
  </si>
  <si>
    <t xml:space="preserve"> 260, 452, 0 </t>
  </si>
  <si>
    <t xml:space="preserve"> 260, 454, 0 </t>
  </si>
  <si>
    <t xml:space="preserve"> 260, 451, 0 </t>
  </si>
  <si>
    <t xml:space="preserve"> 260, 455, 0 </t>
  </si>
  <si>
    <t xml:space="preserve"> 261, 451, 0 </t>
  </si>
  <si>
    <t xml:space="preserve"> 261, 455, 0 </t>
  </si>
  <si>
    <t xml:space="preserve"> 262, 451, 0 </t>
  </si>
  <si>
    <t xml:space="preserve"> 262, 455, 0 </t>
  </si>
  <si>
    <t xml:space="preserve"> 263, 452, 0 </t>
  </si>
  <si>
    <t xml:space="preserve"> 263, 454, 0 </t>
  </si>
  <si>
    <t xml:space="preserve"> 263, 453, 0</t>
  </si>
  <si>
    <t xml:space="preserve">387, 389, 0 </t>
  </si>
  <si>
    <t xml:space="preserve"> 388, 388, 0 </t>
  </si>
  <si>
    <t xml:space="preserve"> 388, 390, 0 </t>
  </si>
  <si>
    <t xml:space="preserve"> 388, 387, 0 </t>
  </si>
  <si>
    <t xml:space="preserve"> 388, 391, 0 </t>
  </si>
  <si>
    <t xml:space="preserve"> 389, 387, 0 </t>
  </si>
  <si>
    <t xml:space="preserve"> 389, 391, 0 </t>
  </si>
  <si>
    <t xml:space="preserve"> 390, 387, 0 </t>
  </si>
  <si>
    <t xml:space="preserve"> 390, 391, 0 </t>
  </si>
  <si>
    <t xml:space="preserve"> 391, 388, 0 </t>
  </si>
  <si>
    <t xml:space="preserve"> 391, 390, 0 </t>
  </si>
  <si>
    <t xml:space="preserve"> 391, 389, 0</t>
  </si>
  <si>
    <t>9*7</t>
  </si>
  <si>
    <t>9*12</t>
  </si>
  <si>
    <t>'</t>
  </si>
  <si>
    <t>':'</t>
  </si>
  <si>
    <t>,0'</t>
  </si>
  <si>
    <t>'131,133,0':'128,128,0'</t>
  </si>
  <si>
    <t>'132,132,0':'128,128,0'</t>
  </si>
  <si>
    <t>'132,134,0':'128,128,0'</t>
  </si>
  <si>
    <t>'132,131,0':'128,128,0'</t>
  </si>
  <si>
    <t>'132,135,0':'128,128,0'</t>
  </si>
  <si>
    <t>'133,131,0':'128,128,0'</t>
  </si>
  <si>
    <t>'133,135,0':'128,128,0'</t>
  </si>
  <si>
    <t>'134,131,0':'128,128,0'</t>
  </si>
  <si>
    <t>'134,135,0':'128,128,0'</t>
  </si>
  <si>
    <t>'135,132,0':'128,128,0'</t>
  </si>
  <si>
    <t>'135,134,0':'128,128,0'</t>
  </si>
  <si>
    <t>'135,133,0':'128,128,0'</t>
  </si>
  <si>
    <t>'259,133,0':'256,64,0'</t>
  </si>
  <si>
    <t>'260,132,0':'256,64,0'</t>
  </si>
  <si>
    <t>'260,134,0':'256,64,0'</t>
  </si>
  <si>
    <t>'260,131,0':'256,64,0'</t>
  </si>
  <si>
    <t>'260,135,0':'256,64,0'</t>
  </si>
  <si>
    <t>'261,131,0':'256,64,0'</t>
  </si>
  <si>
    <t>'261,135,0':'256,64,0'</t>
  </si>
  <si>
    <t>'262,131,0':'256,64,0'</t>
  </si>
  <si>
    <t>'262,135,0':'256,64,0'</t>
  </si>
  <si>
    <t>'263,132,0':'256,64,0'</t>
  </si>
  <si>
    <t>'263,134,0':'256,64,0'</t>
  </si>
  <si>
    <t>'263,133,0':'256,64,0'</t>
  </si>
  <si>
    <t>'388,132,0':'384,128,0'</t>
  </si>
  <si>
    <t>'388,134,0':'384,128,0'</t>
  </si>
  <si>
    <t>'388,131,0':'384,128,0'</t>
  </si>
  <si>
    <t>'388,135,0':'384,128,0'</t>
  </si>
  <si>
    <t>'389,131,0':'384,128,0'</t>
  </si>
  <si>
    <t>'389,135,0':'384,128,0'</t>
  </si>
  <si>
    <t>'390,131,0':'384,128,0'</t>
  </si>
  <si>
    <t>'390,135,0':'384,128,0'</t>
  </si>
  <si>
    <t>'391,132,0':'384,128,0'</t>
  </si>
  <si>
    <t>'391,134,0':'384,128,0'</t>
  </si>
  <si>
    <t>'391,133,0':'384,128,0'</t>
  </si>
  <si>
    <t>'386,133,0':'384,128,0'</t>
  </si>
  <si>
    <t>'131,261,0':'128,256,0'</t>
  </si>
  <si>
    <t>'132,260,0':'128,256,0'</t>
  </si>
  <si>
    <t>'132,262,0':'128,256,0'</t>
  </si>
  <si>
    <t>'132,259,0':'128,256,0'</t>
  </si>
  <si>
    <t>'132,263,0':'128,256,0'</t>
  </si>
  <si>
    <t>'133,259,0':'128,256,0'</t>
  </si>
  <si>
    <t>'133,263,0':'128,256,0'</t>
  </si>
  <si>
    <t>'134,259,0':'128,256,0'</t>
  </si>
  <si>
    <t>'134,263,0':'128,256,0'</t>
  </si>
  <si>
    <t>'135,260,0':'128,256,0'</t>
  </si>
  <si>
    <t>'135,262,0':'128,256,0'</t>
  </si>
  <si>
    <t>'135,261,0':'128,256,0'</t>
  </si>
  <si>
    <t>'259,261,0':'256,256,0'</t>
  </si>
  <si>
    <t>'260,260,0':'256,256,0'</t>
  </si>
  <si>
    <t>'260,262,0':'256,256,0'</t>
  </si>
  <si>
    <t>'260,259,0':'256,256,0'</t>
  </si>
  <si>
    <t>'260,263,0':'256,256,0'</t>
  </si>
  <si>
    <t>'261,259,0':'256,256,0'</t>
  </si>
  <si>
    <t>'261,263,0':'256,256,0'</t>
  </si>
  <si>
    <t>'262,259,0':'256,256,0'</t>
  </si>
  <si>
    <t>'262,263,0':'256,256,0'</t>
  </si>
  <si>
    <t>'263,260,0':'256,256,0'</t>
  </si>
  <si>
    <t>'263,262,0':'256,256,0'</t>
  </si>
  <si>
    <t>'263,261,0':'256,256,0'</t>
  </si>
  <si>
    <t>'387,261,0':'384,256,0'</t>
  </si>
  <si>
    <t>'388,260,0':'384,256,0'</t>
  </si>
  <si>
    <t>'388,262,0':'384,256,0'</t>
  </si>
  <si>
    <t>'388,259,0':'384,256,0'</t>
  </si>
  <si>
    <t>'388,263,0':'384,256,0'</t>
  </si>
  <si>
    <t>'389,259,0':'384,256,0'</t>
  </si>
  <si>
    <t>'389,263,0':'384,256,0'</t>
  </si>
  <si>
    <t>'390,259,0':'384,256,0'</t>
  </si>
  <si>
    <t>'390,263,0':'384,256,0'</t>
  </si>
  <si>
    <t>'391,260,0':'384,256,0'</t>
  </si>
  <si>
    <t>'391,262,0':'384,256,0'</t>
  </si>
  <si>
    <t>'391,261,0':'384,256,0'</t>
  </si>
  <si>
    <t>'131,389,0':'128,384,0'</t>
  </si>
  <si>
    <t>'132,388,0':'128,384,0'</t>
  </si>
  <si>
    <t>'132,390,0':'128,384,0'</t>
  </si>
  <si>
    <t>'132,387,0':'128,384,0'</t>
  </si>
  <si>
    <t>'132,391,0':'128,384,0'</t>
  </si>
  <si>
    <t>'133,387,0':'128,384,0'</t>
  </si>
  <si>
    <t>'133,391,0':'128,384,0'</t>
  </si>
  <si>
    <t>'134,387,0':'128,384,0'</t>
  </si>
  <si>
    <t>'134,391,0':'128,384,0'</t>
  </si>
  <si>
    <t>'135,388,0':'128,384,0'</t>
  </si>
  <si>
    <t>'135,390,0':'128,384,0'</t>
  </si>
  <si>
    <t>'135,389,0':'128,384,0'</t>
  </si>
  <si>
    <t>'259,453,0':'256,448,0'</t>
  </si>
  <si>
    <t>'260,452,0':'256,448,0'</t>
  </si>
  <si>
    <t>'260,454,0':'256,448,0'</t>
  </si>
  <si>
    <t>'260,451,0':'256,448,0'</t>
  </si>
  <si>
    <t>'260,455,0':'256,448,0'</t>
  </si>
  <si>
    <t>'261,451,0':'256,448,0'</t>
  </si>
  <si>
    <t>'261,455,0':'256,448,0'</t>
  </si>
  <si>
    <t>'262,451,0':'256,448,0'</t>
  </si>
  <si>
    <t>'262,455,0':'256,448,0'</t>
  </si>
  <si>
    <t>'263,452,0':'256,448,0'</t>
  </si>
  <si>
    <t>'263,454,0':'256,448,0'</t>
  </si>
  <si>
    <t>'263,453,0':'256,448,0'</t>
  </si>
  <si>
    <t>'387,389,0':'384,384,0'</t>
  </si>
  <si>
    <t>'388,388,0':'384,384,0'</t>
  </si>
  <si>
    <t>'388,390,0':'384,384,0'</t>
  </si>
  <si>
    <t>'388,387,0':'384,384,0'</t>
  </si>
  <si>
    <t>'388,391,0':'384,384,0'</t>
  </si>
  <si>
    <t>'389,387,0':'384,384,0'</t>
  </si>
  <si>
    <t>'389,391,0':'384,384,0'</t>
  </si>
  <si>
    <t>'390,387,0':'384,384,0'</t>
  </si>
  <si>
    <t>'390,391,0':'384,384,0'</t>
  </si>
  <si>
    <t>'391,388,0':'384,384,0'</t>
  </si>
  <si>
    <t>'391,390,0':'384,384,0'</t>
  </si>
  <si>
    <t>'391,389,0':'384,384,0'</t>
  </si>
  <si>
    <t xml:space="preserve"> (253, 256, 0)</t>
  </si>
  <si>
    <t xml:space="preserve"> (253, 257, 0)</t>
  </si>
  <si>
    <t xml:space="preserve"> (253, 255, 0)</t>
  </si>
  <si>
    <t xml:space="preserve"> (254, 258, 0)</t>
  </si>
  <si>
    <t xml:space="preserve"> (254, 254, 0)</t>
  </si>
  <si>
    <t xml:space="preserve"> (254, 259, 0)</t>
  </si>
  <si>
    <t xml:space="preserve"> (254, 253, 0)</t>
  </si>
  <si>
    <t xml:space="preserve"> (255, 259, 0)</t>
  </si>
  <si>
    <t xml:space="preserve"> (255, 253, 0)</t>
  </si>
  <si>
    <t xml:space="preserve"> (256, 259, 0)</t>
  </si>
  <si>
    <t xml:space="preserve"> (256, 253, 0)</t>
  </si>
  <si>
    <t xml:space="preserve"> (257, 259, 0)</t>
  </si>
  <si>
    <t xml:space="preserve"> (257, 253, 0)</t>
  </si>
  <si>
    <t xml:space="preserve"> (258, 258, 0)</t>
  </si>
  <si>
    <t xml:space="preserve"> (258, 254, 0)</t>
  </si>
  <si>
    <t xml:space="preserve"> (258, 257, 0)</t>
  </si>
  <si>
    <t xml:space="preserve"> (258, 255, 0)</t>
  </si>
  <si>
    <t xml:space="preserve"> (259, 256, 0)</t>
  </si>
  <si>
    <t>253, 256, 0</t>
  </si>
  <si>
    <t>253, 257, 0</t>
  </si>
  <si>
    <t>253, 255, 0</t>
  </si>
  <si>
    <t>254, 258, 0</t>
  </si>
  <si>
    <t>254, 254, 0</t>
  </si>
  <si>
    <t>254, 259, 0</t>
  </si>
  <si>
    <t>254, 253, 0</t>
  </si>
  <si>
    <t>255, 259, 0</t>
  </si>
  <si>
    <t>255, 253, 0</t>
  </si>
  <si>
    <t>256, 259, 0</t>
  </si>
  <si>
    <t>256, 253, 0</t>
  </si>
  <si>
    <t>257, 259, 0</t>
  </si>
  <si>
    <t>257, 253, 0</t>
  </si>
  <si>
    <t>258, 258, 0</t>
  </si>
  <si>
    <t>258, 254, 0</t>
  </si>
  <si>
    <t>258, 257, 0</t>
  </si>
  <si>
    <t>258, 255, 0</t>
  </si>
  <si>
    <t>259, 256, 0</t>
  </si>
  <si>
    <t>'256,256,0'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</si>
</sst>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5" tint="0.39997558519241921"/>
      </top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0.39997558519241921"/>
      </left>
      <right style="thin">
        <color indexed="64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indexed="64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/>
      <bottom/>
      <diagonal/>
    </border>
    <border>
      <left style="thin">
        <color theme="5" tint="0.39997558519241921"/>
      </left>
      <right style="thin">
        <color theme="5" tint="0.39997558519241921"/>
      </right>
      <top/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/>
      <diagonal/>
    </border>
    <border>
      <left style="thin">
        <color theme="5" tint="0.39997558519241921"/>
      </left>
      <right style="thin">
        <color theme="5" tint="0.39997558519241921"/>
      </right>
      <top/>
      <bottom style="thin">
        <color theme="5" tint="0.3999755851924192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2">
    <xf numFmtId="0" fontId="0" fillId="0" borderId="0" xfId="0"/>
    <xf numFmtId="0" fontId="0" fillId="0" borderId="1" xfId="0" applyBorder="1"/>
    <xf numFmtId="0" fontId="0" fillId="0" borderId="0" xfId="0" applyAlignment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2" borderId="1" xfId="0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7" borderId="0" xfId="0" applyFill="1"/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3" fontId="0" fillId="6" borderId="14" xfId="0" applyNumberFormat="1" applyFill="1" applyBorder="1" applyAlignment="1">
      <alignment horizontal="center" vertical="center"/>
    </xf>
    <xf numFmtId="3" fontId="0" fillId="6" borderId="15" xfId="0" applyNumberFormat="1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3" fontId="0" fillId="10" borderId="11" xfId="0" applyNumberFormat="1" applyFill="1" applyBorder="1" applyAlignment="1">
      <alignment horizontal="center" vertical="center"/>
    </xf>
    <xf numFmtId="3" fontId="0" fillId="8" borderId="11" xfId="0" applyNumberFormat="1" applyFill="1" applyBorder="1" applyAlignment="1">
      <alignment horizontal="center" vertical="center"/>
    </xf>
    <xf numFmtId="3" fontId="0" fillId="7" borderId="11" xfId="0" applyNumberFormat="1" applyFill="1" applyBorder="1" applyAlignment="1">
      <alignment horizontal="center" vertical="center"/>
    </xf>
    <xf numFmtId="3" fontId="0" fillId="9" borderId="14" xfId="0" applyNumberFormat="1" applyFill="1" applyBorder="1" applyAlignment="1">
      <alignment horizontal="center" vertical="center"/>
    </xf>
    <xf numFmtId="3" fontId="0" fillId="10" borderId="14" xfId="0" applyNumberFormat="1" applyFill="1" applyBorder="1" applyAlignment="1">
      <alignment horizontal="center" vertical="center"/>
    </xf>
    <xf numFmtId="3" fontId="0" fillId="8" borderId="14" xfId="0" applyNumberFormat="1" applyFill="1" applyBorder="1" applyAlignment="1">
      <alignment horizontal="center" vertical="center"/>
    </xf>
    <xf numFmtId="3" fontId="0" fillId="7" borderId="14" xfId="0" applyNumberFormat="1" applyFill="1" applyBorder="1" applyAlignment="1">
      <alignment horizontal="center" vertical="center"/>
    </xf>
    <xf numFmtId="3" fontId="0" fillId="9" borderId="17" xfId="0" applyNumberFormat="1" applyFill="1" applyBorder="1" applyAlignment="1">
      <alignment horizontal="center" vertical="center"/>
    </xf>
    <xf numFmtId="3" fontId="0" fillId="10" borderId="17" xfId="0" applyNumberFormat="1" applyFill="1" applyBorder="1" applyAlignment="1">
      <alignment horizontal="center" vertical="center"/>
    </xf>
    <xf numFmtId="3" fontId="0" fillId="8" borderId="17" xfId="0" applyNumberFormat="1" applyFill="1" applyBorder="1" applyAlignment="1">
      <alignment horizontal="center" vertical="center"/>
    </xf>
    <xf numFmtId="3" fontId="0" fillId="8" borderId="18" xfId="0" applyNumberFormat="1" applyFill="1" applyBorder="1" applyAlignment="1">
      <alignment horizontal="center" vertical="center"/>
    </xf>
    <xf numFmtId="3" fontId="0" fillId="10" borderId="18" xfId="0" applyNumberFormat="1" applyFill="1" applyBorder="1" applyAlignment="1">
      <alignment horizontal="center" vertical="center"/>
    </xf>
    <xf numFmtId="3" fontId="0" fillId="9" borderId="18" xfId="0" applyNumberFormat="1" applyFill="1" applyBorder="1" applyAlignment="1">
      <alignment horizontal="center" vertical="center"/>
    </xf>
    <xf numFmtId="3" fontId="0" fillId="7" borderId="18" xfId="0" applyNumberFormat="1" applyFill="1" applyBorder="1" applyAlignment="1">
      <alignment horizontal="center" vertical="center"/>
    </xf>
    <xf numFmtId="3" fontId="0" fillId="9" borderId="15" xfId="0" applyNumberFormat="1" applyFill="1" applyBorder="1" applyAlignment="1">
      <alignment horizontal="center" vertical="center"/>
    </xf>
    <xf numFmtId="3" fontId="0" fillId="10" borderId="15" xfId="0" applyNumberFormat="1" applyFill="1" applyBorder="1" applyAlignment="1">
      <alignment horizontal="center" vertical="center"/>
    </xf>
    <xf numFmtId="3" fontId="0" fillId="8" borderId="15" xfId="0" applyNumberFormat="1" applyFill="1" applyBorder="1" applyAlignment="1">
      <alignment horizontal="center" vertical="center"/>
    </xf>
    <xf numFmtId="3" fontId="0" fillId="8" borderId="16" xfId="0" applyNumberFormat="1" applyFill="1" applyBorder="1" applyAlignment="1">
      <alignment horizontal="center" vertical="center"/>
    </xf>
    <xf numFmtId="3" fontId="0" fillId="10" borderId="16" xfId="0" applyNumberFormat="1" applyFill="1" applyBorder="1" applyAlignment="1">
      <alignment horizontal="center" vertical="center"/>
    </xf>
    <xf numFmtId="3" fontId="0" fillId="9" borderId="16" xfId="0" applyNumberFormat="1" applyFill="1" applyBorder="1" applyAlignment="1">
      <alignment horizontal="center" vertical="center"/>
    </xf>
    <xf numFmtId="3" fontId="0" fillId="6" borderId="19" xfId="0" applyNumberFormat="1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3" fontId="0" fillId="10" borderId="13" xfId="0" applyNumberFormat="1" applyFill="1" applyBorder="1" applyAlignment="1">
      <alignment horizontal="center" vertical="center"/>
    </xf>
    <xf numFmtId="3" fontId="0" fillId="8" borderId="13" xfId="0" applyNumberFormat="1" applyFill="1" applyBorder="1" applyAlignment="1">
      <alignment horizontal="center" vertical="center"/>
    </xf>
    <xf numFmtId="3" fontId="0" fillId="8" borderId="12" xfId="0" applyNumberFormat="1" applyFill="1" applyBorder="1" applyAlignment="1">
      <alignment horizontal="center" vertical="center"/>
    </xf>
    <xf numFmtId="3" fontId="0" fillId="10" borderId="12" xfId="0" applyNumberFormat="1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3" fontId="0" fillId="7" borderId="13" xfId="0" applyNumberFormat="1" applyFill="1" applyBorder="1" applyAlignment="1">
      <alignment horizontal="center" vertical="center"/>
    </xf>
    <xf numFmtId="3" fontId="0" fillId="7" borderId="12" xfId="0" applyNumberFormat="1" applyFill="1" applyBorder="1" applyAlignment="1">
      <alignment horizontal="center" vertical="center"/>
    </xf>
    <xf numFmtId="3" fontId="0" fillId="7" borderId="17" xfId="0" applyNumberFormat="1" applyFill="1" applyBorder="1" applyAlignment="1">
      <alignment horizontal="center" vertical="center"/>
    </xf>
    <xf numFmtId="3" fontId="0" fillId="7" borderId="16" xfId="0" applyNumberFormat="1" applyFill="1" applyBorder="1" applyAlignment="1">
      <alignment horizontal="center" vertical="center"/>
    </xf>
    <xf numFmtId="3" fontId="0" fillId="7" borderId="15" xfId="0" applyNumberFormat="1" applyFill="1" applyBorder="1" applyAlignment="1">
      <alignment horizontal="center" vertical="center"/>
    </xf>
    <xf numFmtId="3" fontId="0" fillId="2" borderId="0" xfId="0" applyNumberFormat="1" applyFill="1" applyAlignment="1">
      <alignment horizontal="center" vertical="center"/>
    </xf>
    <xf numFmtId="3" fontId="0" fillId="3" borderId="12" xfId="0" applyNumberFormat="1" applyFill="1" applyBorder="1" applyAlignment="1">
      <alignment horizontal="center" vertical="center"/>
    </xf>
    <xf numFmtId="3" fontId="0" fillId="3" borderId="17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3" fontId="0" fillId="3" borderId="11" xfId="0" applyNumberFormat="1" applyFill="1" applyBorder="1" applyAlignment="1">
      <alignment horizontal="center" vertical="center"/>
    </xf>
    <xf numFmtId="3" fontId="0" fillId="3" borderId="13" xfId="0" applyNumberFormat="1" applyFill="1" applyBorder="1" applyAlignment="1">
      <alignment horizontal="center" vertical="center"/>
    </xf>
    <xf numFmtId="3" fontId="0" fillId="3" borderId="18" xfId="0" applyNumberFormat="1" applyFill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3" fontId="0" fillId="3" borderId="14" xfId="0" applyNumberFormat="1" applyFill="1" applyBorder="1" applyAlignment="1">
      <alignment horizontal="center" vertical="center"/>
    </xf>
    <xf numFmtId="3" fontId="0" fillId="11" borderId="12" xfId="0" applyNumberFormat="1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3" fontId="0" fillId="11" borderId="17" xfId="0" applyNumberFormat="1" applyFill="1" applyBorder="1" applyAlignment="1">
      <alignment horizontal="center" vertical="center"/>
    </xf>
    <xf numFmtId="3" fontId="0" fillId="11" borderId="16" xfId="0" applyNumberFormat="1" applyFill="1" applyBorder="1" applyAlignment="1">
      <alignment horizontal="center" vertical="center"/>
    </xf>
    <xf numFmtId="3" fontId="0" fillId="11" borderId="14" xfId="0" applyNumberFormat="1" applyFill="1" applyBorder="1" applyAlignment="1">
      <alignment horizontal="center" vertical="center"/>
    </xf>
    <xf numFmtId="3" fontId="0" fillId="11" borderId="15" xfId="0" applyNumberFormat="1" applyFill="1" applyBorder="1" applyAlignment="1">
      <alignment horizontal="center" vertical="center"/>
    </xf>
    <xf numFmtId="3" fontId="0" fillId="11" borderId="11" xfId="0" applyNumberFormat="1" applyFill="1" applyBorder="1" applyAlignment="1">
      <alignment horizontal="center" vertical="center"/>
    </xf>
    <xf numFmtId="3" fontId="0" fillId="11" borderId="13" xfId="0" applyNumberFormat="1" applyFill="1" applyBorder="1" applyAlignment="1">
      <alignment horizontal="center" vertical="center"/>
    </xf>
    <xf numFmtId="3" fontId="0" fillId="11" borderId="18" xfId="0" applyNumberFormat="1" applyFill="1" applyBorder="1" applyAlignment="1">
      <alignment horizontal="center" vertical="center"/>
    </xf>
    <xf numFmtId="0" fontId="0" fillId="11" borderId="0" xfId="0" applyFill="1"/>
    <xf numFmtId="3" fontId="0" fillId="5" borderId="14" xfId="0" applyNumberForma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3" fontId="0" fillId="4" borderId="14" xfId="0" applyNumberFormat="1" applyFill="1" applyBorder="1" applyAlignment="1">
      <alignment horizontal="center" vertical="center"/>
    </xf>
    <xf numFmtId="3" fontId="0" fillId="4" borderId="15" xfId="0" applyNumberFormat="1" applyFill="1" applyBorder="1" applyAlignment="1">
      <alignment horizontal="center" vertical="center"/>
    </xf>
    <xf numFmtId="3" fontId="0" fillId="5" borderId="16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3" fontId="0" fillId="5" borderId="15" xfId="0" applyNumberForma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3" fontId="0" fillId="5" borderId="17" xfId="0" applyNumberForma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3" fontId="0" fillId="5" borderId="18" xfId="0" applyNumberForma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3" fontId="0" fillId="4" borderId="19" xfId="0" applyNumberFormat="1" applyFill="1" applyBorder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3" fontId="0" fillId="4" borderId="16" xfId="0" applyNumberForma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Fill="1"/>
    <xf numFmtId="0" fontId="0" fillId="0" borderId="0" xfId="0" applyFill="1"/>
    <xf numFmtId="0" fontId="0" fillId="6" borderId="1" xfId="0" applyFill="1" applyBorder="1"/>
    <xf numFmtId="0" fontId="0" fillId="6" borderId="0" xfId="0" applyFill="1" applyBorder="1"/>
    <xf numFmtId="0" fontId="0" fillId="13" borderId="0" xfId="0" applyFill="1"/>
    <xf numFmtId="0" fontId="0" fillId="14" borderId="0" xfId="0" applyFill="1"/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 vertical="center"/>
    </xf>
    <xf numFmtId="0" fontId="2" fillId="15" borderId="1" xfId="0" applyFont="1" applyFill="1" applyBorder="1"/>
    <xf numFmtId="0" fontId="2" fillId="12" borderId="1" xfId="0" applyFont="1" applyFill="1" applyBorder="1"/>
    <xf numFmtId="0" fontId="2" fillId="2" borderId="1" xfId="0" applyFont="1" applyFill="1" applyBorder="1"/>
    <xf numFmtId="0" fontId="2" fillId="16" borderId="1" xfId="0" applyFont="1" applyFill="1" applyBorder="1"/>
    <xf numFmtId="0" fontId="1" fillId="7" borderId="1" xfId="0" applyFont="1" applyFill="1" applyBorder="1"/>
    <xf numFmtId="0" fontId="2" fillId="0" borderId="0" xfId="0" applyFont="1" applyFill="1"/>
    <xf numFmtId="0" fontId="2" fillId="15" borderId="0" xfId="0" applyFont="1" applyFill="1" applyBorder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15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11" borderId="0" xfId="0" applyFont="1" applyFill="1" applyAlignment="1">
      <alignment horizontal="center" vertical="center"/>
    </xf>
    <xf numFmtId="0" fontId="0" fillId="12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3" fontId="1" fillId="12" borderId="1" xfId="0" applyNumberFormat="1" applyFont="1" applyFill="1" applyBorder="1" applyAlignment="1">
      <alignment horizontal="center" vertical="center"/>
    </xf>
    <xf numFmtId="3" fontId="1" fillId="11" borderId="1" xfId="0" applyNumberFormat="1" applyFont="1" applyFill="1" applyBorder="1" applyAlignment="1">
      <alignment horizontal="center" vertical="center"/>
    </xf>
    <xf numFmtId="3" fontId="1" fillId="7" borderId="1" xfId="0" applyNumberFormat="1" applyFont="1" applyFill="1" applyBorder="1" applyAlignment="1">
      <alignment horizontal="center" vertical="center"/>
    </xf>
    <xf numFmtId="3" fontId="1" fillId="15" borderId="1" xfId="0" applyNumberFormat="1" applyFont="1" applyFill="1" applyBorder="1" applyAlignment="1">
      <alignment horizontal="center" vertical="center"/>
    </xf>
    <xf numFmtId="16" fontId="0" fillId="2" borderId="0" xfId="0" applyNumberFormat="1" applyFont="1" applyFill="1" applyAlignment="1">
      <alignment horizontal="center" vertical="center"/>
    </xf>
    <xf numFmtId="164" fontId="0" fillId="0" borderId="0" xfId="1" applyNumberFormat="1" applyFont="1"/>
    <xf numFmtId="164" fontId="0" fillId="0" borderId="0" xfId="0" applyNumberFormat="1"/>
    <xf numFmtId="2" fontId="0" fillId="0" borderId="0" xfId="0" quotePrefix="1" applyNumberFormat="1"/>
    <xf numFmtId="0" fontId="0" fillId="17" borderId="0" xfId="0" applyFont="1" applyFill="1" applyAlignment="1">
      <alignment horizontal="center" vertical="center"/>
    </xf>
    <xf numFmtId="0" fontId="1" fillId="10" borderId="3" xfId="0" applyFont="1" applyFill="1" applyBorder="1"/>
    <xf numFmtId="0" fontId="1" fillId="10" borderId="4" xfId="0" applyFont="1" applyFill="1" applyBorder="1"/>
    <xf numFmtId="0" fontId="1" fillId="10" borderId="1" xfId="0" applyFont="1" applyFill="1" applyBorder="1"/>
    <xf numFmtId="0" fontId="1" fillId="10" borderId="7" xfId="0" applyFont="1" applyFill="1" applyBorder="1"/>
    <xf numFmtId="0" fontId="1" fillId="10" borderId="10" xfId="0" applyFont="1" applyFill="1" applyBorder="1"/>
    <xf numFmtId="0" fontId="0" fillId="0" borderId="0" xfId="0" quotePrefix="1"/>
    <xf numFmtId="43" fontId="0" fillId="0" borderId="0" xfId="0" applyNumberFormat="1"/>
    <xf numFmtId="0" fontId="0" fillId="0" borderId="0" xfId="0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0" fontId="0" fillId="0" borderId="0" xfId="0" applyFont="1" applyAlignment="1" applyProtection="1">
      <alignment horizontal="center" vertical="center" shrinkToFit="1"/>
    </xf>
    <xf numFmtId="0" fontId="0" fillId="0" borderId="0" xfId="0" applyFont="1" applyAlignment="1">
      <alignment horizontal="center" vertical="center" shrinkToFit="1"/>
    </xf>
    <xf numFmtId="0" fontId="0" fillId="0" borderId="3" xfId="0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8" borderId="0" xfId="0" applyFont="1" applyFill="1" applyAlignment="1">
      <alignment horizontal="center" vertical="center" shrinkToFit="1"/>
    </xf>
    <xf numFmtId="0" fontId="0" fillId="18" borderId="0" xfId="0" applyFill="1"/>
    <xf numFmtId="0" fontId="0" fillId="18" borderId="3" xfId="0" applyFill="1" applyBorder="1" applyAlignment="1">
      <alignment horizontal="center" vertical="center"/>
    </xf>
    <xf numFmtId="0" fontId="1" fillId="18" borderId="3" xfId="0" applyFont="1" applyFill="1" applyBorder="1" applyAlignment="1">
      <alignment horizontal="center" vertical="center"/>
    </xf>
    <xf numFmtId="0" fontId="1" fillId="18" borderId="7" xfId="0" applyFont="1" applyFill="1" applyBorder="1" applyAlignment="1">
      <alignment horizontal="center" vertical="center"/>
    </xf>
    <xf numFmtId="0" fontId="0" fillId="18" borderId="9" xfId="0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6"/>
  <sheetViews>
    <sheetView tabSelected="1" zoomScale="70" zoomScaleNormal="70" workbookViewId="0">
      <pane xSplit="1" topLeftCell="B1" activePane="topRight" state="frozen"/>
      <selection pane="topRight" activeCell="B8" sqref="B8"/>
    </sheetView>
  </sheetViews>
  <sheetFormatPr defaultRowHeight="15" x14ac:dyDescent="0.25"/>
  <cols>
    <col min="1" max="1" width="5" style="120" bestFit="1" customWidth="1"/>
    <col min="2" max="2" width="3.85546875" style="120" bestFit="1" customWidth="1"/>
    <col min="3" max="3" width="2.85546875" style="120" bestFit="1" customWidth="1"/>
    <col min="4" max="4" width="5.7109375" style="120" bestFit="1" customWidth="1"/>
    <col min="5" max="5" width="3.140625" style="120" bestFit="1" customWidth="1"/>
    <col min="6" max="7" width="6.7109375" style="120" bestFit="1" customWidth="1"/>
    <col min="8" max="8" width="6" style="120" bestFit="1" customWidth="1"/>
    <col min="9" max="9" width="6.7109375" style="120" bestFit="1" customWidth="1"/>
    <col min="10" max="10" width="6" style="120" bestFit="1" customWidth="1"/>
    <col min="11" max="11" width="7.7109375" style="120" bestFit="1" customWidth="1"/>
    <col min="12" max="12" width="6" style="120" bestFit="1" customWidth="1"/>
    <col min="13" max="13" width="7.7109375" style="120" bestFit="1" customWidth="1"/>
    <col min="14" max="15" width="6" style="120" bestFit="1" customWidth="1"/>
    <col min="16" max="18" width="7.7109375" style="120" bestFit="1" customWidth="1"/>
    <col min="19" max="19" width="6" style="120" bestFit="1" customWidth="1"/>
    <col min="20" max="20" width="7.7109375" style="120" bestFit="1" customWidth="1"/>
    <col min="21" max="21" width="6" style="120" bestFit="1" customWidth="1"/>
    <col min="22" max="24" width="7.7109375" style="120" bestFit="1" customWidth="1"/>
    <col min="25" max="26" width="6" style="120" bestFit="1" customWidth="1"/>
    <col min="27" max="27" width="7.7109375" style="120" bestFit="1" customWidth="1"/>
    <col min="28" max="28" width="6" style="120" bestFit="1" customWidth="1"/>
    <col min="29" max="29" width="11.140625" style="120" bestFit="1" customWidth="1"/>
    <col min="30" max="30" width="6" style="120" bestFit="1" customWidth="1"/>
    <col min="31" max="31" width="7.7109375" style="120" bestFit="1" customWidth="1"/>
    <col min="32" max="32" width="6" style="120" bestFit="1" customWidth="1"/>
    <col min="33" max="33" width="11.140625" style="120" bestFit="1" customWidth="1"/>
    <col min="34" max="34" width="7.7109375" style="120" bestFit="1" customWidth="1"/>
    <col min="35" max="35" width="5" style="120" bestFit="1" customWidth="1"/>
    <col min="36" max="36" width="10.28515625" style="120" bestFit="1" customWidth="1"/>
    <col min="37" max="43" width="9.140625" style="120"/>
    <col min="44" max="44" width="12.28515625" style="120" bestFit="1" customWidth="1"/>
    <col min="45" max="45" width="12.5703125" style="120" customWidth="1"/>
    <col min="46" max="16384" width="9.140625" style="120"/>
  </cols>
  <sheetData>
    <row r="1" spans="1:45" x14ac:dyDescent="0.25">
      <c r="C1" s="166" t="s">
        <v>0</v>
      </c>
      <c r="D1" s="120">
        <v>0</v>
      </c>
      <c r="E1" s="120">
        <v>16</v>
      </c>
      <c r="F1" s="120">
        <v>32</v>
      </c>
      <c r="G1" s="120">
        <v>48</v>
      </c>
      <c r="H1" s="120">
        <v>64</v>
      </c>
      <c r="I1" s="120">
        <v>80</v>
      </c>
      <c r="J1" s="120">
        <v>96</v>
      </c>
      <c r="K1" s="120">
        <v>112</v>
      </c>
      <c r="L1" s="120">
        <v>128</v>
      </c>
      <c r="M1" s="120">
        <v>144</v>
      </c>
      <c r="N1" s="120">
        <v>160</v>
      </c>
      <c r="O1" s="120">
        <v>176</v>
      </c>
      <c r="P1" s="120">
        <v>192</v>
      </c>
      <c r="Q1" s="120">
        <v>208</v>
      </c>
      <c r="R1" s="120">
        <v>224</v>
      </c>
      <c r="S1" s="120">
        <v>240</v>
      </c>
      <c r="T1" s="120">
        <v>256</v>
      </c>
      <c r="U1" s="120">
        <v>272</v>
      </c>
      <c r="V1" s="120">
        <v>288</v>
      </c>
      <c r="W1" s="120">
        <v>304</v>
      </c>
      <c r="X1" s="120">
        <v>320</v>
      </c>
      <c r="Y1" s="120">
        <v>336</v>
      </c>
      <c r="Z1" s="120">
        <v>352</v>
      </c>
      <c r="AA1" s="120">
        <v>368</v>
      </c>
      <c r="AB1" s="120">
        <v>384</v>
      </c>
      <c r="AC1" s="120">
        <v>400</v>
      </c>
      <c r="AD1" s="120">
        <v>416</v>
      </c>
      <c r="AE1" s="120">
        <v>432</v>
      </c>
      <c r="AF1" s="120">
        <v>448</v>
      </c>
      <c r="AG1" s="120">
        <v>464</v>
      </c>
      <c r="AH1" s="120">
        <v>480</v>
      </c>
      <c r="AI1" s="120">
        <v>496</v>
      </c>
      <c r="AJ1" s="120">
        <v>512</v>
      </c>
    </row>
    <row r="2" spans="1:45" x14ac:dyDescent="0.25">
      <c r="C2" s="166"/>
      <c r="D2" s="120">
        <v>0</v>
      </c>
      <c r="E2" s="120">
        <v>1</v>
      </c>
      <c r="F2" s="120">
        <v>2</v>
      </c>
      <c r="G2" s="120">
        <v>3</v>
      </c>
      <c r="H2" s="120">
        <v>4</v>
      </c>
      <c r="I2" s="120">
        <v>5</v>
      </c>
      <c r="J2" s="120">
        <v>6</v>
      </c>
      <c r="K2" s="120">
        <v>7</v>
      </c>
      <c r="L2" s="120">
        <v>8</v>
      </c>
      <c r="M2" s="120">
        <v>9</v>
      </c>
      <c r="N2" s="120">
        <v>10</v>
      </c>
      <c r="O2" s="120">
        <v>11</v>
      </c>
      <c r="P2" s="120">
        <v>12</v>
      </c>
      <c r="Q2" s="120">
        <v>13</v>
      </c>
      <c r="R2" s="120">
        <v>14</v>
      </c>
      <c r="S2" s="120">
        <v>15</v>
      </c>
      <c r="T2" s="120">
        <v>16</v>
      </c>
      <c r="U2" s="120">
        <v>17</v>
      </c>
      <c r="V2" s="120">
        <v>18</v>
      </c>
      <c r="W2" s="120">
        <v>19</v>
      </c>
      <c r="X2" s="120">
        <v>20</v>
      </c>
      <c r="Y2" s="120">
        <v>21</v>
      </c>
      <c r="Z2" s="120">
        <v>22</v>
      </c>
      <c r="AA2" s="120">
        <v>23</v>
      </c>
      <c r="AB2" s="120">
        <v>24</v>
      </c>
      <c r="AC2" s="120">
        <v>25</v>
      </c>
      <c r="AD2" s="120">
        <v>26</v>
      </c>
      <c r="AE2" s="120">
        <v>27</v>
      </c>
      <c r="AF2" s="120">
        <v>28</v>
      </c>
      <c r="AG2" s="120">
        <v>29</v>
      </c>
      <c r="AH2" s="120">
        <v>30</v>
      </c>
      <c r="AI2" s="120">
        <v>31</v>
      </c>
      <c r="AJ2" s="120">
        <v>32</v>
      </c>
    </row>
    <row r="3" spans="1:45" x14ac:dyDescent="0.25">
      <c r="A3" s="120">
        <v>512</v>
      </c>
      <c r="B3" s="120">
        <v>32</v>
      </c>
      <c r="D3" s="126" t="s">
        <v>9</v>
      </c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32">
        <v>464512</v>
      </c>
      <c r="AH3" s="121"/>
      <c r="AI3" s="121"/>
      <c r="AJ3" s="132">
        <v>512512</v>
      </c>
      <c r="AL3" s="121"/>
      <c r="AM3" s="120" t="s">
        <v>22</v>
      </c>
      <c r="AQ3" s="146">
        <v>448256</v>
      </c>
      <c r="AR3" s="120" t="s">
        <v>69</v>
      </c>
    </row>
    <row r="4" spans="1:45" x14ac:dyDescent="0.25">
      <c r="A4" s="120">
        <f>A3-16</f>
        <v>496</v>
      </c>
      <c r="B4" s="120">
        <v>31</v>
      </c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121"/>
      <c r="AA4" s="121"/>
      <c r="AB4" s="121"/>
      <c r="AC4" s="121"/>
      <c r="AD4" s="121"/>
      <c r="AE4" s="121"/>
      <c r="AF4" s="121"/>
      <c r="AG4" s="121"/>
      <c r="AH4" s="121"/>
      <c r="AI4" s="121"/>
      <c r="AJ4" s="121"/>
      <c r="AL4" s="122"/>
      <c r="AM4" s="120" t="s">
        <v>23</v>
      </c>
      <c r="AO4" s="146">
        <v>384128</v>
      </c>
    </row>
    <row r="5" spans="1:45" x14ac:dyDescent="0.25">
      <c r="A5" s="120">
        <f t="shared" ref="A5:A35" si="0">A4-16</f>
        <v>480</v>
      </c>
      <c r="B5" s="120">
        <v>30</v>
      </c>
      <c r="D5" s="121"/>
      <c r="E5" s="121"/>
      <c r="F5" s="128">
        <v>32480</v>
      </c>
      <c r="G5" s="133" t="s">
        <v>30</v>
      </c>
      <c r="H5" s="133" t="s">
        <v>30</v>
      </c>
      <c r="I5" s="133" t="s">
        <v>30</v>
      </c>
      <c r="J5" s="133" t="s">
        <v>30</v>
      </c>
      <c r="K5" s="133" t="s">
        <v>30</v>
      </c>
      <c r="L5" s="133" t="s">
        <v>30</v>
      </c>
      <c r="M5" s="133" t="s">
        <v>30</v>
      </c>
      <c r="N5" s="133" t="s">
        <v>30</v>
      </c>
      <c r="O5" s="133" t="s">
        <v>30</v>
      </c>
      <c r="P5" s="133" t="s">
        <v>30</v>
      </c>
      <c r="Q5" s="133" t="s">
        <v>30</v>
      </c>
      <c r="R5" s="133" t="s">
        <v>30</v>
      </c>
      <c r="S5" s="133" t="s">
        <v>30</v>
      </c>
      <c r="T5" s="133" t="s">
        <v>30</v>
      </c>
      <c r="U5" s="133" t="s">
        <v>30</v>
      </c>
      <c r="V5" s="133" t="s">
        <v>30</v>
      </c>
      <c r="W5" s="133" t="s">
        <v>30</v>
      </c>
      <c r="X5" s="133" t="s">
        <v>30</v>
      </c>
      <c r="Y5" s="133" t="s">
        <v>30</v>
      </c>
      <c r="Z5" s="133" t="s">
        <v>30</v>
      </c>
      <c r="AA5" s="133" t="s">
        <v>30</v>
      </c>
      <c r="AB5" s="133" t="s">
        <v>30</v>
      </c>
      <c r="AC5" s="128">
        <v>400480</v>
      </c>
      <c r="AD5" s="122" t="s">
        <v>30</v>
      </c>
      <c r="AE5" s="122" t="s">
        <v>30</v>
      </c>
      <c r="AF5" s="122" t="s">
        <v>30</v>
      </c>
      <c r="AG5" s="121" t="s">
        <v>30</v>
      </c>
      <c r="AH5" s="128">
        <v>480480</v>
      </c>
      <c r="AI5" s="121"/>
      <c r="AJ5" s="121"/>
      <c r="AL5" s="123"/>
      <c r="AM5" s="120" t="s">
        <v>24</v>
      </c>
    </row>
    <row r="6" spans="1:45" x14ac:dyDescent="0.25">
      <c r="A6" s="120">
        <f t="shared" si="0"/>
        <v>464</v>
      </c>
      <c r="B6" s="120">
        <v>29</v>
      </c>
      <c r="D6" s="121"/>
      <c r="E6" s="121"/>
      <c r="F6" s="133" t="s">
        <v>30</v>
      </c>
      <c r="G6" s="120" t="s">
        <v>30</v>
      </c>
      <c r="H6" s="120" t="s">
        <v>30</v>
      </c>
      <c r="I6" s="120" t="s">
        <v>30</v>
      </c>
      <c r="J6" s="120" t="s">
        <v>30</v>
      </c>
      <c r="K6" s="120" t="s">
        <v>30</v>
      </c>
      <c r="L6" s="120" t="s">
        <v>30</v>
      </c>
      <c r="M6" s="120" t="s">
        <v>30</v>
      </c>
      <c r="N6" s="120" t="s">
        <v>30</v>
      </c>
      <c r="O6" s="120" t="s">
        <v>30</v>
      </c>
      <c r="P6" s="120" t="s">
        <v>30</v>
      </c>
      <c r="Q6" s="120" t="s">
        <v>30</v>
      </c>
      <c r="R6" s="120" t="s">
        <v>30</v>
      </c>
      <c r="S6" s="120" t="s">
        <v>30</v>
      </c>
      <c r="T6" s="120" t="s">
        <v>30</v>
      </c>
      <c r="U6" s="120" t="s">
        <v>30</v>
      </c>
      <c r="V6" s="120" t="s">
        <v>30</v>
      </c>
      <c r="W6" s="120" t="s">
        <v>30</v>
      </c>
      <c r="X6" s="120" t="s">
        <v>30</v>
      </c>
      <c r="Y6" s="120" t="s">
        <v>30</v>
      </c>
      <c r="Z6" s="120" t="s">
        <v>30</v>
      </c>
      <c r="AA6" s="120" t="s">
        <v>30</v>
      </c>
      <c r="AB6" s="120" t="s">
        <v>30</v>
      </c>
      <c r="AC6" s="120" t="s">
        <v>30</v>
      </c>
      <c r="AD6" s="120" t="s">
        <v>30</v>
      </c>
      <c r="AE6" s="120" t="s">
        <v>30</v>
      </c>
      <c r="AF6" s="120" t="s">
        <v>30</v>
      </c>
      <c r="AG6" s="121" t="s">
        <v>30</v>
      </c>
      <c r="AH6" s="122" t="s">
        <v>30</v>
      </c>
      <c r="AI6" s="121"/>
      <c r="AJ6" s="121"/>
      <c r="AL6" s="124"/>
      <c r="AM6" s="120" t="s">
        <v>25</v>
      </c>
    </row>
    <row r="7" spans="1:45" x14ac:dyDescent="0.25">
      <c r="A7" s="120">
        <f t="shared" si="0"/>
        <v>448</v>
      </c>
      <c r="B7" s="120">
        <v>28</v>
      </c>
      <c r="D7" s="121"/>
      <c r="E7" s="121"/>
      <c r="F7" s="133" t="s">
        <v>30</v>
      </c>
      <c r="G7" s="120" t="s">
        <v>30</v>
      </c>
      <c r="H7" s="120" t="s">
        <v>30</v>
      </c>
      <c r="I7" s="120" t="s">
        <v>30</v>
      </c>
      <c r="J7" s="120" t="s">
        <v>30</v>
      </c>
      <c r="K7" s="120" t="s">
        <v>30</v>
      </c>
      <c r="L7" s="120" t="s">
        <v>30</v>
      </c>
      <c r="M7" s="120" t="s">
        <v>30</v>
      </c>
      <c r="N7" s="120" t="s">
        <v>30</v>
      </c>
      <c r="O7" s="120" t="s">
        <v>30</v>
      </c>
      <c r="P7" s="120" t="s">
        <v>30</v>
      </c>
      <c r="Q7" s="120" t="s">
        <v>30</v>
      </c>
      <c r="R7" s="120" t="s">
        <v>30</v>
      </c>
      <c r="S7" s="120" t="s">
        <v>30</v>
      </c>
      <c r="T7" s="137" t="s">
        <v>30</v>
      </c>
      <c r="U7" s="120" t="s">
        <v>30</v>
      </c>
      <c r="V7" s="120" t="s">
        <v>30</v>
      </c>
      <c r="W7" s="120" t="s">
        <v>30</v>
      </c>
      <c r="X7" s="120" t="s">
        <v>30</v>
      </c>
      <c r="Y7" s="120" t="s">
        <v>30</v>
      </c>
      <c r="Z7" s="120" t="s">
        <v>30</v>
      </c>
      <c r="AA7" s="120" t="s">
        <v>30</v>
      </c>
      <c r="AB7" s="120" t="s">
        <v>30</v>
      </c>
      <c r="AC7" s="120" t="s">
        <v>30</v>
      </c>
      <c r="AD7" s="120" t="s">
        <v>30</v>
      </c>
      <c r="AE7" s="120" t="s">
        <v>30</v>
      </c>
      <c r="AF7" s="120" t="s">
        <v>30</v>
      </c>
      <c r="AG7" s="121" t="s">
        <v>30</v>
      </c>
      <c r="AH7" s="122" t="s">
        <v>30</v>
      </c>
      <c r="AI7" s="121"/>
      <c r="AJ7" s="121"/>
      <c r="AL7" s="125"/>
      <c r="AM7" s="120" t="s">
        <v>26</v>
      </c>
    </row>
    <row r="8" spans="1:45" x14ac:dyDescent="0.25">
      <c r="A8" s="120">
        <f t="shared" si="0"/>
        <v>432</v>
      </c>
      <c r="B8" s="120">
        <v>27</v>
      </c>
      <c r="D8" s="126" t="s">
        <v>55</v>
      </c>
      <c r="E8" s="121"/>
      <c r="F8" s="133" t="s">
        <v>30</v>
      </c>
      <c r="G8" s="132">
        <v>48432</v>
      </c>
      <c r="H8" s="121" t="s">
        <v>30</v>
      </c>
      <c r="I8" s="121" t="s">
        <v>30</v>
      </c>
      <c r="J8" s="121" t="s">
        <v>30</v>
      </c>
      <c r="K8" s="121" t="s">
        <v>30</v>
      </c>
      <c r="L8" s="121" t="s">
        <v>30</v>
      </c>
      <c r="M8" s="121" t="s">
        <v>30</v>
      </c>
      <c r="N8" s="121" t="s">
        <v>30</v>
      </c>
      <c r="O8" s="121" t="s">
        <v>30</v>
      </c>
      <c r="P8" s="121" t="s">
        <v>30</v>
      </c>
      <c r="Q8" s="121" t="s">
        <v>30</v>
      </c>
      <c r="R8" s="121" t="s">
        <v>30</v>
      </c>
      <c r="S8" s="121" t="s">
        <v>30</v>
      </c>
      <c r="T8" s="121" t="s">
        <v>30</v>
      </c>
      <c r="U8" s="121" t="s">
        <v>30</v>
      </c>
      <c r="V8" s="121" t="s">
        <v>30</v>
      </c>
      <c r="W8" s="121" t="s">
        <v>30</v>
      </c>
      <c r="X8" s="121" t="s">
        <v>30</v>
      </c>
      <c r="Y8" s="121" t="s">
        <v>30</v>
      </c>
      <c r="Z8" s="121" t="s">
        <v>30</v>
      </c>
      <c r="AA8" s="121" t="s">
        <v>30</v>
      </c>
      <c r="AB8" s="121" t="s">
        <v>30</v>
      </c>
      <c r="AC8" s="121" t="s">
        <v>30</v>
      </c>
      <c r="AD8" s="121" t="s">
        <v>30</v>
      </c>
      <c r="AE8" s="121" t="s">
        <v>30</v>
      </c>
      <c r="AF8" s="121" t="s">
        <v>30</v>
      </c>
      <c r="AG8" s="132">
        <v>464432</v>
      </c>
      <c r="AH8" s="122" t="s">
        <v>30</v>
      </c>
      <c r="AI8" s="121"/>
      <c r="AJ8" s="121"/>
    </row>
    <row r="9" spans="1:45" x14ac:dyDescent="0.25">
      <c r="A9" s="120">
        <f t="shared" si="0"/>
        <v>416</v>
      </c>
      <c r="B9" s="120">
        <v>26</v>
      </c>
      <c r="D9" s="121"/>
      <c r="E9" s="121"/>
      <c r="F9" s="133" t="s">
        <v>30</v>
      </c>
      <c r="G9" s="121" t="s">
        <v>30</v>
      </c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  <c r="AA9" s="122"/>
      <c r="AB9" s="122"/>
      <c r="AC9" s="122"/>
      <c r="AD9" s="122"/>
      <c r="AE9" s="122"/>
      <c r="AF9" s="122"/>
      <c r="AG9" s="121" t="s">
        <v>30</v>
      </c>
      <c r="AH9" s="122" t="s">
        <v>30</v>
      </c>
      <c r="AI9" s="121"/>
      <c r="AJ9" s="121"/>
      <c r="AL9" s="2"/>
      <c r="AM9" s="167" t="s">
        <v>5</v>
      </c>
      <c r="AN9" s="168"/>
      <c r="AO9" s="169" t="s">
        <v>6</v>
      </c>
      <c r="AP9" s="170"/>
    </row>
    <row r="10" spans="1:45" x14ac:dyDescent="0.25">
      <c r="A10" s="120">
        <f t="shared" si="0"/>
        <v>400</v>
      </c>
      <c r="B10" s="120">
        <v>25</v>
      </c>
      <c r="D10" s="121"/>
      <c r="E10" s="121"/>
      <c r="F10" s="133" t="s">
        <v>30</v>
      </c>
      <c r="G10" s="121" t="s">
        <v>30</v>
      </c>
      <c r="H10" s="122"/>
      <c r="I10" s="130">
        <v>80400</v>
      </c>
      <c r="J10" s="123" t="s">
        <v>31</v>
      </c>
      <c r="K10" s="123" t="s">
        <v>31</v>
      </c>
      <c r="L10" s="123" t="s">
        <v>31</v>
      </c>
      <c r="M10" s="123" t="s">
        <v>31</v>
      </c>
      <c r="N10" s="123" t="s">
        <v>31</v>
      </c>
      <c r="O10" s="123" t="s">
        <v>31</v>
      </c>
      <c r="P10" s="123" t="s">
        <v>31</v>
      </c>
      <c r="Q10" s="123" t="s">
        <v>31</v>
      </c>
      <c r="R10" s="123" t="s">
        <v>31</v>
      </c>
      <c r="S10" s="123" t="s">
        <v>31</v>
      </c>
      <c r="T10" s="123" t="s">
        <v>31</v>
      </c>
      <c r="U10" s="123" t="s">
        <v>31</v>
      </c>
      <c r="V10" s="123" t="s">
        <v>31</v>
      </c>
      <c r="W10" s="123" t="s">
        <v>31</v>
      </c>
      <c r="X10" s="130">
        <v>400320</v>
      </c>
      <c r="Y10" s="123" t="s">
        <v>31</v>
      </c>
      <c r="Z10" s="123" t="s">
        <v>31</v>
      </c>
      <c r="AA10" s="123" t="s">
        <v>31</v>
      </c>
      <c r="AB10" s="123" t="s">
        <v>31</v>
      </c>
      <c r="AC10" s="123" t="s">
        <v>31</v>
      </c>
      <c r="AD10" s="123" t="s">
        <v>31</v>
      </c>
      <c r="AE10" s="130">
        <v>432400</v>
      </c>
      <c r="AF10" s="122"/>
      <c r="AG10" s="121" t="s">
        <v>30</v>
      </c>
      <c r="AH10" s="122" t="s">
        <v>30</v>
      </c>
      <c r="AI10" s="121"/>
      <c r="AJ10" s="121"/>
      <c r="AL10" t="s">
        <v>2</v>
      </c>
      <c r="AM10" s="6" t="s">
        <v>0</v>
      </c>
      <c r="AN10" s="5" t="s">
        <v>1</v>
      </c>
      <c r="AO10" s="4" t="s">
        <v>3</v>
      </c>
      <c r="AP10" s="1" t="s">
        <v>4</v>
      </c>
      <c r="AR10" s="120" t="s">
        <v>70</v>
      </c>
      <c r="AS10" s="145" t="s">
        <v>71</v>
      </c>
    </row>
    <row r="11" spans="1:45" x14ac:dyDescent="0.25">
      <c r="A11" s="120">
        <f t="shared" si="0"/>
        <v>384</v>
      </c>
      <c r="B11" s="120">
        <v>24</v>
      </c>
      <c r="D11" s="121"/>
      <c r="E11" s="121"/>
      <c r="F11" s="128">
        <v>32384</v>
      </c>
      <c r="G11" s="121" t="s">
        <v>30</v>
      </c>
      <c r="H11" s="122"/>
      <c r="I11" s="123" t="s">
        <v>31</v>
      </c>
      <c r="J11" s="122" t="s">
        <v>31</v>
      </c>
      <c r="K11" s="128">
        <v>112384</v>
      </c>
      <c r="L11" s="137" t="s">
        <v>31</v>
      </c>
      <c r="M11" s="122" t="s">
        <v>31</v>
      </c>
      <c r="N11" s="122" t="s">
        <v>31</v>
      </c>
      <c r="O11" s="122" t="s">
        <v>31</v>
      </c>
      <c r="P11" s="122" t="s">
        <v>31</v>
      </c>
      <c r="Q11" s="122" t="s">
        <v>31</v>
      </c>
      <c r="R11" s="122" t="s">
        <v>31</v>
      </c>
      <c r="S11" s="122" t="s">
        <v>31</v>
      </c>
      <c r="T11" s="147" t="s">
        <v>31</v>
      </c>
      <c r="U11" s="122" t="s">
        <v>31</v>
      </c>
      <c r="V11" s="122" t="s">
        <v>31</v>
      </c>
      <c r="W11" s="122" t="s">
        <v>31</v>
      </c>
      <c r="X11" s="122" t="s">
        <v>31</v>
      </c>
      <c r="Y11" s="122" t="s">
        <v>31</v>
      </c>
      <c r="Z11" s="122" t="s">
        <v>31</v>
      </c>
      <c r="AA11" s="122" t="s">
        <v>31</v>
      </c>
      <c r="AB11" s="137" t="s">
        <v>31</v>
      </c>
      <c r="AC11" s="128">
        <v>400384</v>
      </c>
      <c r="AD11" s="122" t="s">
        <v>31</v>
      </c>
      <c r="AE11" s="123" t="s">
        <v>31</v>
      </c>
      <c r="AF11" s="122"/>
      <c r="AG11" s="121" t="s">
        <v>30</v>
      </c>
      <c r="AH11" s="122" t="s">
        <v>30</v>
      </c>
      <c r="AI11" s="121"/>
      <c r="AJ11" s="121"/>
      <c r="AL11">
        <v>1</v>
      </c>
      <c r="AM11" s="5">
        <v>128</v>
      </c>
      <c r="AN11" s="5">
        <v>128</v>
      </c>
      <c r="AO11" s="4">
        <f>AM11+5</f>
        <v>133</v>
      </c>
      <c r="AP11" s="1">
        <f>AN11+5</f>
        <v>133</v>
      </c>
      <c r="AQ11" s="149"/>
      <c r="AR11" s="148" t="s">
        <v>74</v>
      </c>
      <c r="AS11" s="149" t="s">
        <v>75</v>
      </c>
    </row>
    <row r="12" spans="1:45" x14ac:dyDescent="0.25">
      <c r="A12" s="120">
        <f t="shared" si="0"/>
        <v>368</v>
      </c>
      <c r="B12" s="120">
        <v>23</v>
      </c>
      <c r="D12" s="121"/>
      <c r="E12" s="121"/>
      <c r="F12" s="133" t="s">
        <v>30</v>
      </c>
      <c r="G12" s="121" t="s">
        <v>30</v>
      </c>
      <c r="H12" s="122"/>
      <c r="I12" s="123" t="s">
        <v>31</v>
      </c>
      <c r="J12" s="120" t="s">
        <v>31</v>
      </c>
      <c r="K12" s="122" t="s">
        <v>31</v>
      </c>
      <c r="L12" s="123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2" t="s">
        <v>31</v>
      </c>
      <c r="AD12" s="120" t="s">
        <v>31</v>
      </c>
      <c r="AE12" s="123" t="s">
        <v>31</v>
      </c>
      <c r="AF12" s="122"/>
      <c r="AG12" s="121" t="s">
        <v>30</v>
      </c>
      <c r="AH12" s="122" t="s">
        <v>30</v>
      </c>
      <c r="AI12" s="121"/>
      <c r="AJ12" s="121"/>
      <c r="AL12">
        <v>2</v>
      </c>
      <c r="AM12" s="138">
        <v>256</v>
      </c>
      <c r="AN12" s="141">
        <v>64</v>
      </c>
      <c r="AO12" s="139">
        <f t="shared" ref="AO12:AP19" si="1">AM12+5</f>
        <v>261</v>
      </c>
      <c r="AP12" s="140">
        <f t="shared" si="1"/>
        <v>69</v>
      </c>
      <c r="AQ12" s="149" t="s">
        <v>20</v>
      </c>
      <c r="AR12" s="149" t="s">
        <v>76</v>
      </c>
      <c r="AS12" s="149" t="s">
        <v>77</v>
      </c>
    </row>
    <row r="13" spans="1:45" x14ac:dyDescent="0.25">
      <c r="A13" s="120">
        <f t="shared" si="0"/>
        <v>352</v>
      </c>
      <c r="B13" s="120">
        <v>22</v>
      </c>
      <c r="D13" s="121"/>
      <c r="E13" s="121"/>
      <c r="F13" s="133" t="s">
        <v>30</v>
      </c>
      <c r="G13" s="121" t="s">
        <v>30</v>
      </c>
      <c r="H13" s="122"/>
      <c r="I13" s="123" t="s">
        <v>31</v>
      </c>
      <c r="J13" s="120" t="s">
        <v>31</v>
      </c>
      <c r="K13" s="122" t="s">
        <v>31</v>
      </c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22" t="s">
        <v>31</v>
      </c>
      <c r="AD13" s="120" t="s">
        <v>31</v>
      </c>
      <c r="AE13" s="123" t="s">
        <v>31</v>
      </c>
      <c r="AF13" s="122"/>
      <c r="AG13" s="121" t="s">
        <v>30</v>
      </c>
      <c r="AH13" s="122" t="s">
        <v>30</v>
      </c>
      <c r="AI13" s="121"/>
      <c r="AJ13" s="121"/>
      <c r="AL13">
        <v>3</v>
      </c>
      <c r="AM13" s="5">
        <v>384</v>
      </c>
      <c r="AN13" s="7">
        <v>128</v>
      </c>
      <c r="AO13" s="4">
        <f t="shared" si="1"/>
        <v>389</v>
      </c>
      <c r="AP13" s="1">
        <f t="shared" si="1"/>
        <v>133</v>
      </c>
      <c r="AQ13" s="149"/>
      <c r="AR13" s="149" t="s">
        <v>72</v>
      </c>
      <c r="AS13" s="149" t="s">
        <v>73</v>
      </c>
    </row>
    <row r="14" spans="1:45" x14ac:dyDescent="0.25">
      <c r="A14" s="120">
        <f t="shared" si="0"/>
        <v>336</v>
      </c>
      <c r="B14" s="120">
        <v>21</v>
      </c>
      <c r="D14" s="121"/>
      <c r="E14" s="121"/>
      <c r="F14" s="133" t="s">
        <v>30</v>
      </c>
      <c r="G14" s="121" t="s">
        <v>30</v>
      </c>
      <c r="H14" s="122"/>
      <c r="I14" s="123" t="s">
        <v>31</v>
      </c>
      <c r="J14" s="120" t="s">
        <v>31</v>
      </c>
      <c r="K14" s="122" t="s">
        <v>31</v>
      </c>
      <c r="L14" s="123"/>
      <c r="M14" s="129">
        <v>144336</v>
      </c>
      <c r="N14" s="124" t="s">
        <v>32</v>
      </c>
      <c r="O14" s="124" t="s">
        <v>32</v>
      </c>
      <c r="P14" s="124" t="s">
        <v>32</v>
      </c>
      <c r="Q14" s="124" t="s">
        <v>32</v>
      </c>
      <c r="R14" s="124" t="s">
        <v>32</v>
      </c>
      <c r="S14" s="124" t="s">
        <v>32</v>
      </c>
      <c r="T14" s="124" t="s">
        <v>32</v>
      </c>
      <c r="U14" s="124" t="s">
        <v>32</v>
      </c>
      <c r="V14" s="124" t="s">
        <v>32</v>
      </c>
      <c r="W14" s="129">
        <v>304336</v>
      </c>
      <c r="X14" s="123" t="s">
        <v>32</v>
      </c>
      <c r="Y14" s="124" t="s">
        <v>32</v>
      </c>
      <c r="Z14" s="124" t="s">
        <v>32</v>
      </c>
      <c r="AA14" s="129">
        <v>368336</v>
      </c>
      <c r="AB14" s="123"/>
      <c r="AC14" s="122" t="s">
        <v>31</v>
      </c>
      <c r="AD14" s="120" t="s">
        <v>31</v>
      </c>
      <c r="AE14" s="123" t="s">
        <v>31</v>
      </c>
      <c r="AF14" s="122"/>
      <c r="AG14" s="121" t="s">
        <v>30</v>
      </c>
      <c r="AH14" s="122" t="s">
        <v>30</v>
      </c>
      <c r="AI14" s="121"/>
      <c r="AJ14" s="121"/>
      <c r="AL14">
        <v>4</v>
      </c>
      <c r="AM14" s="6">
        <v>128</v>
      </c>
      <c r="AN14" s="5">
        <v>256</v>
      </c>
      <c r="AO14" s="4">
        <f t="shared" si="1"/>
        <v>133</v>
      </c>
      <c r="AP14" s="1">
        <f t="shared" si="1"/>
        <v>261</v>
      </c>
      <c r="AQ14" s="149"/>
      <c r="AR14" s="149" t="s">
        <v>78</v>
      </c>
      <c r="AS14" s="149" t="s">
        <v>79</v>
      </c>
    </row>
    <row r="15" spans="1:45" x14ac:dyDescent="0.25">
      <c r="A15" s="120">
        <f t="shared" si="0"/>
        <v>320</v>
      </c>
      <c r="B15" s="120">
        <v>20</v>
      </c>
      <c r="D15" s="121"/>
      <c r="E15" s="121"/>
      <c r="F15" s="133" t="s">
        <v>30</v>
      </c>
      <c r="G15" s="121" t="s">
        <v>30</v>
      </c>
      <c r="H15" s="122"/>
      <c r="I15" s="130">
        <v>80320</v>
      </c>
      <c r="J15" s="123" t="s">
        <v>31</v>
      </c>
      <c r="K15" s="122" t="s">
        <v>31</v>
      </c>
      <c r="L15" s="123"/>
      <c r="M15" s="123" t="s">
        <v>32</v>
      </c>
      <c r="N15" s="123" t="s">
        <v>32</v>
      </c>
      <c r="O15" s="123" t="s">
        <v>32</v>
      </c>
      <c r="P15" s="130">
        <v>192320</v>
      </c>
      <c r="Q15" s="123" t="s">
        <v>32</v>
      </c>
      <c r="R15" s="123" t="s">
        <v>32</v>
      </c>
      <c r="S15" s="123" t="s">
        <v>32</v>
      </c>
      <c r="T15" s="123" t="s">
        <v>32</v>
      </c>
      <c r="U15" s="123" t="s">
        <v>32</v>
      </c>
      <c r="V15" s="123" t="s">
        <v>32</v>
      </c>
      <c r="W15" s="123" t="s">
        <v>32</v>
      </c>
      <c r="X15" s="130">
        <v>320320</v>
      </c>
      <c r="Y15" s="123" t="s">
        <v>32</v>
      </c>
      <c r="Z15" s="123" t="s">
        <v>32</v>
      </c>
      <c r="AA15" s="123" t="s">
        <v>32</v>
      </c>
      <c r="AB15" s="123"/>
      <c r="AC15" s="122" t="s">
        <v>31</v>
      </c>
      <c r="AD15" s="120" t="s">
        <v>31</v>
      </c>
      <c r="AE15" s="123" t="s">
        <v>31</v>
      </c>
      <c r="AF15" s="122"/>
      <c r="AG15" s="121" t="s">
        <v>30</v>
      </c>
      <c r="AH15" s="122" t="s">
        <v>30</v>
      </c>
      <c r="AI15" s="121"/>
      <c r="AJ15" s="121"/>
      <c r="AL15">
        <v>5</v>
      </c>
      <c r="AM15" s="9">
        <v>256</v>
      </c>
      <c r="AN15" s="10">
        <v>256</v>
      </c>
      <c r="AO15" s="11">
        <f t="shared" si="1"/>
        <v>261</v>
      </c>
      <c r="AP15" s="12">
        <f t="shared" si="1"/>
        <v>261</v>
      </c>
      <c r="AQ15" s="149"/>
      <c r="AR15" s="149" t="s">
        <v>88</v>
      </c>
      <c r="AS15" s="149" t="s">
        <v>89</v>
      </c>
    </row>
    <row r="16" spans="1:45" x14ac:dyDescent="0.25">
      <c r="A16" s="120">
        <f t="shared" si="0"/>
        <v>304</v>
      </c>
      <c r="B16" s="120">
        <v>19</v>
      </c>
      <c r="D16" s="121"/>
      <c r="E16" s="121"/>
      <c r="F16" s="133" t="s">
        <v>30</v>
      </c>
      <c r="G16" s="121" t="s">
        <v>30</v>
      </c>
      <c r="H16" s="122"/>
      <c r="I16" s="123" t="s">
        <v>31</v>
      </c>
      <c r="J16" s="120" t="s">
        <v>31</v>
      </c>
      <c r="K16" s="122" t="s">
        <v>31</v>
      </c>
      <c r="L16" s="123"/>
      <c r="M16" s="129">
        <v>144304</v>
      </c>
      <c r="N16" s="124" t="s">
        <v>32</v>
      </c>
      <c r="O16" s="124" t="s">
        <v>32</v>
      </c>
      <c r="P16" s="123" t="s">
        <v>32</v>
      </c>
      <c r="Q16" s="129">
        <v>208304</v>
      </c>
      <c r="R16" s="124"/>
      <c r="S16" s="124"/>
      <c r="T16" s="124"/>
      <c r="U16" s="124"/>
      <c r="V16" s="124"/>
      <c r="W16" s="129">
        <v>304304</v>
      </c>
      <c r="X16" s="123" t="s">
        <v>32</v>
      </c>
      <c r="Y16" s="124" t="s">
        <v>32</v>
      </c>
      <c r="Z16" s="124" t="s">
        <v>32</v>
      </c>
      <c r="AA16" s="124" t="s">
        <v>32</v>
      </c>
      <c r="AB16" s="123"/>
      <c r="AC16" s="122" t="s">
        <v>31</v>
      </c>
      <c r="AD16" s="120" t="s">
        <v>31</v>
      </c>
      <c r="AE16" s="123" t="s">
        <v>31</v>
      </c>
      <c r="AF16" s="122"/>
      <c r="AG16" s="121" t="s">
        <v>30</v>
      </c>
      <c r="AH16" s="122" t="s">
        <v>30</v>
      </c>
      <c r="AI16" s="121"/>
      <c r="AJ16" s="121"/>
      <c r="AL16">
        <v>6</v>
      </c>
      <c r="AM16" s="6">
        <v>384</v>
      </c>
      <c r="AN16" s="5">
        <v>256</v>
      </c>
      <c r="AO16" s="4">
        <f t="shared" si="1"/>
        <v>389</v>
      </c>
      <c r="AP16" s="1">
        <f t="shared" si="1"/>
        <v>261</v>
      </c>
      <c r="AQ16" s="149"/>
      <c r="AR16" s="149" t="s">
        <v>80</v>
      </c>
      <c r="AS16" s="149" t="s">
        <v>81</v>
      </c>
    </row>
    <row r="17" spans="1:45" x14ac:dyDescent="0.25">
      <c r="A17" s="120">
        <f t="shared" si="0"/>
        <v>288</v>
      </c>
      <c r="B17" s="120">
        <v>18</v>
      </c>
      <c r="D17" s="121"/>
      <c r="E17" s="121"/>
      <c r="F17" s="133" t="s">
        <v>30</v>
      </c>
      <c r="G17" s="121" t="s">
        <v>30</v>
      </c>
      <c r="H17" s="122"/>
      <c r="I17" s="123" t="s">
        <v>31</v>
      </c>
      <c r="J17" s="120" t="s">
        <v>31</v>
      </c>
      <c r="K17" s="122" t="s">
        <v>31</v>
      </c>
      <c r="L17" s="123"/>
      <c r="M17" s="124" t="s">
        <v>32</v>
      </c>
      <c r="N17" s="124" t="s">
        <v>32</v>
      </c>
      <c r="O17" s="124" t="s">
        <v>32</v>
      </c>
      <c r="P17" s="123" t="s">
        <v>32</v>
      </c>
      <c r="Q17" s="124"/>
      <c r="R17" s="131">
        <v>224288</v>
      </c>
      <c r="S17" s="125"/>
      <c r="T17" s="125"/>
      <c r="U17" s="125"/>
      <c r="V17" s="131">
        <v>288288</v>
      </c>
      <c r="W17" s="124"/>
      <c r="X17" s="123" t="s">
        <v>32</v>
      </c>
      <c r="Y17" s="124" t="s">
        <v>32</v>
      </c>
      <c r="Z17" s="124" t="s">
        <v>32</v>
      </c>
      <c r="AA17" s="124" t="s">
        <v>32</v>
      </c>
      <c r="AB17" s="123"/>
      <c r="AC17" s="122" t="s">
        <v>31</v>
      </c>
      <c r="AD17" s="120" t="s">
        <v>31</v>
      </c>
      <c r="AE17" s="123" t="s">
        <v>31</v>
      </c>
      <c r="AF17" s="122"/>
      <c r="AG17" s="121" t="s">
        <v>30</v>
      </c>
      <c r="AH17" s="122" t="s">
        <v>30</v>
      </c>
      <c r="AI17" s="121"/>
      <c r="AJ17" s="121"/>
      <c r="AL17">
        <v>7</v>
      </c>
      <c r="AM17" s="5">
        <v>128</v>
      </c>
      <c r="AN17" s="8">
        <v>384</v>
      </c>
      <c r="AO17" s="4">
        <f t="shared" si="1"/>
        <v>133</v>
      </c>
      <c r="AP17" s="1">
        <f t="shared" si="1"/>
        <v>389</v>
      </c>
      <c r="AQ17" s="149"/>
      <c r="AR17" s="149" t="s">
        <v>82</v>
      </c>
      <c r="AS17" s="149" t="s">
        <v>83</v>
      </c>
    </row>
    <row r="18" spans="1:45" x14ac:dyDescent="0.25">
      <c r="A18" s="120">
        <f t="shared" si="0"/>
        <v>272</v>
      </c>
      <c r="B18" s="120">
        <v>17</v>
      </c>
      <c r="D18" s="121"/>
      <c r="E18" s="121"/>
      <c r="F18" s="133" t="s">
        <v>30</v>
      </c>
      <c r="G18" s="121" t="s">
        <v>30</v>
      </c>
      <c r="H18" s="122"/>
      <c r="I18" s="123" t="s">
        <v>31</v>
      </c>
      <c r="J18" s="120" t="s">
        <v>31</v>
      </c>
      <c r="K18" s="122" t="s">
        <v>31</v>
      </c>
      <c r="L18" s="123"/>
      <c r="M18" s="124" t="s">
        <v>32</v>
      </c>
      <c r="N18" s="124" t="s">
        <v>32</v>
      </c>
      <c r="O18" s="124" t="s">
        <v>32</v>
      </c>
      <c r="P18" s="123" t="s">
        <v>32</v>
      </c>
      <c r="Q18" s="124"/>
      <c r="R18" s="125"/>
      <c r="S18" s="125"/>
      <c r="T18" s="125"/>
      <c r="U18" s="125"/>
      <c r="V18" s="125"/>
      <c r="W18" s="124"/>
      <c r="X18" s="123" t="s">
        <v>32</v>
      </c>
      <c r="Y18" s="124" t="s">
        <v>32</v>
      </c>
      <c r="Z18" s="124" t="s">
        <v>32</v>
      </c>
      <c r="AA18" s="124" t="s">
        <v>32</v>
      </c>
      <c r="AB18" s="123"/>
      <c r="AC18" s="122" t="s">
        <v>31</v>
      </c>
      <c r="AD18" s="120" t="s">
        <v>31</v>
      </c>
      <c r="AE18" s="123" t="s">
        <v>31</v>
      </c>
      <c r="AF18" s="122"/>
      <c r="AG18" s="121" t="s">
        <v>30</v>
      </c>
      <c r="AH18" s="122" t="s">
        <v>30</v>
      </c>
      <c r="AI18" s="121"/>
      <c r="AJ18" s="121"/>
      <c r="AL18">
        <v>8</v>
      </c>
      <c r="AM18" s="142">
        <v>256</v>
      </c>
      <c r="AN18" s="141">
        <v>448</v>
      </c>
      <c r="AO18" s="139">
        <f t="shared" si="1"/>
        <v>261</v>
      </c>
      <c r="AP18" s="140">
        <f t="shared" si="1"/>
        <v>453</v>
      </c>
      <c r="AQ18" s="149" t="s">
        <v>20</v>
      </c>
      <c r="AR18" s="149" t="s">
        <v>84</v>
      </c>
      <c r="AS18" s="149" t="s">
        <v>85</v>
      </c>
    </row>
    <row r="19" spans="1:45" x14ac:dyDescent="0.25">
      <c r="A19" s="120">
        <f t="shared" si="0"/>
        <v>256</v>
      </c>
      <c r="B19" s="120">
        <v>16</v>
      </c>
      <c r="D19" s="121"/>
      <c r="E19" s="121"/>
      <c r="F19" s="133" t="s">
        <v>30</v>
      </c>
      <c r="G19" s="121" t="s">
        <v>30</v>
      </c>
      <c r="H19" s="122"/>
      <c r="I19" s="123" t="s">
        <v>31</v>
      </c>
      <c r="J19" s="120" t="s">
        <v>31</v>
      </c>
      <c r="K19" s="122" t="s">
        <v>31</v>
      </c>
      <c r="L19" s="137"/>
      <c r="M19" s="124" t="s">
        <v>32</v>
      </c>
      <c r="N19" s="124" t="s">
        <v>32</v>
      </c>
      <c r="O19" s="124" t="s">
        <v>32</v>
      </c>
      <c r="P19" s="123" t="s">
        <v>32</v>
      </c>
      <c r="Q19" s="124"/>
      <c r="R19" s="125"/>
      <c r="S19" s="125"/>
      <c r="T19" s="131">
        <v>256256</v>
      </c>
      <c r="U19" s="125"/>
      <c r="V19" s="125"/>
      <c r="W19" s="124"/>
      <c r="X19" s="123" t="s">
        <v>32</v>
      </c>
      <c r="Y19" s="124" t="s">
        <v>32</v>
      </c>
      <c r="Z19" s="124" t="s">
        <v>32</v>
      </c>
      <c r="AA19" s="124" t="s">
        <v>32</v>
      </c>
      <c r="AB19" s="137"/>
      <c r="AC19" s="122" t="s">
        <v>31</v>
      </c>
      <c r="AD19" s="120" t="s">
        <v>31</v>
      </c>
      <c r="AE19" s="123" t="s">
        <v>31</v>
      </c>
      <c r="AF19" s="122"/>
      <c r="AG19" s="121" t="s">
        <v>30</v>
      </c>
      <c r="AH19" s="122" t="s">
        <v>30</v>
      </c>
      <c r="AI19" s="121"/>
      <c r="AJ19" s="121"/>
      <c r="AL19">
        <v>9</v>
      </c>
      <c r="AM19" s="5">
        <v>384</v>
      </c>
      <c r="AN19" s="5">
        <v>384</v>
      </c>
      <c r="AO19" s="4">
        <f t="shared" si="1"/>
        <v>389</v>
      </c>
      <c r="AP19" s="1">
        <f t="shared" si="1"/>
        <v>389</v>
      </c>
      <c r="AQ19" s="149"/>
      <c r="AR19" s="149" t="s">
        <v>86</v>
      </c>
      <c r="AS19" s="149" t="s">
        <v>87</v>
      </c>
    </row>
    <row r="20" spans="1:45" x14ac:dyDescent="0.25">
      <c r="A20" s="120">
        <f t="shared" si="0"/>
        <v>240</v>
      </c>
      <c r="B20" s="120">
        <v>15</v>
      </c>
      <c r="D20" s="121"/>
      <c r="E20" s="121"/>
      <c r="F20" s="133" t="s">
        <v>30</v>
      </c>
      <c r="G20" s="121" t="s">
        <v>30</v>
      </c>
      <c r="H20" s="122"/>
      <c r="I20" s="123" t="s">
        <v>31</v>
      </c>
      <c r="J20" s="120" t="s">
        <v>31</v>
      </c>
      <c r="K20" s="122" t="s">
        <v>31</v>
      </c>
      <c r="L20" s="123"/>
      <c r="M20" s="124" t="s">
        <v>32</v>
      </c>
      <c r="N20" s="124" t="s">
        <v>32</v>
      </c>
      <c r="O20" s="124" t="s">
        <v>32</v>
      </c>
      <c r="P20" s="123" t="s">
        <v>32</v>
      </c>
      <c r="Q20" s="124"/>
      <c r="R20" s="125"/>
      <c r="S20" s="125"/>
      <c r="T20" s="125"/>
      <c r="U20" s="125"/>
      <c r="V20" s="125"/>
      <c r="W20" s="124"/>
      <c r="X20" s="123" t="s">
        <v>32</v>
      </c>
      <c r="Y20" s="124" t="s">
        <v>32</v>
      </c>
      <c r="Z20" s="124" t="s">
        <v>32</v>
      </c>
      <c r="AA20" s="124" t="s">
        <v>32</v>
      </c>
      <c r="AB20" s="123"/>
      <c r="AC20" s="122" t="s">
        <v>31</v>
      </c>
      <c r="AD20" s="120" t="s">
        <v>31</v>
      </c>
      <c r="AE20" s="123" t="s">
        <v>31</v>
      </c>
      <c r="AF20" s="122"/>
      <c r="AG20" s="121" t="s">
        <v>30</v>
      </c>
      <c r="AH20" s="122" t="s">
        <v>30</v>
      </c>
      <c r="AI20" s="121"/>
      <c r="AJ20" s="121"/>
    </row>
    <row r="21" spans="1:45" x14ac:dyDescent="0.25">
      <c r="A21" s="120">
        <f t="shared" si="0"/>
        <v>224</v>
      </c>
      <c r="B21" s="120">
        <v>14</v>
      </c>
      <c r="D21" s="121"/>
      <c r="E21" s="121"/>
      <c r="F21" s="133" t="s">
        <v>30</v>
      </c>
      <c r="G21" s="121" t="s">
        <v>30</v>
      </c>
      <c r="H21" s="122"/>
      <c r="I21" s="123" t="s">
        <v>31</v>
      </c>
      <c r="J21" s="120" t="s">
        <v>31</v>
      </c>
      <c r="K21" s="122" t="s">
        <v>31</v>
      </c>
      <c r="L21" s="123"/>
      <c r="M21" s="124" t="s">
        <v>32</v>
      </c>
      <c r="N21" s="124" t="s">
        <v>32</v>
      </c>
      <c r="O21" s="124" t="s">
        <v>32</v>
      </c>
      <c r="P21" s="123" t="s">
        <v>32</v>
      </c>
      <c r="Q21" s="124"/>
      <c r="R21" s="131">
        <v>224224</v>
      </c>
      <c r="S21" s="125"/>
      <c r="T21" s="125"/>
      <c r="U21" s="125"/>
      <c r="V21" s="131">
        <v>288224</v>
      </c>
      <c r="W21" s="124"/>
      <c r="X21" s="123" t="s">
        <v>32</v>
      </c>
      <c r="Y21" s="124" t="s">
        <v>32</v>
      </c>
      <c r="Z21" s="124" t="s">
        <v>32</v>
      </c>
      <c r="AA21" s="124" t="s">
        <v>32</v>
      </c>
      <c r="AB21" s="123"/>
      <c r="AC21" s="122" t="s">
        <v>31</v>
      </c>
      <c r="AD21" s="120" t="s">
        <v>31</v>
      </c>
      <c r="AE21" s="123" t="s">
        <v>31</v>
      </c>
      <c r="AF21" s="122"/>
      <c r="AG21" s="121" t="s">
        <v>30</v>
      </c>
      <c r="AH21" s="122" t="s">
        <v>30</v>
      </c>
      <c r="AI21" s="121"/>
      <c r="AJ21" s="121"/>
      <c r="AL21" s="120" t="s">
        <v>336</v>
      </c>
      <c r="AM21" s="120">
        <v>63</v>
      </c>
    </row>
    <row r="22" spans="1:45" x14ac:dyDescent="0.25">
      <c r="A22" s="120">
        <f t="shared" si="0"/>
        <v>208</v>
      </c>
      <c r="B22" s="120">
        <v>13</v>
      </c>
      <c r="D22" s="121"/>
      <c r="E22" s="121"/>
      <c r="F22" s="133" t="s">
        <v>30</v>
      </c>
      <c r="G22" s="121" t="s">
        <v>30</v>
      </c>
      <c r="H22" s="122"/>
      <c r="I22" s="123" t="s">
        <v>31</v>
      </c>
      <c r="J22" s="120" t="s">
        <v>31</v>
      </c>
      <c r="K22" s="122" t="s">
        <v>31</v>
      </c>
      <c r="L22" s="123"/>
      <c r="M22" s="129">
        <v>144208</v>
      </c>
      <c r="N22" s="124" t="s">
        <v>32</v>
      </c>
      <c r="O22" s="124" t="s">
        <v>32</v>
      </c>
      <c r="P22" s="123" t="s">
        <v>32</v>
      </c>
      <c r="Q22" s="129">
        <v>208208</v>
      </c>
      <c r="R22" s="124"/>
      <c r="S22" s="124"/>
      <c r="T22" s="124"/>
      <c r="U22" s="124"/>
      <c r="V22" s="124"/>
      <c r="W22" s="129">
        <v>208304</v>
      </c>
      <c r="X22" s="123" t="s">
        <v>32</v>
      </c>
      <c r="Y22" s="124" t="s">
        <v>32</v>
      </c>
      <c r="Z22" s="124" t="s">
        <v>32</v>
      </c>
      <c r="AA22" s="129">
        <v>368208</v>
      </c>
      <c r="AB22" s="123"/>
      <c r="AC22" s="122" t="s">
        <v>31</v>
      </c>
      <c r="AD22" s="120" t="s">
        <v>31</v>
      </c>
      <c r="AE22" s="123" t="s">
        <v>31</v>
      </c>
      <c r="AF22" s="122"/>
      <c r="AG22" s="121" t="s">
        <v>30</v>
      </c>
      <c r="AH22" s="122" t="s">
        <v>30</v>
      </c>
      <c r="AI22" s="121"/>
      <c r="AJ22" s="121"/>
      <c r="AL22" s="120" t="s">
        <v>337</v>
      </c>
      <c r="AM22" s="120">
        <v>108</v>
      </c>
    </row>
    <row r="23" spans="1:45" x14ac:dyDescent="0.25">
      <c r="A23" s="120">
        <f t="shared" si="0"/>
        <v>192</v>
      </c>
      <c r="B23" s="120">
        <v>12</v>
      </c>
      <c r="D23" s="121"/>
      <c r="E23" s="121"/>
      <c r="F23" s="133" t="s">
        <v>30</v>
      </c>
      <c r="G23" s="121" t="s">
        <v>30</v>
      </c>
      <c r="H23" s="122"/>
      <c r="I23" s="130">
        <v>80192</v>
      </c>
      <c r="J23" s="123" t="s">
        <v>31</v>
      </c>
      <c r="K23" s="122" t="s">
        <v>31</v>
      </c>
      <c r="L23" s="123"/>
      <c r="M23" s="123" t="s">
        <v>32</v>
      </c>
      <c r="N23" s="123" t="s">
        <v>32</v>
      </c>
      <c r="O23" s="123" t="s">
        <v>32</v>
      </c>
      <c r="P23" s="130">
        <v>192192</v>
      </c>
      <c r="Q23" s="123" t="s">
        <v>32</v>
      </c>
      <c r="R23" s="123" t="s">
        <v>32</v>
      </c>
      <c r="S23" s="123" t="s">
        <v>32</v>
      </c>
      <c r="T23" s="123" t="s">
        <v>32</v>
      </c>
      <c r="U23" s="123" t="s">
        <v>32</v>
      </c>
      <c r="V23" s="123" t="s">
        <v>32</v>
      </c>
      <c r="W23" s="123" t="s">
        <v>32</v>
      </c>
      <c r="X23" s="130">
        <v>320192</v>
      </c>
      <c r="Y23" s="123" t="s">
        <v>32</v>
      </c>
      <c r="Z23" s="123" t="s">
        <v>32</v>
      </c>
      <c r="AA23" s="123" t="s">
        <v>32</v>
      </c>
      <c r="AB23" s="123"/>
      <c r="AC23" s="122" t="s">
        <v>31</v>
      </c>
      <c r="AD23" s="120" t="s">
        <v>31</v>
      </c>
      <c r="AE23" s="130">
        <v>432192</v>
      </c>
      <c r="AF23" s="122"/>
      <c r="AG23" s="121" t="s">
        <v>30</v>
      </c>
      <c r="AH23" s="122" t="s">
        <v>30</v>
      </c>
      <c r="AI23" s="121"/>
      <c r="AJ23" s="121"/>
    </row>
    <row r="24" spans="1:45" x14ac:dyDescent="0.25">
      <c r="A24" s="120">
        <f t="shared" si="0"/>
        <v>176</v>
      </c>
      <c r="B24" s="120">
        <v>11</v>
      </c>
      <c r="D24" s="121"/>
      <c r="E24" s="121"/>
      <c r="F24" s="133" t="s">
        <v>30</v>
      </c>
      <c r="G24" s="121" t="s">
        <v>30</v>
      </c>
      <c r="H24" s="122"/>
      <c r="I24" s="123" t="s">
        <v>31</v>
      </c>
      <c r="J24" s="120" t="s">
        <v>31</v>
      </c>
      <c r="K24" s="122" t="s">
        <v>31</v>
      </c>
      <c r="L24" s="123"/>
      <c r="M24" s="129">
        <v>144176</v>
      </c>
      <c r="N24" s="124" t="s">
        <v>32</v>
      </c>
      <c r="O24" s="124" t="s">
        <v>32</v>
      </c>
      <c r="P24" s="124" t="s">
        <v>32</v>
      </c>
      <c r="Q24" s="124" t="s">
        <v>32</v>
      </c>
      <c r="R24" s="124" t="s">
        <v>32</v>
      </c>
      <c r="S24" s="124" t="s">
        <v>32</v>
      </c>
      <c r="T24" s="124" t="s">
        <v>32</v>
      </c>
      <c r="U24" s="124" t="s">
        <v>32</v>
      </c>
      <c r="V24" s="124" t="s">
        <v>32</v>
      </c>
      <c r="W24" s="124" t="s">
        <v>32</v>
      </c>
      <c r="X24" s="124" t="s">
        <v>32</v>
      </c>
      <c r="Y24" s="124" t="s">
        <v>32</v>
      </c>
      <c r="Z24" s="124" t="s">
        <v>32</v>
      </c>
      <c r="AA24" s="129">
        <v>368176</v>
      </c>
      <c r="AB24" s="123"/>
      <c r="AC24" s="122" t="s">
        <v>31</v>
      </c>
      <c r="AD24" s="120" t="s">
        <v>31</v>
      </c>
      <c r="AE24" s="123" t="s">
        <v>31</v>
      </c>
      <c r="AF24" s="122"/>
      <c r="AG24" s="121" t="s">
        <v>30</v>
      </c>
      <c r="AH24" s="122" t="s">
        <v>30</v>
      </c>
      <c r="AI24" s="121"/>
      <c r="AJ24" s="121"/>
    </row>
    <row r="25" spans="1:45" x14ac:dyDescent="0.25">
      <c r="A25" s="120">
        <f t="shared" si="0"/>
        <v>160</v>
      </c>
      <c r="B25" s="120">
        <v>10</v>
      </c>
      <c r="D25" s="121"/>
      <c r="E25" s="121"/>
      <c r="F25" s="133" t="s">
        <v>30</v>
      </c>
      <c r="G25" s="121" t="s">
        <v>30</v>
      </c>
      <c r="H25" s="122"/>
      <c r="I25" s="123" t="s">
        <v>31</v>
      </c>
      <c r="J25" s="120" t="s">
        <v>31</v>
      </c>
      <c r="K25" s="122" t="s">
        <v>31</v>
      </c>
      <c r="L25" s="123"/>
      <c r="M25" s="123"/>
      <c r="N25" s="123"/>
      <c r="O25" s="123"/>
      <c r="P25" s="123"/>
      <c r="Q25" s="123"/>
      <c r="R25" s="123"/>
      <c r="S25" s="123"/>
      <c r="T25" s="123"/>
      <c r="U25" s="123"/>
      <c r="V25" s="123"/>
      <c r="W25" s="123"/>
      <c r="X25" s="123"/>
      <c r="Y25" s="123"/>
      <c r="Z25" s="123"/>
      <c r="AA25" s="123"/>
      <c r="AB25" s="123"/>
      <c r="AC25" s="122" t="s">
        <v>31</v>
      </c>
      <c r="AD25" s="120" t="s">
        <v>31</v>
      </c>
      <c r="AE25" s="123" t="s">
        <v>31</v>
      </c>
      <c r="AF25" s="122"/>
      <c r="AG25" s="121" t="s">
        <v>30</v>
      </c>
      <c r="AH25" s="122" t="s">
        <v>30</v>
      </c>
      <c r="AI25" s="121"/>
      <c r="AJ25" s="121"/>
    </row>
    <row r="26" spans="1:45" x14ac:dyDescent="0.25">
      <c r="A26" s="120">
        <f t="shared" si="0"/>
        <v>144</v>
      </c>
      <c r="B26" s="120">
        <v>9</v>
      </c>
      <c r="D26" s="121"/>
      <c r="E26" s="121"/>
      <c r="F26" s="133" t="s">
        <v>30</v>
      </c>
      <c r="G26" s="121" t="s">
        <v>30</v>
      </c>
      <c r="H26" s="122"/>
      <c r="I26" s="123" t="s">
        <v>31</v>
      </c>
      <c r="J26" s="120" t="s">
        <v>31</v>
      </c>
      <c r="K26" s="122" t="s">
        <v>31</v>
      </c>
      <c r="L26" s="123"/>
      <c r="M26" s="123"/>
      <c r="N26" s="123"/>
      <c r="O26" s="123"/>
      <c r="P26" s="123"/>
      <c r="Q26" s="123"/>
      <c r="R26" s="123"/>
      <c r="S26" s="123"/>
      <c r="T26" s="123"/>
      <c r="U26" s="123"/>
      <c r="V26" s="123"/>
      <c r="W26" s="123"/>
      <c r="X26" s="123"/>
      <c r="Y26" s="123"/>
      <c r="Z26" s="123"/>
      <c r="AA26" s="123"/>
      <c r="AB26" s="123"/>
      <c r="AC26" s="122" t="s">
        <v>31</v>
      </c>
      <c r="AD26" s="120" t="s">
        <v>31</v>
      </c>
      <c r="AE26" s="123" t="s">
        <v>31</v>
      </c>
      <c r="AF26" s="122"/>
      <c r="AG26" s="121" t="s">
        <v>30</v>
      </c>
      <c r="AH26" s="122" t="s">
        <v>30</v>
      </c>
      <c r="AI26" s="121"/>
      <c r="AJ26" s="121"/>
    </row>
    <row r="27" spans="1:45" x14ac:dyDescent="0.25">
      <c r="A27" s="120">
        <f t="shared" si="0"/>
        <v>128</v>
      </c>
      <c r="B27" s="120">
        <v>8</v>
      </c>
      <c r="D27" s="121"/>
      <c r="E27" s="121"/>
      <c r="F27" s="133" t="s">
        <v>30</v>
      </c>
      <c r="G27" s="121" t="s">
        <v>30</v>
      </c>
      <c r="H27" s="122"/>
      <c r="I27" s="123" t="s">
        <v>31</v>
      </c>
      <c r="J27" s="122" t="s">
        <v>31</v>
      </c>
      <c r="K27" s="128">
        <v>112128</v>
      </c>
      <c r="L27" s="137" t="s">
        <v>31</v>
      </c>
      <c r="M27" s="122" t="s">
        <v>31</v>
      </c>
      <c r="N27" s="122" t="s">
        <v>31</v>
      </c>
      <c r="O27" s="122" t="s">
        <v>31</v>
      </c>
      <c r="P27" s="122" t="s">
        <v>31</v>
      </c>
      <c r="Q27" s="122" t="s">
        <v>31</v>
      </c>
      <c r="R27" s="122" t="s">
        <v>31</v>
      </c>
      <c r="S27" s="122" t="s">
        <v>31</v>
      </c>
      <c r="T27" s="147" t="s">
        <v>31</v>
      </c>
      <c r="U27" s="122" t="s">
        <v>31</v>
      </c>
      <c r="V27" s="122" t="s">
        <v>31</v>
      </c>
      <c r="W27" s="122" t="s">
        <v>31</v>
      </c>
      <c r="X27" s="122" t="s">
        <v>31</v>
      </c>
      <c r="Y27" s="122" t="s">
        <v>31</v>
      </c>
      <c r="Z27" s="122" t="s">
        <v>31</v>
      </c>
      <c r="AA27" s="122" t="s">
        <v>31</v>
      </c>
      <c r="AB27" s="137" t="s">
        <v>31</v>
      </c>
      <c r="AC27" s="128">
        <v>400128</v>
      </c>
      <c r="AD27" s="122" t="s">
        <v>31</v>
      </c>
      <c r="AE27" s="123" t="s">
        <v>31</v>
      </c>
      <c r="AF27" s="122"/>
      <c r="AG27" s="121" t="s">
        <v>30</v>
      </c>
      <c r="AH27" s="128">
        <v>480128</v>
      </c>
      <c r="AI27" s="121"/>
      <c r="AJ27" s="121"/>
    </row>
    <row r="28" spans="1:45" x14ac:dyDescent="0.25">
      <c r="A28" s="120">
        <f t="shared" si="0"/>
        <v>112</v>
      </c>
      <c r="B28" s="120">
        <v>7</v>
      </c>
      <c r="D28" s="121"/>
      <c r="E28" s="121"/>
      <c r="F28" s="133" t="s">
        <v>30</v>
      </c>
      <c r="G28" s="121" t="s">
        <v>30</v>
      </c>
      <c r="H28" s="122"/>
      <c r="I28" s="130">
        <v>80112</v>
      </c>
      <c r="J28" s="123" t="s">
        <v>31</v>
      </c>
      <c r="K28" s="123" t="s">
        <v>31</v>
      </c>
      <c r="L28" s="123" t="s">
        <v>31</v>
      </c>
      <c r="M28" s="123" t="s">
        <v>31</v>
      </c>
      <c r="N28" s="123" t="s">
        <v>31</v>
      </c>
      <c r="O28" s="123" t="s">
        <v>31</v>
      </c>
      <c r="P28" s="123" t="s">
        <v>31</v>
      </c>
      <c r="Q28" s="123" t="s">
        <v>31</v>
      </c>
      <c r="R28" s="123" t="s">
        <v>31</v>
      </c>
      <c r="S28" s="123" t="s">
        <v>31</v>
      </c>
      <c r="T28" s="123" t="s">
        <v>31</v>
      </c>
      <c r="U28" s="123" t="s">
        <v>31</v>
      </c>
      <c r="V28" s="123" t="s">
        <v>31</v>
      </c>
      <c r="W28" s="123" t="s">
        <v>31</v>
      </c>
      <c r="X28" s="123" t="s">
        <v>31</v>
      </c>
      <c r="Y28" s="123" t="s">
        <v>31</v>
      </c>
      <c r="Z28" s="123" t="s">
        <v>31</v>
      </c>
      <c r="AA28" s="123" t="s">
        <v>31</v>
      </c>
      <c r="AB28" s="123" t="s">
        <v>31</v>
      </c>
      <c r="AC28" s="123" t="s">
        <v>31</v>
      </c>
      <c r="AD28" s="123" t="s">
        <v>31</v>
      </c>
      <c r="AE28" s="130">
        <v>432112</v>
      </c>
      <c r="AF28" s="122"/>
      <c r="AG28" s="121" t="s">
        <v>30</v>
      </c>
      <c r="AH28" s="122" t="s">
        <v>30</v>
      </c>
      <c r="AI28" s="121"/>
      <c r="AJ28" s="121"/>
    </row>
    <row r="29" spans="1:45" x14ac:dyDescent="0.25">
      <c r="A29" s="120">
        <f t="shared" si="0"/>
        <v>96</v>
      </c>
      <c r="B29" s="120">
        <v>6</v>
      </c>
      <c r="D29" s="121"/>
      <c r="E29" s="121"/>
      <c r="F29" s="133" t="s">
        <v>30</v>
      </c>
      <c r="G29" s="121" t="s">
        <v>30</v>
      </c>
      <c r="H29" s="122"/>
      <c r="I29" s="122"/>
      <c r="J29" s="122"/>
      <c r="K29" s="122"/>
      <c r="L29" s="122"/>
      <c r="M29" s="122"/>
      <c r="N29" s="122"/>
      <c r="O29" s="122"/>
      <c r="P29" s="122"/>
      <c r="Q29" s="122"/>
      <c r="R29" s="122"/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  <c r="AG29" s="121" t="s">
        <v>30</v>
      </c>
      <c r="AH29" s="122" t="s">
        <v>30</v>
      </c>
      <c r="AI29" s="121"/>
      <c r="AJ29" s="121"/>
    </row>
    <row r="30" spans="1:45" x14ac:dyDescent="0.25">
      <c r="A30" s="120">
        <f t="shared" si="0"/>
        <v>80</v>
      </c>
      <c r="B30" s="120">
        <v>5</v>
      </c>
      <c r="D30" s="126" t="s">
        <v>53</v>
      </c>
      <c r="E30" s="121"/>
      <c r="F30" s="133" t="s">
        <v>30</v>
      </c>
      <c r="G30" s="126" t="s">
        <v>54</v>
      </c>
      <c r="H30" s="121" t="s">
        <v>30</v>
      </c>
      <c r="I30" s="121" t="s">
        <v>30</v>
      </c>
      <c r="J30" s="121" t="s">
        <v>30</v>
      </c>
      <c r="K30" s="121" t="s">
        <v>30</v>
      </c>
      <c r="L30" s="121" t="s">
        <v>30</v>
      </c>
      <c r="M30" s="121" t="s">
        <v>30</v>
      </c>
      <c r="N30" s="121" t="s">
        <v>30</v>
      </c>
      <c r="O30" s="121" t="s">
        <v>30</v>
      </c>
      <c r="P30" s="121" t="s">
        <v>30</v>
      </c>
      <c r="Q30" s="121" t="s">
        <v>30</v>
      </c>
      <c r="R30" s="121" t="s">
        <v>30</v>
      </c>
      <c r="S30" s="121" t="s">
        <v>30</v>
      </c>
      <c r="T30" s="121" t="s">
        <v>30</v>
      </c>
      <c r="U30" s="121" t="s">
        <v>30</v>
      </c>
      <c r="V30" s="121" t="s">
        <v>30</v>
      </c>
      <c r="W30" s="121" t="s">
        <v>30</v>
      </c>
      <c r="X30" s="121" t="s">
        <v>30</v>
      </c>
      <c r="Y30" s="121" t="s">
        <v>30</v>
      </c>
      <c r="Z30" s="121" t="s">
        <v>30</v>
      </c>
      <c r="AA30" s="121" t="s">
        <v>30</v>
      </c>
      <c r="AB30" s="121" t="s">
        <v>30</v>
      </c>
      <c r="AC30" s="121" t="s">
        <v>30</v>
      </c>
      <c r="AD30" s="121" t="s">
        <v>30</v>
      </c>
      <c r="AE30" s="121" t="s">
        <v>30</v>
      </c>
      <c r="AF30" s="121" t="s">
        <v>30</v>
      </c>
      <c r="AG30" s="132" t="s">
        <v>56</v>
      </c>
      <c r="AH30" s="122" t="s">
        <v>30</v>
      </c>
      <c r="AI30" s="121"/>
      <c r="AJ30" s="132" t="s">
        <v>57</v>
      </c>
    </row>
    <row r="31" spans="1:45" x14ac:dyDescent="0.25">
      <c r="A31" s="120">
        <f t="shared" si="0"/>
        <v>64</v>
      </c>
      <c r="B31" s="120">
        <v>4</v>
      </c>
      <c r="D31" s="121"/>
      <c r="E31" s="121"/>
      <c r="F31" s="133" t="s">
        <v>30</v>
      </c>
      <c r="G31" s="120" t="s">
        <v>30</v>
      </c>
      <c r="H31" s="120" t="s">
        <v>30</v>
      </c>
      <c r="I31" s="120" t="s">
        <v>30</v>
      </c>
      <c r="J31" s="120" t="s">
        <v>30</v>
      </c>
      <c r="K31" s="120" t="s">
        <v>30</v>
      </c>
      <c r="L31" s="120" t="s">
        <v>30</v>
      </c>
      <c r="M31" s="120" t="s">
        <v>30</v>
      </c>
      <c r="N31" s="120" t="s">
        <v>30</v>
      </c>
      <c r="O31" s="120" t="s">
        <v>30</v>
      </c>
      <c r="P31" s="120" t="s">
        <v>30</v>
      </c>
      <c r="Q31" s="120" t="s">
        <v>30</v>
      </c>
      <c r="R31" s="120" t="s">
        <v>30</v>
      </c>
      <c r="S31" s="120" t="s">
        <v>30</v>
      </c>
      <c r="T31" s="137" t="s">
        <v>30</v>
      </c>
      <c r="U31" s="120" t="s">
        <v>30</v>
      </c>
      <c r="V31" s="120" t="s">
        <v>30</v>
      </c>
      <c r="W31" s="120" t="s">
        <v>30</v>
      </c>
      <c r="X31" s="120" t="s">
        <v>30</v>
      </c>
      <c r="Y31" s="120" t="s">
        <v>30</v>
      </c>
      <c r="Z31" s="120" t="s">
        <v>30</v>
      </c>
      <c r="AA31" s="120" t="s">
        <v>30</v>
      </c>
      <c r="AB31" s="120" t="s">
        <v>30</v>
      </c>
      <c r="AC31" s="120" t="s">
        <v>30</v>
      </c>
      <c r="AD31" s="120" t="s">
        <v>30</v>
      </c>
      <c r="AE31" s="120" t="s">
        <v>30</v>
      </c>
      <c r="AF31" s="120" t="s">
        <v>30</v>
      </c>
      <c r="AG31" s="120" t="s">
        <v>30</v>
      </c>
      <c r="AH31" s="122" t="s">
        <v>30</v>
      </c>
      <c r="AI31" s="121"/>
      <c r="AJ31" s="121"/>
    </row>
    <row r="32" spans="1:45" x14ac:dyDescent="0.25">
      <c r="A32" s="120">
        <f t="shared" si="0"/>
        <v>48</v>
      </c>
      <c r="B32" s="120">
        <v>3</v>
      </c>
      <c r="D32" s="121"/>
      <c r="E32" s="121"/>
      <c r="F32" s="133" t="s">
        <v>30</v>
      </c>
      <c r="G32" s="120" t="s">
        <v>30</v>
      </c>
      <c r="H32" s="120" t="s">
        <v>30</v>
      </c>
      <c r="I32" s="120" t="s">
        <v>30</v>
      </c>
      <c r="J32" s="120" t="s">
        <v>30</v>
      </c>
      <c r="K32" s="120" t="s">
        <v>30</v>
      </c>
      <c r="L32" s="120" t="s">
        <v>30</v>
      </c>
      <c r="M32" s="120" t="s">
        <v>30</v>
      </c>
      <c r="N32" s="120" t="s">
        <v>30</v>
      </c>
      <c r="O32" s="120" t="s">
        <v>30</v>
      </c>
      <c r="P32" s="120" t="s">
        <v>30</v>
      </c>
      <c r="Q32" s="120" t="s">
        <v>30</v>
      </c>
      <c r="R32" s="120" t="s">
        <v>30</v>
      </c>
      <c r="S32" s="120" t="s">
        <v>30</v>
      </c>
      <c r="T32" s="120" t="s">
        <v>30</v>
      </c>
      <c r="U32" s="120" t="s">
        <v>30</v>
      </c>
      <c r="V32" s="120" t="s">
        <v>30</v>
      </c>
      <c r="W32" s="120" t="s">
        <v>30</v>
      </c>
      <c r="X32" s="120" t="s">
        <v>30</v>
      </c>
      <c r="Y32" s="120" t="s">
        <v>30</v>
      </c>
      <c r="Z32" s="120" t="s">
        <v>30</v>
      </c>
      <c r="AA32" s="120" t="s">
        <v>30</v>
      </c>
      <c r="AB32" s="120" t="s">
        <v>30</v>
      </c>
      <c r="AC32" s="120" t="s">
        <v>30</v>
      </c>
      <c r="AD32" s="120" t="s">
        <v>30</v>
      </c>
      <c r="AE32" s="120" t="s">
        <v>30</v>
      </c>
      <c r="AF32" s="120" t="s">
        <v>30</v>
      </c>
      <c r="AG32" s="120" t="s">
        <v>30</v>
      </c>
      <c r="AH32" s="122" t="s">
        <v>30</v>
      </c>
      <c r="AI32" s="121"/>
      <c r="AJ32" s="121"/>
    </row>
    <row r="33" spans="1:36" x14ac:dyDescent="0.25">
      <c r="A33" s="120">
        <f t="shared" si="0"/>
        <v>32</v>
      </c>
      <c r="B33" s="120">
        <v>2</v>
      </c>
      <c r="D33" s="121"/>
      <c r="E33" s="121"/>
      <c r="F33" s="127" t="s">
        <v>27</v>
      </c>
      <c r="G33" s="122" t="s">
        <v>30</v>
      </c>
      <c r="H33" s="122" t="s">
        <v>30</v>
      </c>
      <c r="I33" s="122" t="s">
        <v>30</v>
      </c>
      <c r="J33" s="122" t="s">
        <v>30</v>
      </c>
      <c r="K33" s="122" t="s">
        <v>30</v>
      </c>
      <c r="L33" s="122" t="s">
        <v>30</v>
      </c>
      <c r="M33" s="122" t="s">
        <v>30</v>
      </c>
      <c r="N33" s="122" t="s">
        <v>30</v>
      </c>
      <c r="O33" s="122" t="s">
        <v>30</v>
      </c>
      <c r="P33" s="122" t="s">
        <v>30</v>
      </c>
      <c r="Q33" s="122" t="s">
        <v>30</v>
      </c>
      <c r="R33" s="122" t="s">
        <v>30</v>
      </c>
      <c r="S33" s="122" t="s">
        <v>30</v>
      </c>
      <c r="T33" s="122" t="s">
        <v>30</v>
      </c>
      <c r="U33" s="122" t="s">
        <v>30</v>
      </c>
      <c r="V33" s="122" t="s">
        <v>30</v>
      </c>
      <c r="W33" s="122" t="s">
        <v>30</v>
      </c>
      <c r="X33" s="122" t="s">
        <v>30</v>
      </c>
      <c r="Y33" s="122" t="s">
        <v>30</v>
      </c>
      <c r="Z33" s="122" t="s">
        <v>30</v>
      </c>
      <c r="AA33" s="122" t="s">
        <v>30</v>
      </c>
      <c r="AB33" s="122" t="s">
        <v>30</v>
      </c>
      <c r="AC33" s="122" t="s">
        <v>30</v>
      </c>
      <c r="AD33" s="122" t="s">
        <v>30</v>
      </c>
      <c r="AE33" s="122" t="s">
        <v>30</v>
      </c>
      <c r="AF33" s="122" t="s">
        <v>30</v>
      </c>
      <c r="AG33" s="122" t="s">
        <v>30</v>
      </c>
      <c r="AH33" s="128" t="s">
        <v>29</v>
      </c>
      <c r="AI33" s="121"/>
      <c r="AJ33" s="121"/>
    </row>
    <row r="34" spans="1:36" x14ac:dyDescent="0.25">
      <c r="A34" s="120">
        <f t="shared" si="0"/>
        <v>16</v>
      </c>
      <c r="B34" s="120">
        <v>1</v>
      </c>
      <c r="D34" s="121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</row>
    <row r="35" spans="1:36" x14ac:dyDescent="0.25">
      <c r="A35" s="120">
        <f t="shared" si="0"/>
        <v>0</v>
      </c>
      <c r="B35" s="120">
        <v>0</v>
      </c>
      <c r="D35" s="126" t="s">
        <v>7</v>
      </c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  <c r="AG35" s="121"/>
      <c r="AH35" s="121"/>
      <c r="AI35" s="121"/>
      <c r="AJ35" s="126" t="s">
        <v>8</v>
      </c>
    </row>
    <row r="36" spans="1:36" x14ac:dyDescent="0.25">
      <c r="A36" s="166" t="s">
        <v>1</v>
      </c>
      <c r="B36" s="166"/>
    </row>
  </sheetData>
  <mergeCells count="4">
    <mergeCell ref="A36:B36"/>
    <mergeCell ref="C1:C2"/>
    <mergeCell ref="AM9:AN9"/>
    <mergeCell ref="AO9:AP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sqref="A1:E11"/>
    </sheetView>
  </sheetViews>
  <sheetFormatPr defaultRowHeight="15" x14ac:dyDescent="0.25"/>
  <cols>
    <col min="4" max="4" width="10.140625" bestFit="1" customWidth="1"/>
    <col min="5" max="5" width="10" bestFit="1" customWidth="1"/>
    <col min="6" max="6" width="10" customWidth="1"/>
  </cols>
  <sheetData>
    <row r="1" spans="1:6" x14ac:dyDescent="0.25">
      <c r="A1" s="2"/>
      <c r="B1" s="167" t="s">
        <v>5</v>
      </c>
      <c r="C1" s="168"/>
      <c r="D1" s="169" t="s">
        <v>6</v>
      </c>
      <c r="E1" s="170"/>
      <c r="F1" s="13"/>
    </row>
    <row r="2" spans="1:6" x14ac:dyDescent="0.25">
      <c r="A2" t="s">
        <v>2</v>
      </c>
      <c r="B2" s="6" t="s">
        <v>0</v>
      </c>
      <c r="C2" s="5" t="s">
        <v>1</v>
      </c>
      <c r="D2" s="4" t="s">
        <v>3</v>
      </c>
      <c r="E2" s="1" t="s">
        <v>4</v>
      </c>
      <c r="F2" s="14"/>
    </row>
    <row r="3" spans="1:6" x14ac:dyDescent="0.25">
      <c r="A3">
        <v>1</v>
      </c>
      <c r="B3" s="5">
        <v>128</v>
      </c>
      <c r="C3" s="5">
        <v>128</v>
      </c>
      <c r="D3" s="4">
        <f>B3+5</f>
        <v>133</v>
      </c>
      <c r="E3" s="1">
        <f>C3+5</f>
        <v>133</v>
      </c>
      <c r="F3" s="14"/>
    </row>
    <row r="4" spans="1:6" x14ac:dyDescent="0.25">
      <c r="A4">
        <v>2</v>
      </c>
      <c r="B4" s="138">
        <v>256</v>
      </c>
      <c r="C4" s="141">
        <v>64</v>
      </c>
      <c r="D4" s="139">
        <f t="shared" ref="D4:D11" si="0">B4+5</f>
        <v>261</v>
      </c>
      <c r="E4" s="140">
        <f t="shared" ref="E4:E11" si="1">C4+5</f>
        <v>69</v>
      </c>
      <c r="F4" s="14"/>
    </row>
    <row r="5" spans="1:6" x14ac:dyDescent="0.25">
      <c r="A5">
        <v>3</v>
      </c>
      <c r="B5" s="5">
        <v>384</v>
      </c>
      <c r="C5" s="7">
        <v>128</v>
      </c>
      <c r="D5" s="4">
        <f t="shared" si="0"/>
        <v>389</v>
      </c>
      <c r="E5" s="1">
        <f t="shared" si="1"/>
        <v>133</v>
      </c>
      <c r="F5" s="14"/>
    </row>
    <row r="6" spans="1:6" x14ac:dyDescent="0.25">
      <c r="A6">
        <v>4</v>
      </c>
      <c r="B6" s="6">
        <v>128</v>
      </c>
      <c r="C6" s="5">
        <v>256</v>
      </c>
      <c r="D6" s="4">
        <f t="shared" si="0"/>
        <v>133</v>
      </c>
      <c r="E6" s="1">
        <f t="shared" si="1"/>
        <v>261</v>
      </c>
      <c r="F6" s="14"/>
    </row>
    <row r="7" spans="1:6" x14ac:dyDescent="0.25">
      <c r="A7">
        <v>5</v>
      </c>
      <c r="B7" s="9">
        <v>256</v>
      </c>
      <c r="C7" s="10">
        <v>256</v>
      </c>
      <c r="D7" s="11">
        <f t="shared" si="0"/>
        <v>261</v>
      </c>
      <c r="E7" s="12">
        <f t="shared" si="1"/>
        <v>261</v>
      </c>
      <c r="F7" s="15"/>
    </row>
    <row r="8" spans="1:6" x14ac:dyDescent="0.25">
      <c r="A8">
        <v>6</v>
      </c>
      <c r="B8" s="6">
        <v>384</v>
      </c>
      <c r="C8" s="5">
        <v>256</v>
      </c>
      <c r="D8" s="4">
        <f t="shared" si="0"/>
        <v>389</v>
      </c>
      <c r="E8" s="1">
        <f t="shared" si="1"/>
        <v>261</v>
      </c>
      <c r="F8" s="14"/>
    </row>
    <row r="9" spans="1:6" x14ac:dyDescent="0.25">
      <c r="A9">
        <v>7</v>
      </c>
      <c r="B9" s="5">
        <v>128</v>
      </c>
      <c r="C9" s="8">
        <v>384</v>
      </c>
      <c r="D9" s="4">
        <f t="shared" si="0"/>
        <v>133</v>
      </c>
      <c r="E9" s="1">
        <f t="shared" si="1"/>
        <v>389</v>
      </c>
      <c r="F9" s="14"/>
    </row>
    <row r="10" spans="1:6" x14ac:dyDescent="0.25">
      <c r="A10">
        <v>8</v>
      </c>
      <c r="B10" s="142">
        <v>256</v>
      </c>
      <c r="C10" s="141">
        <v>448</v>
      </c>
      <c r="D10" s="139">
        <f t="shared" si="0"/>
        <v>261</v>
      </c>
      <c r="E10" s="140">
        <f t="shared" si="1"/>
        <v>453</v>
      </c>
      <c r="F10" s="14"/>
    </row>
    <row r="11" spans="1:6" x14ac:dyDescent="0.25">
      <c r="A11">
        <v>9</v>
      </c>
      <c r="B11" s="5">
        <v>384</v>
      </c>
      <c r="C11" s="5">
        <v>384</v>
      </c>
      <c r="D11" s="4">
        <f t="shared" si="0"/>
        <v>389</v>
      </c>
      <c r="E11" s="1">
        <f t="shared" si="1"/>
        <v>389</v>
      </c>
      <c r="F11" s="14"/>
    </row>
    <row r="15" spans="1:6" x14ac:dyDescent="0.25">
      <c r="C15" s="3"/>
    </row>
    <row r="17" spans="4:4" x14ac:dyDescent="0.25">
      <c r="D17" s="3"/>
    </row>
  </sheetData>
  <mergeCells count="2">
    <mergeCell ref="D1:E1"/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4"/>
  <sheetViews>
    <sheetView topLeftCell="A57" workbookViewId="0">
      <selection activeCell="C75" sqref="C75"/>
    </sheetView>
  </sheetViews>
  <sheetFormatPr defaultRowHeight="15" x14ac:dyDescent="0.25"/>
  <cols>
    <col min="6" max="6" width="9.5703125" bestFit="1" customWidth="1"/>
    <col min="13" max="13" width="11.5703125" bestFit="1" customWidth="1"/>
    <col min="14" max="15" width="10.5703125" bestFit="1" customWidth="1"/>
    <col min="16" max="16" width="12.140625" bestFit="1" customWidth="1"/>
    <col min="18" max="18" width="11.5703125" bestFit="1" customWidth="1"/>
    <col min="21" max="21" width="11.5703125" bestFit="1" customWidth="1"/>
    <col min="24" max="24" width="11.5703125" bestFit="1" customWidth="1"/>
    <col min="27" max="27" width="13.28515625" bestFit="1" customWidth="1"/>
    <col min="30" max="31" width="10.5703125" bestFit="1" customWidth="1"/>
  </cols>
  <sheetData>
    <row r="1" spans="3:15" x14ac:dyDescent="0.25"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</row>
    <row r="2" spans="3:15" x14ac:dyDescent="0.25"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3:15" x14ac:dyDescent="0.25"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  <row r="4" spans="3:15" x14ac:dyDescent="0.25">
      <c r="C4" s="20"/>
      <c r="D4" s="26" t="s">
        <v>7</v>
      </c>
      <c r="E4" s="21"/>
      <c r="F4" s="21"/>
      <c r="G4" s="21"/>
      <c r="H4" s="21"/>
      <c r="I4" s="21" t="s">
        <v>11</v>
      </c>
      <c r="J4" s="21"/>
      <c r="K4" s="21"/>
      <c r="L4" s="21"/>
      <c r="M4" s="21"/>
      <c r="N4" s="30" t="s">
        <v>9</v>
      </c>
      <c r="O4" s="20"/>
    </row>
    <row r="5" spans="3:15" x14ac:dyDescent="0.25">
      <c r="C5" s="20"/>
      <c r="D5" s="21"/>
      <c r="E5" s="58" t="s">
        <v>14</v>
      </c>
      <c r="F5" s="22"/>
      <c r="G5" s="22"/>
      <c r="H5" s="22"/>
      <c r="I5" s="39">
        <v>50256</v>
      </c>
      <c r="J5" s="22"/>
      <c r="K5" s="22"/>
      <c r="L5" s="22"/>
      <c r="M5" s="51">
        <v>50462</v>
      </c>
      <c r="N5" s="21"/>
      <c r="O5" s="20"/>
    </row>
    <row r="6" spans="3:15" x14ac:dyDescent="0.25">
      <c r="C6" s="20"/>
      <c r="D6" s="21"/>
      <c r="E6" s="22"/>
      <c r="F6" s="57">
        <v>100100</v>
      </c>
      <c r="G6" s="23"/>
      <c r="H6" s="23"/>
      <c r="I6" s="40">
        <v>100256</v>
      </c>
      <c r="J6" s="23"/>
      <c r="K6" s="23"/>
      <c r="L6" s="50">
        <v>100412</v>
      </c>
      <c r="M6" s="22"/>
      <c r="N6" s="21"/>
      <c r="O6" s="20"/>
    </row>
    <row r="7" spans="3:15" x14ac:dyDescent="0.25">
      <c r="C7" s="20"/>
      <c r="D7" s="21"/>
      <c r="E7" s="22"/>
      <c r="F7" s="23"/>
      <c r="G7" s="56">
        <v>150150</v>
      </c>
      <c r="H7" s="24"/>
      <c r="I7" s="41">
        <v>150256</v>
      </c>
      <c r="J7" s="24"/>
      <c r="K7" s="49">
        <v>150362</v>
      </c>
      <c r="L7" s="23"/>
      <c r="M7" s="22"/>
      <c r="N7" s="21"/>
      <c r="O7" s="20"/>
    </row>
    <row r="8" spans="3:15" x14ac:dyDescent="0.25">
      <c r="C8" s="20"/>
      <c r="D8" s="21"/>
      <c r="E8" s="22"/>
      <c r="F8" s="23"/>
      <c r="G8" s="24"/>
      <c r="H8" s="60">
        <v>200200</v>
      </c>
      <c r="I8" s="61">
        <v>200256</v>
      </c>
      <c r="J8" s="62">
        <v>200312</v>
      </c>
      <c r="K8" s="24"/>
      <c r="L8" s="23"/>
      <c r="M8" s="22"/>
      <c r="N8" s="21"/>
      <c r="O8" s="20"/>
    </row>
    <row r="9" spans="3:15" x14ac:dyDescent="0.25">
      <c r="C9" s="20"/>
      <c r="D9" s="25" t="s">
        <v>10</v>
      </c>
      <c r="E9" s="31" t="s">
        <v>12</v>
      </c>
      <c r="F9" s="32">
        <v>256100</v>
      </c>
      <c r="G9" s="33">
        <v>256150</v>
      </c>
      <c r="H9" s="34">
        <v>256200</v>
      </c>
      <c r="I9" s="64">
        <v>256256</v>
      </c>
      <c r="J9" s="38">
        <v>256312</v>
      </c>
      <c r="K9" s="37">
        <v>256362</v>
      </c>
      <c r="L9" s="36">
        <v>256412</v>
      </c>
      <c r="M9" s="35">
        <v>256462</v>
      </c>
      <c r="N9" s="28">
        <v>256512</v>
      </c>
      <c r="O9" s="20"/>
    </row>
    <row r="10" spans="3:15" x14ac:dyDescent="0.25">
      <c r="C10" s="20"/>
      <c r="D10" s="21"/>
      <c r="E10" s="22"/>
      <c r="F10" s="23"/>
      <c r="G10" s="24"/>
      <c r="H10" s="59">
        <v>312200</v>
      </c>
      <c r="I10" s="45">
        <v>312256</v>
      </c>
      <c r="J10" s="63">
        <v>312312</v>
      </c>
      <c r="K10" s="24"/>
      <c r="L10" s="23"/>
      <c r="M10" s="22"/>
      <c r="N10" s="21"/>
      <c r="O10" s="20"/>
    </row>
    <row r="11" spans="3:15" x14ac:dyDescent="0.25">
      <c r="C11" s="20"/>
      <c r="D11" s="21"/>
      <c r="E11" s="22"/>
      <c r="F11" s="23"/>
      <c r="G11" s="55">
        <v>362150</v>
      </c>
      <c r="H11" s="24"/>
      <c r="I11" s="42">
        <v>362256</v>
      </c>
      <c r="J11" s="24"/>
      <c r="K11" s="48">
        <v>362362</v>
      </c>
      <c r="L11" s="23"/>
      <c r="M11" s="22"/>
      <c r="N11" s="21"/>
      <c r="O11" s="20"/>
    </row>
    <row r="12" spans="3:15" x14ac:dyDescent="0.25">
      <c r="C12" s="20"/>
      <c r="D12" s="21"/>
      <c r="E12" s="22"/>
      <c r="F12" s="54">
        <v>412100</v>
      </c>
      <c r="G12" s="23"/>
      <c r="H12" s="23"/>
      <c r="I12" s="43">
        <v>412256</v>
      </c>
      <c r="J12" s="23"/>
      <c r="K12" s="23"/>
      <c r="L12" s="47">
        <v>412412</v>
      </c>
      <c r="M12" s="22"/>
      <c r="N12" s="21"/>
      <c r="O12" s="20"/>
    </row>
    <row r="13" spans="3:15" x14ac:dyDescent="0.25">
      <c r="C13" s="20"/>
      <c r="D13" s="21"/>
      <c r="E13" s="53" t="s">
        <v>13</v>
      </c>
      <c r="F13" s="22"/>
      <c r="G13" s="22"/>
      <c r="H13" s="22"/>
      <c r="I13" s="44">
        <v>462256</v>
      </c>
      <c r="J13" s="22"/>
      <c r="K13" s="22"/>
      <c r="L13" s="22"/>
      <c r="M13" s="46">
        <v>462462</v>
      </c>
      <c r="N13" s="21"/>
      <c r="O13" s="20"/>
    </row>
    <row r="14" spans="3:15" x14ac:dyDescent="0.25">
      <c r="C14" s="20"/>
      <c r="D14" s="27" t="s">
        <v>8</v>
      </c>
      <c r="E14" s="21"/>
      <c r="F14" s="21"/>
      <c r="G14" s="21"/>
      <c r="H14" s="21"/>
      <c r="I14" s="52">
        <v>512256</v>
      </c>
      <c r="J14" s="21"/>
      <c r="K14" s="21"/>
      <c r="L14" s="21"/>
      <c r="M14" s="21"/>
      <c r="N14" s="29">
        <v>512512</v>
      </c>
      <c r="O14" s="20"/>
    </row>
    <row r="15" spans="3:15" x14ac:dyDescent="0.25"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</row>
    <row r="16" spans="3:15" x14ac:dyDescent="0.25"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</row>
    <row r="17" spans="1:32" x14ac:dyDescent="0.25">
      <c r="C17" s="20"/>
      <c r="D17" s="96" t="s">
        <v>7</v>
      </c>
      <c r="E17" s="85"/>
      <c r="F17" s="85"/>
      <c r="G17" s="85"/>
      <c r="H17" s="85"/>
      <c r="I17" s="85" t="s">
        <v>11</v>
      </c>
      <c r="J17" s="85"/>
      <c r="K17" s="85"/>
      <c r="L17" s="85"/>
      <c r="M17" s="85"/>
      <c r="N17" s="97" t="s">
        <v>9</v>
      </c>
      <c r="O17" s="20"/>
      <c r="R17" t="s">
        <v>22</v>
      </c>
      <c r="S17">
        <v>0</v>
      </c>
      <c r="T17">
        <v>0</v>
      </c>
      <c r="U17" t="s">
        <v>23</v>
      </c>
      <c r="V17">
        <v>50</v>
      </c>
      <c r="W17">
        <v>50</v>
      </c>
      <c r="X17" t="s">
        <v>24</v>
      </c>
      <c r="Y17">
        <v>100</v>
      </c>
      <c r="Z17">
        <v>100</v>
      </c>
      <c r="AA17" t="s">
        <v>25</v>
      </c>
      <c r="AB17">
        <v>150</v>
      </c>
      <c r="AC17">
        <v>150</v>
      </c>
    </row>
    <row r="18" spans="1:32" x14ac:dyDescent="0.25">
      <c r="D18" s="85"/>
      <c r="E18" s="91" t="s">
        <v>14</v>
      </c>
      <c r="F18" s="89"/>
      <c r="G18" s="89"/>
      <c r="H18" s="89"/>
      <c r="I18" s="92">
        <v>50256</v>
      </c>
      <c r="J18" s="89"/>
      <c r="K18" s="89"/>
      <c r="L18" s="89"/>
      <c r="M18" s="88">
        <v>50462</v>
      </c>
      <c r="N18" s="85"/>
      <c r="S18">
        <v>50</v>
      </c>
      <c r="T18">
        <v>512</v>
      </c>
      <c r="V18">
        <v>100</v>
      </c>
      <c r="W18">
        <v>462</v>
      </c>
      <c r="Y18">
        <v>150</v>
      </c>
      <c r="Z18">
        <v>412</v>
      </c>
      <c r="AB18">
        <v>224</v>
      </c>
      <c r="AC18">
        <v>362</v>
      </c>
    </row>
    <row r="19" spans="1:32" x14ac:dyDescent="0.25">
      <c r="D19" s="85"/>
      <c r="E19" s="89"/>
      <c r="F19" s="74">
        <v>100100</v>
      </c>
      <c r="G19" s="75"/>
      <c r="H19" s="75"/>
      <c r="I19" s="76">
        <v>100256</v>
      </c>
      <c r="J19" s="75"/>
      <c r="K19" s="75"/>
      <c r="L19" s="77">
        <v>100412</v>
      </c>
      <c r="M19" s="89"/>
      <c r="N19" s="85"/>
      <c r="P19" s="19"/>
      <c r="Q19" t="s">
        <v>15</v>
      </c>
    </row>
    <row r="20" spans="1:32" x14ac:dyDescent="0.25">
      <c r="D20" s="85"/>
      <c r="E20" s="89"/>
      <c r="F20" s="75"/>
      <c r="G20" s="65">
        <v>150150</v>
      </c>
      <c r="H20" s="68"/>
      <c r="I20" s="66">
        <v>150256</v>
      </c>
      <c r="J20" s="68"/>
      <c r="K20" s="67">
        <v>150362</v>
      </c>
      <c r="L20" s="75"/>
      <c r="M20" s="89"/>
      <c r="N20" s="85"/>
      <c r="P20" s="16"/>
      <c r="Q20" t="s">
        <v>16</v>
      </c>
      <c r="S20">
        <v>50</v>
      </c>
      <c r="T20">
        <v>462</v>
      </c>
      <c r="V20">
        <v>100</v>
      </c>
      <c r="W20">
        <v>412</v>
      </c>
      <c r="Y20">
        <v>150</v>
      </c>
      <c r="Z20">
        <v>362</v>
      </c>
      <c r="AB20">
        <v>224</v>
      </c>
      <c r="AC20">
        <v>288</v>
      </c>
    </row>
    <row r="21" spans="1:32" x14ac:dyDescent="0.25">
      <c r="D21" s="85"/>
      <c r="E21" s="89"/>
      <c r="F21" s="75"/>
      <c r="G21" s="68"/>
      <c r="H21" s="60">
        <v>224224</v>
      </c>
      <c r="I21" s="61">
        <v>224256</v>
      </c>
      <c r="J21" s="62">
        <v>224288</v>
      </c>
      <c r="K21" s="68"/>
      <c r="L21" s="75"/>
      <c r="M21" s="89"/>
      <c r="N21" s="85"/>
      <c r="P21" s="83"/>
      <c r="Q21" t="s">
        <v>17</v>
      </c>
      <c r="S21">
        <v>512</v>
      </c>
      <c r="T21">
        <v>512</v>
      </c>
      <c r="V21">
        <v>462</v>
      </c>
      <c r="W21">
        <v>462</v>
      </c>
      <c r="Y21">
        <v>412</v>
      </c>
      <c r="Z21">
        <v>412</v>
      </c>
      <c r="AB21">
        <v>362</v>
      </c>
      <c r="AC21">
        <v>362</v>
      </c>
    </row>
    <row r="22" spans="1:32" x14ac:dyDescent="0.25">
      <c r="D22" s="98" t="s">
        <v>10</v>
      </c>
      <c r="E22" s="93" t="s">
        <v>12</v>
      </c>
      <c r="F22" s="80">
        <v>256100</v>
      </c>
      <c r="G22" s="69">
        <v>256150</v>
      </c>
      <c r="H22" s="34">
        <v>256224</v>
      </c>
      <c r="I22" s="64">
        <v>256256</v>
      </c>
      <c r="J22" s="38">
        <v>256288</v>
      </c>
      <c r="K22" s="73">
        <v>256362</v>
      </c>
      <c r="L22" s="78">
        <v>256412</v>
      </c>
      <c r="M22" s="84">
        <v>256462</v>
      </c>
      <c r="N22" s="86">
        <v>256512</v>
      </c>
      <c r="P22" s="18"/>
      <c r="Q22" t="s">
        <v>18</v>
      </c>
    </row>
    <row r="23" spans="1:32" x14ac:dyDescent="0.25">
      <c r="D23" s="85"/>
      <c r="E23" s="89"/>
      <c r="F23" s="75"/>
      <c r="G23" s="68"/>
      <c r="H23" s="59">
        <v>288224</v>
      </c>
      <c r="I23" s="45">
        <v>288256</v>
      </c>
      <c r="J23" s="63">
        <v>288288</v>
      </c>
      <c r="K23" s="68"/>
      <c r="L23" s="75"/>
      <c r="M23" s="89"/>
      <c r="N23" s="85"/>
      <c r="P23" s="17"/>
      <c r="Q23" t="s">
        <v>19</v>
      </c>
      <c r="S23">
        <v>462</v>
      </c>
      <c r="T23">
        <v>0</v>
      </c>
      <c r="V23">
        <v>412</v>
      </c>
      <c r="W23">
        <v>50</v>
      </c>
      <c r="Y23">
        <v>362</v>
      </c>
      <c r="Z23">
        <v>100</v>
      </c>
      <c r="AB23">
        <v>288</v>
      </c>
      <c r="AC23">
        <v>150</v>
      </c>
    </row>
    <row r="24" spans="1:32" x14ac:dyDescent="0.25">
      <c r="D24" s="85"/>
      <c r="E24" s="89"/>
      <c r="F24" s="75"/>
      <c r="G24" s="70">
        <v>362150</v>
      </c>
      <c r="H24" s="68"/>
      <c r="I24" s="71">
        <v>362256</v>
      </c>
      <c r="J24" s="68"/>
      <c r="K24" s="72">
        <v>362362</v>
      </c>
      <c r="L24" s="75"/>
      <c r="M24" s="89"/>
      <c r="N24" s="85"/>
      <c r="S24">
        <v>512</v>
      </c>
      <c r="T24">
        <v>462</v>
      </c>
      <c r="V24">
        <v>462</v>
      </c>
      <c r="W24">
        <v>412</v>
      </c>
      <c r="Y24">
        <v>412</v>
      </c>
      <c r="Z24">
        <v>362</v>
      </c>
      <c r="AB24">
        <v>362</v>
      </c>
      <c r="AC24">
        <v>362</v>
      </c>
    </row>
    <row r="25" spans="1:32" x14ac:dyDescent="0.25">
      <c r="D25" s="85"/>
      <c r="E25" s="89"/>
      <c r="F25" s="81">
        <v>412100</v>
      </c>
      <c r="G25" s="75"/>
      <c r="H25" s="75"/>
      <c r="I25" s="82">
        <v>412256</v>
      </c>
      <c r="J25" s="75"/>
      <c r="K25" s="75"/>
      <c r="L25" s="79">
        <v>412412</v>
      </c>
      <c r="M25" s="89"/>
      <c r="N25" s="85"/>
    </row>
    <row r="26" spans="1:32" x14ac:dyDescent="0.25">
      <c r="D26" s="85"/>
      <c r="E26" s="94" t="s">
        <v>13</v>
      </c>
      <c r="F26" s="89"/>
      <c r="G26" s="89"/>
      <c r="H26" s="89"/>
      <c r="I26" s="95">
        <v>462256</v>
      </c>
      <c r="J26" s="89"/>
      <c r="K26" s="89"/>
      <c r="L26" s="89"/>
      <c r="M26" s="90">
        <v>462462</v>
      </c>
      <c r="N26" s="85"/>
      <c r="S26">
        <v>50</v>
      </c>
      <c r="T26">
        <v>0</v>
      </c>
      <c r="V26">
        <v>100</v>
      </c>
      <c r="W26">
        <v>50</v>
      </c>
      <c r="Y26">
        <v>150</v>
      </c>
      <c r="Z26">
        <v>100</v>
      </c>
      <c r="AB26">
        <v>224</v>
      </c>
      <c r="AC26">
        <v>150</v>
      </c>
    </row>
    <row r="27" spans="1:32" x14ac:dyDescent="0.25">
      <c r="D27" s="99" t="s">
        <v>8</v>
      </c>
      <c r="E27" s="85"/>
      <c r="F27" s="85"/>
      <c r="G27" s="85"/>
      <c r="H27" s="85"/>
      <c r="I27" s="100">
        <v>512256</v>
      </c>
      <c r="J27" s="85"/>
      <c r="K27" s="85"/>
      <c r="L27" s="85"/>
      <c r="M27" s="85"/>
      <c r="N27" s="87">
        <v>512512</v>
      </c>
      <c r="S27">
        <v>462</v>
      </c>
      <c r="T27">
        <v>50</v>
      </c>
      <c r="V27">
        <v>412</v>
      </c>
      <c r="W27">
        <v>100</v>
      </c>
      <c r="Y27">
        <v>362</v>
      </c>
      <c r="Z27">
        <v>150</v>
      </c>
      <c r="AB27">
        <v>288</v>
      </c>
      <c r="AC27">
        <v>288</v>
      </c>
    </row>
    <row r="29" spans="1:32" s="103" customFormat="1" x14ac:dyDescent="0.25">
      <c r="A29" s="103" t="s">
        <v>15</v>
      </c>
      <c r="B29" s="103" t="s">
        <v>20</v>
      </c>
      <c r="C29" s="103" t="s">
        <v>21</v>
      </c>
      <c r="S29" s="103" t="s">
        <v>0</v>
      </c>
      <c r="T29" s="103" t="s">
        <v>1</v>
      </c>
    </row>
    <row r="30" spans="1:32" x14ac:dyDescent="0.25">
      <c r="B30">
        <v>254</v>
      </c>
      <c r="C30">
        <v>256</v>
      </c>
      <c r="D30" s="96" t="s">
        <v>8</v>
      </c>
      <c r="E30" s="85"/>
      <c r="F30" s="85"/>
      <c r="G30" s="85"/>
      <c r="H30" s="85"/>
      <c r="I30" s="101">
        <v>512256</v>
      </c>
      <c r="J30" s="85"/>
      <c r="K30" s="85"/>
      <c r="L30" s="85"/>
      <c r="M30" s="85"/>
      <c r="N30" s="102">
        <v>512512</v>
      </c>
      <c r="R30" s="104" t="s">
        <v>22</v>
      </c>
      <c r="S30" s="106">
        <v>0</v>
      </c>
      <c r="T30" s="106">
        <v>0</v>
      </c>
      <c r="U30" s="104" t="s">
        <v>23</v>
      </c>
      <c r="V30" s="106">
        <v>50</v>
      </c>
      <c r="W30" s="106">
        <v>50</v>
      </c>
      <c r="X30" s="104" t="s">
        <v>24</v>
      </c>
      <c r="Y30" s="106">
        <v>100</v>
      </c>
      <c r="Z30" s="106">
        <v>100</v>
      </c>
      <c r="AA30" s="104" t="s">
        <v>25</v>
      </c>
      <c r="AB30" s="106">
        <v>150</v>
      </c>
      <c r="AC30" s="106">
        <v>150</v>
      </c>
      <c r="AD30" s="103" t="s">
        <v>26</v>
      </c>
      <c r="AE30" s="106">
        <v>224</v>
      </c>
      <c r="AF30" s="106">
        <v>224</v>
      </c>
    </row>
    <row r="31" spans="1:32" x14ac:dyDescent="0.25">
      <c r="B31">
        <v>255</v>
      </c>
      <c r="C31">
        <v>256</v>
      </c>
      <c r="D31" s="85"/>
      <c r="E31" s="91" t="s">
        <v>13</v>
      </c>
      <c r="F31" s="89"/>
      <c r="G31" s="89"/>
      <c r="H31" s="89"/>
      <c r="I31" s="92">
        <v>462256</v>
      </c>
      <c r="J31" s="89"/>
      <c r="K31" s="89"/>
      <c r="L31" s="89"/>
      <c r="M31" s="88">
        <v>462462</v>
      </c>
      <c r="N31" s="85"/>
      <c r="R31" s="105"/>
      <c r="S31" s="106">
        <v>50</v>
      </c>
      <c r="T31" s="106">
        <v>512</v>
      </c>
      <c r="U31" s="105"/>
      <c r="V31" s="106">
        <v>100</v>
      </c>
      <c r="W31" s="106">
        <v>462</v>
      </c>
      <c r="X31" s="105"/>
      <c r="Y31" s="106">
        <v>150</v>
      </c>
      <c r="Z31" s="106">
        <v>412</v>
      </c>
      <c r="AA31" s="105"/>
      <c r="AB31" s="106">
        <v>224</v>
      </c>
      <c r="AC31" s="106">
        <v>362</v>
      </c>
      <c r="AE31" s="106">
        <v>288</v>
      </c>
      <c r="AF31" s="106">
        <v>288</v>
      </c>
    </row>
    <row r="32" spans="1:32" x14ac:dyDescent="0.25">
      <c r="B32">
        <v>256</v>
      </c>
      <c r="C32">
        <v>256</v>
      </c>
      <c r="D32" s="85"/>
      <c r="E32" s="89"/>
      <c r="F32" s="74">
        <v>412100</v>
      </c>
      <c r="G32" s="75"/>
      <c r="H32" s="75"/>
      <c r="I32" s="76">
        <v>412256</v>
      </c>
      <c r="J32" s="75"/>
      <c r="K32" s="75"/>
      <c r="L32" s="77">
        <v>412412</v>
      </c>
      <c r="M32" s="89"/>
      <c r="N32" s="85"/>
      <c r="R32" s="105"/>
      <c r="S32" s="107"/>
      <c r="T32" s="107"/>
      <c r="U32" s="15"/>
      <c r="V32" s="107"/>
      <c r="W32" s="107"/>
      <c r="X32" s="15"/>
      <c r="Y32" s="107"/>
      <c r="Z32" s="107"/>
      <c r="AA32" s="15"/>
      <c r="AB32" s="107"/>
      <c r="AC32" s="107"/>
    </row>
    <row r="33" spans="2:32" x14ac:dyDescent="0.25">
      <c r="B33">
        <v>257</v>
      </c>
      <c r="C33">
        <v>256</v>
      </c>
      <c r="D33" s="85"/>
      <c r="E33" s="89"/>
      <c r="F33" s="75"/>
      <c r="G33" s="65">
        <v>362150</v>
      </c>
      <c r="H33" s="68"/>
      <c r="I33" s="66">
        <v>362256</v>
      </c>
      <c r="J33" s="68"/>
      <c r="K33" s="67">
        <v>362362</v>
      </c>
      <c r="L33" s="75"/>
      <c r="M33" s="89"/>
      <c r="N33" s="85"/>
      <c r="R33" s="105"/>
      <c r="S33" s="106">
        <v>50</v>
      </c>
      <c r="T33" s="106">
        <v>462</v>
      </c>
      <c r="U33" s="105"/>
      <c r="V33" s="106">
        <v>100</v>
      </c>
      <c r="W33" s="106">
        <v>412</v>
      </c>
      <c r="X33" s="105"/>
      <c r="Y33" s="106">
        <v>150</v>
      </c>
      <c r="Z33" s="106">
        <v>362</v>
      </c>
      <c r="AA33" s="105"/>
      <c r="AB33" s="106">
        <v>224</v>
      </c>
      <c r="AC33" s="106">
        <v>288</v>
      </c>
    </row>
    <row r="34" spans="2:32" x14ac:dyDescent="0.25">
      <c r="B34">
        <v>258</v>
      </c>
      <c r="C34">
        <v>256</v>
      </c>
      <c r="D34" s="85"/>
      <c r="E34" s="89"/>
      <c r="F34" s="75"/>
      <c r="G34" s="68"/>
      <c r="H34" s="60">
        <v>288224</v>
      </c>
      <c r="I34" s="61">
        <v>288256</v>
      </c>
      <c r="J34" s="62">
        <v>288288</v>
      </c>
      <c r="K34" s="68"/>
      <c r="L34" s="75"/>
      <c r="M34" s="89"/>
      <c r="N34" s="85"/>
      <c r="R34" s="105"/>
      <c r="S34" s="106">
        <v>512</v>
      </c>
      <c r="T34" s="106">
        <v>512</v>
      </c>
      <c r="U34" s="105"/>
      <c r="V34" s="106">
        <v>462</v>
      </c>
      <c r="W34" s="106">
        <v>462</v>
      </c>
      <c r="X34" s="105"/>
      <c r="Y34" s="106">
        <v>412</v>
      </c>
      <c r="Z34" s="106">
        <v>412</v>
      </c>
      <c r="AA34" s="105"/>
      <c r="AB34" s="106">
        <v>362</v>
      </c>
      <c r="AC34" s="106">
        <v>362</v>
      </c>
    </row>
    <row r="35" spans="2:32" x14ac:dyDescent="0.25">
      <c r="D35" s="98" t="s">
        <v>10</v>
      </c>
      <c r="E35" s="93" t="s">
        <v>12</v>
      </c>
      <c r="F35" s="80">
        <v>256100</v>
      </c>
      <c r="G35" s="69">
        <v>256150</v>
      </c>
      <c r="H35" s="34">
        <v>256224</v>
      </c>
      <c r="I35" s="64">
        <v>256256</v>
      </c>
      <c r="J35" s="38">
        <v>256288</v>
      </c>
      <c r="K35" s="73">
        <v>256362</v>
      </c>
      <c r="L35" s="78">
        <v>256412</v>
      </c>
      <c r="M35" s="84">
        <v>256462</v>
      </c>
      <c r="N35" s="86">
        <v>256512</v>
      </c>
      <c r="R35" s="105"/>
      <c r="S35" s="107"/>
      <c r="T35" s="107"/>
      <c r="U35" s="15"/>
      <c r="V35" s="107"/>
      <c r="W35" s="107"/>
      <c r="X35" s="15"/>
      <c r="Y35" s="107"/>
      <c r="Z35" s="107"/>
      <c r="AA35" s="15"/>
      <c r="AB35" s="107"/>
      <c r="AC35" s="107"/>
    </row>
    <row r="36" spans="2:32" x14ac:dyDescent="0.25">
      <c r="D36" s="85"/>
      <c r="E36" s="89"/>
      <c r="F36" s="75"/>
      <c r="G36" s="68"/>
      <c r="H36" s="59">
        <v>224224</v>
      </c>
      <c r="I36" s="45">
        <v>224256</v>
      </c>
      <c r="J36" s="63">
        <v>224288</v>
      </c>
      <c r="K36" s="68"/>
      <c r="L36" s="75"/>
      <c r="M36" s="89"/>
      <c r="N36" s="85"/>
      <c r="R36" s="105"/>
      <c r="S36" s="106">
        <v>462</v>
      </c>
      <c r="T36" s="106">
        <v>0</v>
      </c>
      <c r="U36" s="105"/>
      <c r="V36" s="106">
        <v>412</v>
      </c>
      <c r="W36" s="106">
        <v>50</v>
      </c>
      <c r="X36" s="105"/>
      <c r="Y36" s="106">
        <v>362</v>
      </c>
      <c r="Z36" s="106">
        <v>100</v>
      </c>
      <c r="AA36" s="105"/>
      <c r="AB36" s="106">
        <v>288</v>
      </c>
      <c r="AC36" s="106">
        <v>150</v>
      </c>
    </row>
    <row r="37" spans="2:32" x14ac:dyDescent="0.25">
      <c r="D37" s="85"/>
      <c r="E37" s="89"/>
      <c r="F37" s="75"/>
      <c r="G37" s="70">
        <v>150150</v>
      </c>
      <c r="H37" s="68"/>
      <c r="I37" s="71">
        <v>150256</v>
      </c>
      <c r="J37" s="68"/>
      <c r="K37" s="72">
        <v>150362</v>
      </c>
      <c r="L37" s="75"/>
      <c r="M37" s="89"/>
      <c r="N37" s="85"/>
      <c r="R37" s="105"/>
      <c r="S37" s="106">
        <v>512</v>
      </c>
      <c r="T37" s="106">
        <v>462</v>
      </c>
      <c r="U37" s="105"/>
      <c r="V37" s="106">
        <v>462</v>
      </c>
      <c r="W37" s="106">
        <v>412</v>
      </c>
      <c r="X37" s="105"/>
      <c r="Y37" s="106">
        <v>412</v>
      </c>
      <c r="Z37" s="106">
        <v>362</v>
      </c>
      <c r="AA37" s="105"/>
      <c r="AB37" s="106">
        <v>362</v>
      </c>
      <c r="AC37" s="106">
        <v>362</v>
      </c>
    </row>
    <row r="38" spans="2:32" x14ac:dyDescent="0.25">
      <c r="D38" s="85"/>
      <c r="E38" s="89"/>
      <c r="F38" s="81">
        <v>100100</v>
      </c>
      <c r="G38" s="75"/>
      <c r="H38" s="75"/>
      <c r="I38" s="82">
        <v>100256</v>
      </c>
      <c r="J38" s="75"/>
      <c r="K38" s="75"/>
      <c r="L38" s="79">
        <v>100412</v>
      </c>
      <c r="M38" s="89"/>
      <c r="N38" s="85"/>
      <c r="R38" s="105"/>
      <c r="S38" s="107"/>
      <c r="T38" s="107"/>
      <c r="U38" s="15"/>
      <c r="V38" s="107"/>
      <c r="W38" s="107"/>
      <c r="X38" s="15"/>
      <c r="Y38" s="107"/>
      <c r="Z38" s="107"/>
      <c r="AA38" s="15"/>
      <c r="AB38" s="107"/>
      <c r="AC38" s="107"/>
    </row>
    <row r="39" spans="2:32" x14ac:dyDescent="0.25">
      <c r="D39" s="85"/>
      <c r="E39" s="94" t="s">
        <v>14</v>
      </c>
      <c r="F39" s="89"/>
      <c r="G39" s="89"/>
      <c r="H39" s="89"/>
      <c r="I39" s="95">
        <v>50256</v>
      </c>
      <c r="J39" s="89"/>
      <c r="K39" s="89"/>
      <c r="L39" s="89"/>
      <c r="M39" s="90">
        <v>50462</v>
      </c>
      <c r="N39" s="85"/>
      <c r="R39" s="105"/>
      <c r="S39" s="106">
        <v>50</v>
      </c>
      <c r="T39" s="106">
        <v>0</v>
      </c>
      <c r="U39" s="105"/>
      <c r="V39" s="106">
        <v>100</v>
      </c>
      <c r="W39" s="106">
        <v>50</v>
      </c>
      <c r="X39" s="105"/>
      <c r="Y39" s="106">
        <v>150</v>
      </c>
      <c r="Z39" s="106">
        <v>100</v>
      </c>
      <c r="AA39" s="105"/>
      <c r="AB39" s="106">
        <v>224</v>
      </c>
      <c r="AC39" s="106">
        <v>150</v>
      </c>
    </row>
    <row r="40" spans="2:32" x14ac:dyDescent="0.25">
      <c r="D40" s="99" t="s">
        <v>7</v>
      </c>
      <c r="E40" s="85"/>
      <c r="F40" s="85"/>
      <c r="G40" s="85"/>
      <c r="H40" s="85"/>
      <c r="I40" s="100" t="s">
        <v>11</v>
      </c>
      <c r="J40" s="85"/>
      <c r="K40" s="85"/>
      <c r="L40" s="85"/>
      <c r="M40" s="85"/>
      <c r="N40" s="87" t="s">
        <v>9</v>
      </c>
      <c r="R40" s="105"/>
      <c r="S40" s="106">
        <v>462</v>
      </c>
      <c r="T40" s="106">
        <v>50</v>
      </c>
      <c r="U40" s="105"/>
      <c r="V40" s="106">
        <v>412</v>
      </c>
      <c r="W40" s="106">
        <v>100</v>
      </c>
      <c r="X40" s="105"/>
      <c r="Y40" s="106">
        <v>362</v>
      </c>
      <c r="Z40" s="106">
        <v>150</v>
      </c>
      <c r="AA40" s="105"/>
      <c r="AB40" s="106">
        <v>288</v>
      </c>
      <c r="AC40" s="106">
        <v>288</v>
      </c>
    </row>
    <row r="42" spans="2:32" x14ac:dyDescent="0.25">
      <c r="R42" s="108"/>
      <c r="S42" s="108"/>
      <c r="T42" s="108"/>
      <c r="U42" s="108"/>
      <c r="V42" s="108"/>
      <c r="W42" s="108"/>
      <c r="X42" s="108"/>
      <c r="Y42" s="108"/>
      <c r="Z42" s="108"/>
      <c r="AA42" s="108"/>
      <c r="AB42" s="108"/>
      <c r="AC42" s="108"/>
      <c r="AD42" s="108"/>
      <c r="AE42" s="108"/>
      <c r="AF42" s="108"/>
    </row>
    <row r="43" spans="2:32" x14ac:dyDescent="0.25">
      <c r="P43" s="103" t="s">
        <v>38</v>
      </c>
      <c r="R43" s="103"/>
      <c r="S43" s="103" t="s">
        <v>0</v>
      </c>
      <c r="T43" s="103" t="s">
        <v>1</v>
      </c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20"/>
      <c r="AF43" s="103"/>
    </row>
    <row r="44" spans="2:32" x14ac:dyDescent="0.25">
      <c r="P44" t="s">
        <v>39</v>
      </c>
      <c r="R44" s="104" t="s">
        <v>22</v>
      </c>
      <c r="S44" s="112">
        <v>0</v>
      </c>
      <c r="T44" s="112">
        <v>0</v>
      </c>
      <c r="U44" s="117" t="s">
        <v>23</v>
      </c>
      <c r="V44" s="114">
        <v>32</v>
      </c>
      <c r="W44" s="114">
        <v>32</v>
      </c>
      <c r="X44" s="117" t="s">
        <v>24</v>
      </c>
      <c r="Y44" s="115">
        <v>80</v>
      </c>
      <c r="Z44" s="115">
        <v>112</v>
      </c>
      <c r="AA44" s="117" t="s">
        <v>25</v>
      </c>
      <c r="AB44" s="113">
        <v>144</v>
      </c>
      <c r="AC44" s="113">
        <v>176</v>
      </c>
      <c r="AD44" s="103" t="s">
        <v>26</v>
      </c>
      <c r="AE44" s="20"/>
      <c r="AF44" s="116">
        <v>224</v>
      </c>
    </row>
    <row r="45" spans="2:32" x14ac:dyDescent="0.25">
      <c r="P45" t="s">
        <v>40</v>
      </c>
      <c r="R45" s="105"/>
      <c r="S45" s="112">
        <v>512</v>
      </c>
      <c r="T45" s="112">
        <v>80</v>
      </c>
      <c r="U45" s="117"/>
      <c r="V45" s="114">
        <v>480</v>
      </c>
      <c r="W45" s="114">
        <v>128</v>
      </c>
      <c r="X45" s="117"/>
      <c r="Y45" s="115">
        <v>432</v>
      </c>
      <c r="Z45" s="115">
        <v>192</v>
      </c>
      <c r="AA45" s="117"/>
      <c r="AB45" s="113">
        <v>368</v>
      </c>
      <c r="AC45" s="113">
        <v>208</v>
      </c>
      <c r="AE45" s="20"/>
      <c r="AF45" s="116">
        <v>288</v>
      </c>
    </row>
    <row r="46" spans="2:32" x14ac:dyDescent="0.25">
      <c r="P46" t="s">
        <v>41</v>
      </c>
      <c r="R46" s="105"/>
      <c r="S46" s="118"/>
      <c r="T46" s="118"/>
      <c r="U46" s="105"/>
      <c r="V46" s="118"/>
      <c r="W46" s="118"/>
      <c r="X46" s="105"/>
      <c r="Y46" s="118"/>
      <c r="Z46" s="118"/>
      <c r="AA46" s="105"/>
      <c r="AB46" s="118"/>
      <c r="AC46" s="118"/>
      <c r="AE46" s="20"/>
    </row>
    <row r="47" spans="2:32" x14ac:dyDescent="0.25">
      <c r="P47" t="s">
        <v>42</v>
      </c>
      <c r="R47" s="105"/>
      <c r="S47" s="112">
        <v>464</v>
      </c>
      <c r="T47" s="112">
        <v>80</v>
      </c>
      <c r="U47" s="117"/>
      <c r="V47" s="114">
        <v>400</v>
      </c>
      <c r="W47" s="114">
        <v>128</v>
      </c>
      <c r="X47" s="117"/>
      <c r="Y47" s="115">
        <v>320</v>
      </c>
      <c r="Z47" s="115">
        <v>192</v>
      </c>
      <c r="AA47" s="117"/>
      <c r="AB47" s="113">
        <v>304</v>
      </c>
      <c r="AC47" s="113">
        <v>208</v>
      </c>
      <c r="AE47" s="20"/>
    </row>
    <row r="48" spans="2:32" x14ac:dyDescent="0.25">
      <c r="R48" s="105"/>
      <c r="S48" s="112">
        <v>512</v>
      </c>
      <c r="T48" s="112">
        <v>512</v>
      </c>
      <c r="U48" s="117"/>
      <c r="V48" s="114">
        <v>480</v>
      </c>
      <c r="W48" s="114">
        <v>480</v>
      </c>
      <c r="X48" s="117"/>
      <c r="Y48" s="115">
        <v>432</v>
      </c>
      <c r="Z48" s="115">
        <v>400</v>
      </c>
      <c r="AA48" s="117"/>
      <c r="AB48" s="113">
        <v>368</v>
      </c>
      <c r="AC48" s="113">
        <v>336</v>
      </c>
      <c r="AE48" s="20"/>
    </row>
    <row r="49" spans="15:37" x14ac:dyDescent="0.25">
      <c r="R49" s="105">
        <f>S49*T49</f>
        <v>0</v>
      </c>
      <c r="S49" s="118"/>
      <c r="T49" s="118"/>
      <c r="U49" s="105"/>
      <c r="V49" s="118"/>
      <c r="W49" s="118"/>
      <c r="X49" s="105"/>
      <c r="Y49" s="118"/>
      <c r="Z49" s="118"/>
      <c r="AA49" s="105"/>
      <c r="AB49" s="118"/>
      <c r="AC49" s="118"/>
      <c r="AE49" s="20"/>
    </row>
    <row r="50" spans="15:37" x14ac:dyDescent="0.25">
      <c r="R50" s="105"/>
      <c r="S50" s="112">
        <v>0</v>
      </c>
      <c r="T50" s="112">
        <v>432</v>
      </c>
      <c r="U50" s="117"/>
      <c r="V50" s="114">
        <v>32</v>
      </c>
      <c r="W50" s="114">
        <v>384</v>
      </c>
      <c r="X50" s="117"/>
      <c r="Y50" s="115">
        <v>80</v>
      </c>
      <c r="Z50" s="115">
        <v>320</v>
      </c>
      <c r="AA50" s="117"/>
      <c r="AB50" s="113">
        <v>144</v>
      </c>
      <c r="AC50" s="113">
        <v>304</v>
      </c>
      <c r="AE50" s="20"/>
    </row>
    <row r="51" spans="15:37" x14ac:dyDescent="0.25">
      <c r="R51" s="105"/>
      <c r="S51" s="112">
        <v>464</v>
      </c>
      <c r="T51" s="112">
        <v>512</v>
      </c>
      <c r="U51" s="117"/>
      <c r="V51" s="114">
        <v>400</v>
      </c>
      <c r="W51" s="114">
        <v>480</v>
      </c>
      <c r="X51" s="117"/>
      <c r="Y51" s="115">
        <v>320</v>
      </c>
      <c r="Z51" s="115">
        <v>400</v>
      </c>
      <c r="AA51" s="117"/>
      <c r="AB51" s="113">
        <v>304</v>
      </c>
      <c r="AC51" s="113">
        <v>336</v>
      </c>
      <c r="AE51" s="20"/>
    </row>
    <row r="52" spans="15:37" x14ac:dyDescent="0.25">
      <c r="R52" s="105">
        <f>S52*T52</f>
        <v>0</v>
      </c>
      <c r="S52" s="118"/>
      <c r="T52" s="118"/>
      <c r="U52" s="105"/>
      <c r="V52" s="118"/>
      <c r="W52" s="118"/>
      <c r="X52" s="105"/>
      <c r="Y52" s="118"/>
      <c r="Z52" s="118"/>
      <c r="AA52" s="105"/>
      <c r="AB52" s="118"/>
      <c r="AC52" s="118"/>
      <c r="AE52" s="20"/>
    </row>
    <row r="53" spans="15:37" x14ac:dyDescent="0.25">
      <c r="R53" s="105"/>
      <c r="S53" s="112">
        <v>0</v>
      </c>
      <c r="T53" s="112">
        <v>80</v>
      </c>
      <c r="U53" s="117"/>
      <c r="V53" s="114">
        <v>32</v>
      </c>
      <c r="W53" s="114">
        <v>128</v>
      </c>
      <c r="X53" s="117"/>
      <c r="Y53" s="115">
        <v>80</v>
      </c>
      <c r="Z53" s="115">
        <v>192</v>
      </c>
      <c r="AA53" s="117"/>
      <c r="AB53" s="113">
        <v>144</v>
      </c>
      <c r="AC53" s="113">
        <v>208</v>
      </c>
      <c r="AE53" s="20"/>
    </row>
    <row r="54" spans="15:37" x14ac:dyDescent="0.25">
      <c r="O54">
        <f>12600/5</f>
        <v>2520</v>
      </c>
      <c r="R54" s="105"/>
      <c r="S54" s="112">
        <v>48</v>
      </c>
      <c r="T54" s="112">
        <v>432</v>
      </c>
      <c r="U54" s="117"/>
      <c r="V54" s="114">
        <v>112</v>
      </c>
      <c r="W54" s="114">
        <v>384</v>
      </c>
      <c r="X54" s="117"/>
      <c r="Y54" s="115">
        <v>192</v>
      </c>
      <c r="Z54" s="115">
        <v>320</v>
      </c>
      <c r="AA54" s="117"/>
      <c r="AB54" s="113">
        <v>208</v>
      </c>
      <c r="AC54" s="113">
        <v>304</v>
      </c>
      <c r="AE54" s="20"/>
    </row>
    <row r="55" spans="15:37" x14ac:dyDescent="0.25">
      <c r="AE55" s="20"/>
    </row>
    <row r="56" spans="15:37" x14ac:dyDescent="0.25">
      <c r="R56" s="109"/>
      <c r="S56" s="109"/>
      <c r="T56" s="109"/>
      <c r="U56" s="109"/>
      <c r="V56" s="109"/>
      <c r="W56" s="109"/>
      <c r="X56" s="109"/>
      <c r="Y56" s="109"/>
      <c r="Z56" s="109"/>
      <c r="AA56" s="109"/>
      <c r="AB56" s="109"/>
      <c r="AC56" s="109"/>
      <c r="AD56" s="109"/>
      <c r="AE56" s="20"/>
      <c r="AF56" s="109"/>
      <c r="AG56" s="109"/>
      <c r="AH56" s="109"/>
      <c r="AI56" s="109"/>
      <c r="AJ56" s="109"/>
      <c r="AK56" s="109"/>
    </row>
    <row r="57" spans="15:37" x14ac:dyDescent="0.25">
      <c r="R57" s="119" t="s">
        <v>33</v>
      </c>
      <c r="S57" s="111" t="s">
        <v>8</v>
      </c>
      <c r="T57" s="20"/>
      <c r="U57" s="20"/>
      <c r="V57" s="111">
        <v>512512</v>
      </c>
      <c r="W57" s="119" t="s">
        <v>34</v>
      </c>
      <c r="X57" s="111">
        <v>32480</v>
      </c>
      <c r="Y57" s="20"/>
      <c r="Z57" s="20"/>
      <c r="AA57" s="111">
        <v>480480</v>
      </c>
      <c r="AE57" s="20"/>
    </row>
    <row r="58" spans="15:37" x14ac:dyDescent="0.25">
      <c r="R58" s="20"/>
      <c r="S58" s="20"/>
      <c r="T58" s="111">
        <v>48432</v>
      </c>
      <c r="U58" s="111">
        <v>464432</v>
      </c>
      <c r="V58" s="20"/>
      <c r="W58" s="20"/>
      <c r="X58" s="20"/>
      <c r="Y58" s="111">
        <v>112384</v>
      </c>
      <c r="Z58" s="111">
        <v>400384</v>
      </c>
      <c r="AA58" s="20"/>
      <c r="AE58" s="20"/>
    </row>
    <row r="59" spans="15:37" x14ac:dyDescent="0.25">
      <c r="R59" s="20"/>
      <c r="S59" s="20"/>
      <c r="T59" s="20" t="s">
        <v>54</v>
      </c>
      <c r="U59" s="111" t="s">
        <v>56</v>
      </c>
      <c r="V59" s="20"/>
      <c r="W59" s="20"/>
      <c r="X59" s="20"/>
      <c r="Y59" s="111" t="s">
        <v>28</v>
      </c>
      <c r="Z59" s="111">
        <v>400128</v>
      </c>
      <c r="AA59" s="20"/>
      <c r="AE59" s="20"/>
    </row>
    <row r="60" spans="15:37" x14ac:dyDescent="0.25">
      <c r="R60" s="20"/>
      <c r="S60" s="20" t="s">
        <v>7</v>
      </c>
      <c r="T60" s="20"/>
      <c r="U60" s="20"/>
      <c r="V60" s="20" t="s">
        <v>8</v>
      </c>
      <c r="W60" s="20"/>
      <c r="X60" s="20" t="s">
        <v>27</v>
      </c>
      <c r="Y60" s="20"/>
      <c r="Z60" s="20"/>
      <c r="AA60" s="111" t="s">
        <v>29</v>
      </c>
      <c r="AC60" s="103" t="s">
        <v>37</v>
      </c>
      <c r="AD60" s="110">
        <v>224288</v>
      </c>
      <c r="AE60" s="111">
        <v>288288</v>
      </c>
    </row>
    <row r="61" spans="15:37" x14ac:dyDescent="0.25">
      <c r="R61" s="20"/>
      <c r="S61" s="20"/>
      <c r="T61" s="20"/>
      <c r="U61" s="20"/>
      <c r="V61" s="20"/>
      <c r="W61" s="20"/>
      <c r="X61" s="20"/>
      <c r="Y61" s="20"/>
      <c r="Z61" s="20"/>
      <c r="AA61" s="20"/>
      <c r="AC61" s="20"/>
      <c r="AD61" s="111">
        <v>224224</v>
      </c>
      <c r="AE61" s="111">
        <v>288224</v>
      </c>
    </row>
    <row r="62" spans="15:37" x14ac:dyDescent="0.25">
      <c r="R62" s="119" t="s">
        <v>36</v>
      </c>
      <c r="S62" s="111">
        <v>80400</v>
      </c>
      <c r="T62" s="20"/>
      <c r="U62" s="20"/>
      <c r="V62" s="111">
        <v>400432</v>
      </c>
      <c r="W62" s="119" t="s">
        <v>35</v>
      </c>
      <c r="X62" s="111">
        <v>144336</v>
      </c>
      <c r="Y62" s="20"/>
      <c r="Z62" s="20"/>
      <c r="AA62" s="111">
        <v>336368</v>
      </c>
      <c r="AB62" s="20"/>
      <c r="AC62" s="20"/>
      <c r="AE62" s="20"/>
    </row>
    <row r="63" spans="15:37" x14ac:dyDescent="0.25">
      <c r="R63" s="20"/>
      <c r="S63" s="20"/>
      <c r="T63" s="111">
        <v>192320</v>
      </c>
      <c r="U63" s="111">
        <v>320320</v>
      </c>
      <c r="V63" s="20"/>
      <c r="W63" s="20"/>
      <c r="X63" s="20"/>
      <c r="Y63" s="111">
        <v>208304</v>
      </c>
      <c r="Z63" s="111">
        <v>304304</v>
      </c>
      <c r="AA63" s="20"/>
      <c r="AB63" s="20"/>
      <c r="AC63" s="111"/>
      <c r="AE63" s="20"/>
    </row>
    <row r="64" spans="15:37" x14ac:dyDescent="0.25">
      <c r="R64" s="20"/>
      <c r="S64" s="20"/>
      <c r="T64" s="111">
        <v>192192</v>
      </c>
      <c r="U64" s="111">
        <v>320192</v>
      </c>
      <c r="V64" s="20"/>
      <c r="W64" s="20"/>
      <c r="X64" s="20"/>
      <c r="Y64" s="111">
        <v>208208</v>
      </c>
      <c r="Z64" s="111">
        <v>304208</v>
      </c>
      <c r="AA64" s="20"/>
      <c r="AB64" s="20"/>
      <c r="AC64" s="20"/>
      <c r="AE64" s="20"/>
    </row>
    <row r="65" spans="2:31" x14ac:dyDescent="0.25">
      <c r="R65" s="20"/>
      <c r="S65" s="111">
        <v>80128</v>
      </c>
      <c r="T65" s="20"/>
      <c r="U65" s="20"/>
      <c r="V65" s="111">
        <v>112432</v>
      </c>
      <c r="W65" s="20"/>
      <c r="X65" s="111">
        <v>144176</v>
      </c>
      <c r="Y65" s="20"/>
      <c r="Z65" s="20"/>
      <c r="AA65" s="111">
        <v>176368</v>
      </c>
      <c r="AE65" s="20"/>
    </row>
    <row r="66" spans="2:31" x14ac:dyDescent="0.25">
      <c r="R66" s="109"/>
      <c r="S66" s="109"/>
      <c r="T66" s="109"/>
      <c r="U66" s="109"/>
      <c r="V66" s="109"/>
      <c r="W66" s="109"/>
      <c r="X66" s="109"/>
      <c r="Y66" s="109"/>
      <c r="Z66" s="109"/>
      <c r="AA66" s="109"/>
      <c r="AB66" s="109"/>
      <c r="AC66" s="109"/>
      <c r="AD66" s="109"/>
      <c r="AE66" s="109"/>
    </row>
    <row r="67" spans="2:31" x14ac:dyDescent="0.25">
      <c r="R67" s="103" t="s">
        <v>33</v>
      </c>
      <c r="U67" s="103" t="s">
        <v>34</v>
      </c>
      <c r="X67" s="103" t="s">
        <v>36</v>
      </c>
      <c r="AA67" s="103" t="s">
        <v>35</v>
      </c>
      <c r="AD67" s="103" t="s">
        <v>37</v>
      </c>
    </row>
    <row r="68" spans="2:31" x14ac:dyDescent="0.25">
      <c r="R68">
        <v>98816</v>
      </c>
      <c r="U68">
        <v>106496</v>
      </c>
      <c r="X68">
        <v>70656</v>
      </c>
      <c r="AA68">
        <v>20480</v>
      </c>
    </row>
    <row r="69" spans="2:31" x14ac:dyDescent="0.25">
      <c r="S69">
        <f>R68/100</f>
        <v>988.16</v>
      </c>
      <c r="T69">
        <f>MROUND(S69,10)</f>
        <v>990</v>
      </c>
      <c r="V69">
        <f>U68/100</f>
        <v>1064.96</v>
      </c>
      <c r="W69">
        <f>MROUND(V69,10)</f>
        <v>1060</v>
      </c>
      <c r="Y69">
        <f>X68/100</f>
        <v>706.56</v>
      </c>
      <c r="Z69">
        <f>MROUND(Y69,10)</f>
        <v>710</v>
      </c>
      <c r="AB69">
        <f>AA68/100</f>
        <v>204.8</v>
      </c>
      <c r="AC69">
        <f>MROUND(AB69,10)</f>
        <v>200</v>
      </c>
    </row>
    <row r="70" spans="2:31" x14ac:dyDescent="0.25">
      <c r="P70" t="s">
        <v>43</v>
      </c>
      <c r="Q70">
        <f>SUM(T70:AF70)</f>
        <v>1400</v>
      </c>
      <c r="T70">
        <v>400</v>
      </c>
      <c r="W70">
        <v>500</v>
      </c>
      <c r="Z70">
        <v>360</v>
      </c>
      <c r="AC70">
        <v>120</v>
      </c>
      <c r="AE70">
        <v>20</v>
      </c>
    </row>
    <row r="71" spans="2:31" x14ac:dyDescent="0.25">
      <c r="Q71" t="s">
        <v>44</v>
      </c>
      <c r="R71" s="134">
        <v>225000</v>
      </c>
      <c r="U71" s="134">
        <v>412500</v>
      </c>
      <c r="X71" s="134">
        <v>900000</v>
      </c>
      <c r="AA71" s="134">
        <v>1575000</v>
      </c>
      <c r="AD71" s="135"/>
      <c r="AE71" s="134">
        <v>4125000</v>
      </c>
    </row>
    <row r="72" spans="2:31" x14ac:dyDescent="0.25">
      <c r="Q72" t="s">
        <v>45</v>
      </c>
      <c r="R72" s="134">
        <v>180000</v>
      </c>
      <c r="U72" s="134">
        <v>330000</v>
      </c>
      <c r="X72" s="134">
        <v>720000</v>
      </c>
      <c r="AA72" s="134">
        <v>1260000</v>
      </c>
      <c r="AE72" s="134">
        <v>3300000</v>
      </c>
    </row>
    <row r="73" spans="2:31" x14ac:dyDescent="0.25">
      <c r="G73">
        <v>412.5</v>
      </c>
      <c r="Q73" t="s">
        <v>46</v>
      </c>
      <c r="R73" s="134">
        <v>180000</v>
      </c>
      <c r="U73" s="134">
        <v>330000</v>
      </c>
      <c r="X73" s="134">
        <v>720000</v>
      </c>
      <c r="AA73" s="134">
        <v>1260000</v>
      </c>
      <c r="AE73" s="134">
        <v>3300000</v>
      </c>
    </row>
    <row r="74" spans="2:31" x14ac:dyDescent="0.25">
      <c r="G74">
        <f>G73/60</f>
        <v>6.875</v>
      </c>
      <c r="Q74" t="s">
        <v>47</v>
      </c>
      <c r="R74" s="134">
        <v>135000</v>
      </c>
      <c r="U74" s="134">
        <v>247500</v>
      </c>
      <c r="X74" s="134">
        <v>540000</v>
      </c>
      <c r="AA74" s="134">
        <v>945000</v>
      </c>
      <c r="AE74" s="134">
        <v>2475000</v>
      </c>
    </row>
    <row r="75" spans="2:31" x14ac:dyDescent="0.25">
      <c r="C75">
        <f>85497/D75</f>
        <v>48.855428571428568</v>
      </c>
      <c r="D75">
        <f>E75*F75</f>
        <v>1750</v>
      </c>
      <c r="E75">
        <v>14</v>
      </c>
      <c r="F75">
        <v>125</v>
      </c>
      <c r="G75">
        <f>G74-6</f>
        <v>0.875</v>
      </c>
      <c r="H75">
        <f>G75*60</f>
        <v>52.5</v>
      </c>
      <c r="Q75">
        <f>Q70/4</f>
        <v>350</v>
      </c>
      <c r="R75">
        <f t="shared" ref="R75:AC75" si="0">R70/4</f>
        <v>0</v>
      </c>
      <c r="S75">
        <f t="shared" si="0"/>
        <v>0</v>
      </c>
      <c r="T75">
        <f t="shared" si="0"/>
        <v>100</v>
      </c>
      <c r="U75">
        <f t="shared" si="0"/>
        <v>0</v>
      </c>
      <c r="V75">
        <f t="shared" si="0"/>
        <v>0</v>
      </c>
      <c r="W75">
        <f t="shared" si="0"/>
        <v>125</v>
      </c>
      <c r="X75">
        <f t="shared" si="0"/>
        <v>0</v>
      </c>
      <c r="Y75">
        <f t="shared" si="0"/>
        <v>0</v>
      </c>
      <c r="Z75">
        <f t="shared" si="0"/>
        <v>90</v>
      </c>
      <c r="AA75">
        <f t="shared" si="0"/>
        <v>0</v>
      </c>
      <c r="AB75">
        <f t="shared" si="0"/>
        <v>0</v>
      </c>
      <c r="AC75">
        <f t="shared" si="0"/>
        <v>30</v>
      </c>
    </row>
    <row r="76" spans="2:31" x14ac:dyDescent="0.25">
      <c r="C76" s="171" t="s">
        <v>62</v>
      </c>
      <c r="D76" s="171"/>
      <c r="E76" s="171"/>
      <c r="F76" s="171"/>
      <c r="Q76">
        <v>1400</v>
      </c>
      <c r="R76" s="134">
        <v>400</v>
      </c>
      <c r="S76">
        <v>360</v>
      </c>
      <c r="T76">
        <v>200</v>
      </c>
      <c r="V76">
        <f>200/4</f>
        <v>50</v>
      </c>
      <c r="Y76">
        <f>24*7</f>
        <v>168</v>
      </c>
    </row>
    <row r="77" spans="2:31" x14ac:dyDescent="0.25">
      <c r="C77" t="s">
        <v>44</v>
      </c>
      <c r="D77" t="s">
        <v>45</v>
      </c>
      <c r="E77" t="s">
        <v>46</v>
      </c>
      <c r="F77" t="s">
        <v>47</v>
      </c>
      <c r="J77" t="s">
        <v>43</v>
      </c>
      <c r="M77" t="s">
        <v>44</v>
      </c>
      <c r="N77" t="s">
        <v>45</v>
      </c>
      <c r="O77" t="s">
        <v>46</v>
      </c>
      <c r="P77" t="s">
        <v>47</v>
      </c>
      <c r="Y77">
        <f>8*6</f>
        <v>48</v>
      </c>
    </row>
    <row r="78" spans="2:31" x14ac:dyDescent="0.25">
      <c r="B78" t="s">
        <v>63</v>
      </c>
      <c r="C78" s="144">
        <f t="shared" ref="C78:F82" si="1">M78/$F$75/60</f>
        <v>33.333333333333336</v>
      </c>
      <c r="D78" s="144">
        <f t="shared" si="1"/>
        <v>26.666666666666668</v>
      </c>
      <c r="E78" s="144">
        <f t="shared" si="1"/>
        <v>24</v>
      </c>
      <c r="F78" s="144">
        <f t="shared" si="1"/>
        <v>16.666666666666668</v>
      </c>
      <c r="G78" t="str">
        <f>CONCATENATE("quantityRss=",J78,";")</f>
        <v>quantityRss=1400;</v>
      </c>
      <c r="I78">
        <f>J78/4</f>
        <v>350</v>
      </c>
      <c r="J78">
        <v>1400</v>
      </c>
      <c r="L78" s="136" t="s">
        <v>48</v>
      </c>
      <c r="M78" s="134">
        <v>250000</v>
      </c>
      <c r="N78" s="134">
        <v>200000</v>
      </c>
      <c r="O78" s="134">
        <v>180000</v>
      </c>
      <c r="P78" s="134">
        <v>125000</v>
      </c>
      <c r="R78" t="str">
        <f t="shared" ref="R78:U82" si="2">CONCATENATE($L78,M78,",")</f>
        <v>1:250000,</v>
      </c>
      <c r="S78" t="str">
        <f t="shared" si="2"/>
        <v>1:200000,</v>
      </c>
      <c r="T78" t="str">
        <f t="shared" si="2"/>
        <v>1:180000,</v>
      </c>
      <c r="U78" t="str">
        <f t="shared" si="2"/>
        <v>1:125000,</v>
      </c>
      <c r="Y78">
        <f>1990/60</f>
        <v>33.166666666666664</v>
      </c>
    </row>
    <row r="79" spans="2:31" x14ac:dyDescent="0.25">
      <c r="B79" t="s">
        <v>64</v>
      </c>
      <c r="C79" s="144">
        <f t="shared" si="1"/>
        <v>56.666666666666664</v>
      </c>
      <c r="D79" s="144">
        <f t="shared" si="1"/>
        <v>46.666666666666664</v>
      </c>
      <c r="E79" s="144">
        <f t="shared" si="1"/>
        <v>40</v>
      </c>
      <c r="F79" s="144">
        <f t="shared" si="1"/>
        <v>33.333333333333336</v>
      </c>
      <c r="G79" t="str">
        <f>CONCATENATE("quantityRss=",J79,";")</f>
        <v>quantityRss=400;</v>
      </c>
      <c r="I79">
        <f>J79/4</f>
        <v>100</v>
      </c>
      <c r="J79">
        <v>400</v>
      </c>
      <c r="L79" s="136" t="s">
        <v>50</v>
      </c>
      <c r="M79" s="134">
        <v>425000</v>
      </c>
      <c r="N79" s="134">
        <v>350000</v>
      </c>
      <c r="O79" s="134">
        <v>300000</v>
      </c>
      <c r="P79" s="134">
        <v>250000</v>
      </c>
      <c r="R79" t="str">
        <f t="shared" si="2"/>
        <v>2:425000,</v>
      </c>
      <c r="S79" t="str">
        <f t="shared" si="2"/>
        <v>2:350000,</v>
      </c>
      <c r="T79" t="str">
        <f t="shared" si="2"/>
        <v>2:300000,</v>
      </c>
      <c r="U79" t="str">
        <f t="shared" si="2"/>
        <v>2:250000,</v>
      </c>
      <c r="Y79">
        <f>15*157/60</f>
        <v>39.25</v>
      </c>
      <c r="AA79">
        <f>SUM(Y76:Y82)</f>
        <v>472.91666666666663</v>
      </c>
    </row>
    <row r="80" spans="2:31" x14ac:dyDescent="0.25">
      <c r="B80" t="s">
        <v>65</v>
      </c>
      <c r="C80" s="144">
        <f t="shared" si="1"/>
        <v>120</v>
      </c>
      <c r="D80" s="144">
        <f t="shared" si="1"/>
        <v>100</v>
      </c>
      <c r="E80" s="144">
        <f t="shared" si="1"/>
        <v>93.333333333333329</v>
      </c>
      <c r="F80" s="144">
        <f t="shared" si="1"/>
        <v>66.666666666666671</v>
      </c>
      <c r="G80" t="str">
        <f>CONCATENATE("quantityRss=",J80,";")</f>
        <v>quantityRss=360;</v>
      </c>
      <c r="I80">
        <f>J80/4</f>
        <v>90</v>
      </c>
      <c r="J80">
        <v>360</v>
      </c>
      <c r="L80" s="136" t="s">
        <v>49</v>
      </c>
      <c r="M80" s="134">
        <v>900000</v>
      </c>
      <c r="N80" s="134">
        <v>750000</v>
      </c>
      <c r="O80" s="134">
        <v>700000</v>
      </c>
      <c r="P80" s="134">
        <v>500000</v>
      </c>
      <c r="R80" t="str">
        <f t="shared" si="2"/>
        <v>3:900000,</v>
      </c>
      <c r="S80" t="str">
        <f t="shared" si="2"/>
        <v>3:750000,</v>
      </c>
      <c r="T80" t="str">
        <f t="shared" si="2"/>
        <v>3:700000,</v>
      </c>
      <c r="U80" t="str">
        <f t="shared" si="2"/>
        <v>3:500000,</v>
      </c>
      <c r="Y80">
        <f>77*30/60</f>
        <v>38.5</v>
      </c>
      <c r="AA80">
        <f>AA79/24</f>
        <v>19.704861111111111</v>
      </c>
    </row>
    <row r="81" spans="2:28" x14ac:dyDescent="0.25">
      <c r="B81" t="s">
        <v>66</v>
      </c>
      <c r="C81" s="144">
        <f t="shared" si="1"/>
        <v>213.33333333333334</v>
      </c>
      <c r="D81" s="144">
        <f t="shared" si="1"/>
        <v>166.66666666666666</v>
      </c>
      <c r="E81" s="144">
        <f t="shared" si="1"/>
        <v>160</v>
      </c>
      <c r="F81" s="144">
        <f t="shared" si="1"/>
        <v>126.66666666666667</v>
      </c>
      <c r="G81" t="str">
        <f>CONCATENATE("quantityRss=",J81,";")</f>
        <v>quantityRss=200;</v>
      </c>
      <c r="I81">
        <f>J81/4</f>
        <v>50</v>
      </c>
      <c r="J81">
        <v>200</v>
      </c>
      <c r="L81" s="136" t="s">
        <v>51</v>
      </c>
      <c r="M81" s="134">
        <v>1600000</v>
      </c>
      <c r="N81" s="134">
        <v>1250000</v>
      </c>
      <c r="O81" s="134">
        <v>1200000</v>
      </c>
      <c r="P81" s="134">
        <v>950000</v>
      </c>
      <c r="R81" t="str">
        <f t="shared" si="2"/>
        <v>4:1600000,</v>
      </c>
      <c r="S81" t="str">
        <f t="shared" si="2"/>
        <v>4:1250000,</v>
      </c>
      <c r="T81" t="str">
        <f t="shared" si="2"/>
        <v>4:1200000,</v>
      </c>
      <c r="U81" t="str">
        <f t="shared" si="2"/>
        <v>4:950000,</v>
      </c>
      <c r="Y81">
        <v>74</v>
      </c>
    </row>
    <row r="82" spans="2:28" x14ac:dyDescent="0.25">
      <c r="B82" t="s">
        <v>67</v>
      </c>
      <c r="C82" s="144">
        <f t="shared" si="1"/>
        <v>553.33333333333337</v>
      </c>
      <c r="D82" s="144">
        <f t="shared" si="1"/>
        <v>466.66666666666669</v>
      </c>
      <c r="E82" s="144">
        <f t="shared" si="1"/>
        <v>400</v>
      </c>
      <c r="F82" s="144">
        <f t="shared" si="1"/>
        <v>330</v>
      </c>
      <c r="G82" t="str">
        <f>CONCATENATE("quantityRss=",J82,";")</f>
        <v>quantityRss=20;</v>
      </c>
      <c r="I82">
        <f>J82/4</f>
        <v>5</v>
      </c>
      <c r="J82">
        <v>20</v>
      </c>
      <c r="L82" s="136" t="s">
        <v>52</v>
      </c>
      <c r="M82" s="134">
        <v>4150000</v>
      </c>
      <c r="N82" s="134">
        <v>3500000</v>
      </c>
      <c r="O82" s="134">
        <v>3000000</v>
      </c>
      <c r="P82" s="134">
        <v>2475000</v>
      </c>
      <c r="R82" t="str">
        <f t="shared" si="2"/>
        <v>5:4150000,</v>
      </c>
      <c r="S82" t="str">
        <f t="shared" si="2"/>
        <v>5:3500000,</v>
      </c>
      <c r="T82" t="str">
        <f t="shared" si="2"/>
        <v>5:3000000,</v>
      </c>
      <c r="U82" t="str">
        <f t="shared" si="2"/>
        <v>5:2475000,</v>
      </c>
      <c r="Y82">
        <f>24*3</f>
        <v>72</v>
      </c>
    </row>
    <row r="83" spans="2:28" s="109" customFormat="1" x14ac:dyDescent="0.25"/>
    <row r="84" spans="2:28" x14ac:dyDescent="0.25">
      <c r="C84" s="144"/>
      <c r="D84" s="144"/>
      <c r="E84" s="144"/>
      <c r="F84" s="144"/>
      <c r="P84" s="104" t="s">
        <v>22</v>
      </c>
      <c r="Q84" s="112">
        <v>0</v>
      </c>
      <c r="R84" s="112">
        <v>0</v>
      </c>
      <c r="S84" s="117" t="s">
        <v>23</v>
      </c>
      <c r="T84" s="114">
        <v>32</v>
      </c>
      <c r="U84" s="114">
        <v>32</v>
      </c>
      <c r="V84" s="117" t="s">
        <v>24</v>
      </c>
      <c r="W84" s="115">
        <v>80</v>
      </c>
      <c r="X84" s="115">
        <v>112</v>
      </c>
      <c r="Y84" s="117" t="s">
        <v>25</v>
      </c>
      <c r="Z84" s="113">
        <v>144</v>
      </c>
      <c r="AA84" s="113">
        <v>176</v>
      </c>
    </row>
    <row r="85" spans="2:28" x14ac:dyDescent="0.25">
      <c r="C85" s="144"/>
      <c r="D85" s="144"/>
      <c r="E85" s="144"/>
      <c r="F85" s="144"/>
      <c r="P85" s="105"/>
      <c r="Q85" s="112">
        <v>512</v>
      </c>
      <c r="R85" s="112">
        <v>80</v>
      </c>
      <c r="S85" s="117"/>
      <c r="T85" s="114">
        <v>480</v>
      </c>
      <c r="U85" s="114">
        <v>128</v>
      </c>
      <c r="V85" s="117"/>
      <c r="W85" s="115">
        <v>432</v>
      </c>
      <c r="X85" s="115">
        <v>192</v>
      </c>
      <c r="Y85" s="117"/>
      <c r="Z85" s="113">
        <v>368</v>
      </c>
      <c r="AA85" s="113">
        <v>208</v>
      </c>
    </row>
    <row r="86" spans="2:28" x14ac:dyDescent="0.25">
      <c r="C86" s="144"/>
      <c r="D86" s="144"/>
      <c r="E86" s="144"/>
      <c r="F86" s="144"/>
      <c r="P86" s="105"/>
      <c r="Q86" s="112"/>
      <c r="R86" s="112"/>
      <c r="S86" s="117"/>
      <c r="T86" s="114"/>
      <c r="U86" s="114"/>
      <c r="V86" s="117"/>
      <c r="W86" s="115"/>
      <c r="X86" s="115"/>
      <c r="Y86" s="117"/>
      <c r="Z86" s="113"/>
      <c r="AA86" s="113"/>
    </row>
    <row r="87" spans="2:28" x14ac:dyDescent="0.25">
      <c r="C87" s="144"/>
      <c r="D87" s="144"/>
      <c r="E87" s="144"/>
      <c r="F87" s="144"/>
      <c r="P87" s="105"/>
      <c r="Q87" s="112">
        <v>464</v>
      </c>
      <c r="R87" s="112">
        <v>80</v>
      </c>
      <c r="S87" s="117"/>
      <c r="T87" s="114">
        <v>400</v>
      </c>
      <c r="U87" s="114">
        <v>128</v>
      </c>
      <c r="V87" s="117"/>
      <c r="W87" s="115">
        <v>320</v>
      </c>
      <c r="X87" s="115">
        <v>192</v>
      </c>
      <c r="Y87" s="117"/>
      <c r="Z87" s="113">
        <v>304</v>
      </c>
      <c r="AA87" s="113">
        <v>208</v>
      </c>
    </row>
    <row r="88" spans="2:28" x14ac:dyDescent="0.25">
      <c r="C88" s="144"/>
      <c r="D88" s="144"/>
      <c r="E88" s="144"/>
      <c r="F88" s="144"/>
      <c r="J88">
        <v>1260000</v>
      </c>
      <c r="K88">
        <v>85497</v>
      </c>
      <c r="L88">
        <f>J88/L90</f>
        <v>140000</v>
      </c>
      <c r="M88">
        <f>J88/K88</f>
        <v>14.737359205586161</v>
      </c>
      <c r="P88" s="105"/>
      <c r="Q88" s="112">
        <v>512</v>
      </c>
      <c r="R88" s="112">
        <v>512</v>
      </c>
      <c r="S88" s="117"/>
      <c r="T88" s="114">
        <v>480</v>
      </c>
      <c r="U88" s="114">
        <v>480</v>
      </c>
      <c r="V88" s="117"/>
      <c r="W88" s="115">
        <v>432</v>
      </c>
      <c r="X88" s="115">
        <v>400</v>
      </c>
      <c r="Y88" s="117"/>
      <c r="Z88" s="113">
        <v>368</v>
      </c>
      <c r="AA88" s="113">
        <v>336</v>
      </c>
    </row>
    <row r="89" spans="2:28" x14ac:dyDescent="0.25">
      <c r="J89">
        <v>646000</v>
      </c>
      <c r="K89" t="s">
        <v>68</v>
      </c>
      <c r="P89" s="105"/>
      <c r="Q89" s="112"/>
      <c r="R89" s="112"/>
      <c r="S89" s="117"/>
      <c r="T89" s="114"/>
      <c r="U89" s="114"/>
      <c r="V89" s="117"/>
      <c r="W89" s="115"/>
      <c r="X89" s="115"/>
      <c r="Y89" s="117"/>
      <c r="Z89" s="113"/>
      <c r="AA89" s="113"/>
    </row>
    <row r="90" spans="2:28" x14ac:dyDescent="0.25">
      <c r="I90">
        <f>60*60+5</f>
        <v>3605</v>
      </c>
      <c r="J90">
        <f>J88-J89</f>
        <v>614000</v>
      </c>
      <c r="K90">
        <f>J90/I90</f>
        <v>170.31900138696255</v>
      </c>
      <c r="L90">
        <v>9</v>
      </c>
      <c r="P90" s="105"/>
      <c r="Q90" s="112">
        <v>0</v>
      </c>
      <c r="R90" s="112">
        <v>432</v>
      </c>
      <c r="S90" s="117"/>
      <c r="T90" s="114">
        <v>32</v>
      </c>
      <c r="U90" s="114">
        <v>384</v>
      </c>
      <c r="V90" s="117"/>
      <c r="W90" s="115">
        <v>80</v>
      </c>
      <c r="X90" s="115">
        <v>320</v>
      </c>
      <c r="Y90" s="117"/>
      <c r="Z90" s="113">
        <v>144</v>
      </c>
      <c r="AA90" s="113">
        <v>304</v>
      </c>
    </row>
    <row r="91" spans="2:28" x14ac:dyDescent="0.25">
      <c r="P91" s="105"/>
      <c r="Q91" s="112">
        <v>464</v>
      </c>
      <c r="R91" s="112">
        <v>512</v>
      </c>
      <c r="S91" s="117"/>
      <c r="T91" s="114">
        <v>400</v>
      </c>
      <c r="U91" s="114">
        <v>480</v>
      </c>
      <c r="V91" s="117"/>
      <c r="W91" s="115">
        <v>320</v>
      </c>
      <c r="X91" s="115">
        <v>400</v>
      </c>
      <c r="Y91" s="117"/>
      <c r="Z91" s="113">
        <v>304</v>
      </c>
      <c r="AA91" s="113">
        <v>336</v>
      </c>
    </row>
    <row r="92" spans="2:28" x14ac:dyDescent="0.25">
      <c r="P92" s="105"/>
      <c r="Q92" s="112"/>
      <c r="R92" s="112"/>
      <c r="S92" s="117"/>
      <c r="T92" s="114"/>
      <c r="U92" s="114"/>
      <c r="V92" s="117"/>
      <c r="W92" s="115"/>
      <c r="X92" s="115"/>
      <c r="Y92" s="117"/>
      <c r="Z92" s="113"/>
      <c r="AA92" s="113"/>
    </row>
    <row r="93" spans="2:28" x14ac:dyDescent="0.25">
      <c r="P93" s="105"/>
      <c r="Q93" s="112">
        <v>0</v>
      </c>
      <c r="R93" s="112">
        <v>80</v>
      </c>
      <c r="S93" s="117"/>
      <c r="T93" s="114">
        <v>32</v>
      </c>
      <c r="U93" s="114">
        <v>128</v>
      </c>
      <c r="V93" s="117"/>
      <c r="W93" s="115">
        <v>80</v>
      </c>
      <c r="X93" s="115">
        <v>192</v>
      </c>
      <c r="Y93" s="117"/>
      <c r="Z93" s="113">
        <v>144</v>
      </c>
      <c r="AA93" s="113">
        <v>208</v>
      </c>
    </row>
    <row r="94" spans="2:28" x14ac:dyDescent="0.25">
      <c r="P94" s="105"/>
      <c r="Q94" s="112">
        <v>48</v>
      </c>
      <c r="R94" s="112">
        <v>432</v>
      </c>
      <c r="S94" s="117"/>
      <c r="T94" s="114">
        <v>112</v>
      </c>
      <c r="U94" s="114">
        <v>384</v>
      </c>
      <c r="V94" s="117"/>
      <c r="W94" s="115">
        <v>192</v>
      </c>
      <c r="X94" s="115">
        <v>320</v>
      </c>
      <c r="Y94" s="117"/>
      <c r="Z94" s="113">
        <v>208</v>
      </c>
      <c r="AA94" s="113">
        <v>304</v>
      </c>
    </row>
    <row r="96" spans="2:28" x14ac:dyDescent="0.25">
      <c r="P96" t="s">
        <v>58</v>
      </c>
      <c r="Q96" s="112">
        <v>0</v>
      </c>
      <c r="R96" t="str">
        <f>$P96&amp;Q96&amp;","</f>
        <v>minX:0,</v>
      </c>
      <c r="S96" t="str">
        <f>CONCATENATE(R96,R97,R98,R99)</f>
        <v>minX:0,maxX:512,minY:0,maxY:80,</v>
      </c>
      <c r="T96" s="114">
        <v>32</v>
      </c>
      <c r="U96" t="str">
        <f>$P96&amp;T96&amp;","</f>
        <v>minX:32,</v>
      </c>
      <c r="V96" t="str">
        <f>CONCATENATE(U96,U97,U98,U99)</f>
        <v>minX:32,maxX:480,minY:32,maxY:128,</v>
      </c>
      <c r="W96" s="115">
        <v>80</v>
      </c>
      <c r="X96" t="str">
        <f>$P96&amp;W96&amp;","</f>
        <v>minX:80,</v>
      </c>
      <c r="Y96" t="str">
        <f>CONCATENATE(X96,X97,X98,X99)</f>
        <v>minX:80,maxX:432,minY:112,maxY:192,</v>
      </c>
      <c r="Z96" s="113">
        <v>144</v>
      </c>
      <c r="AA96" t="str">
        <f>$P96&amp;Z96&amp;","</f>
        <v>minX:144,</v>
      </c>
      <c r="AB96" t="str">
        <f>CONCATENATE(AA96,AA97,AA98,AA99)</f>
        <v>minX:144,maxX:368,minY:176,maxY:208,</v>
      </c>
    </row>
    <row r="97" spans="16:28" x14ac:dyDescent="0.25">
      <c r="P97" t="s">
        <v>59</v>
      </c>
      <c r="Q97" s="112">
        <v>512</v>
      </c>
      <c r="R97" t="str">
        <f t="shared" ref="R97:R114" si="3">$P97&amp;Q97&amp;","</f>
        <v>maxX:512,</v>
      </c>
      <c r="S97" t="str">
        <f>CONCATENATE("Bot:{",S96,"},")</f>
        <v>Bot:{minX:0,maxX:512,minY:0,maxY:80,},</v>
      </c>
      <c r="T97" s="114">
        <v>480</v>
      </c>
      <c r="U97" t="str">
        <f t="shared" ref="U97:U114" si="4">$P97&amp;T97&amp;","</f>
        <v>maxX:480,</v>
      </c>
      <c r="V97" t="str">
        <f>CONCATENATE("Bot:{",V96,"},")</f>
        <v>Bot:{minX:32,maxX:480,minY:32,maxY:128,},</v>
      </c>
      <c r="W97" s="115">
        <v>432</v>
      </c>
      <c r="X97" t="str">
        <f t="shared" ref="X97:X114" si="5">$P97&amp;W97&amp;","</f>
        <v>maxX:432,</v>
      </c>
      <c r="Y97" t="str">
        <f>CONCATENATE("Bot:{",Y96,"},")</f>
        <v>Bot:{minX:80,maxX:432,minY:112,maxY:192,},</v>
      </c>
      <c r="Z97" s="113">
        <v>368</v>
      </c>
      <c r="AA97" t="str">
        <f t="shared" ref="AA97:AA114" si="6">$P97&amp;Z97&amp;","</f>
        <v>maxX:368,</v>
      </c>
      <c r="AB97" t="str">
        <f>CONCATENATE("Bot:{",AB96,"},")</f>
        <v>Bot:{minX:144,maxX:368,minY:176,maxY:208,},</v>
      </c>
    </row>
    <row r="98" spans="16:28" x14ac:dyDescent="0.25">
      <c r="P98" t="s">
        <v>60</v>
      </c>
      <c r="Q98" s="112">
        <v>0</v>
      </c>
      <c r="R98" t="str">
        <f t="shared" si="3"/>
        <v>minY:0,</v>
      </c>
      <c r="T98" s="114">
        <v>32</v>
      </c>
      <c r="U98" t="str">
        <f t="shared" si="4"/>
        <v>minY:32,</v>
      </c>
      <c r="W98" s="115">
        <v>112</v>
      </c>
      <c r="X98" t="str">
        <f t="shared" si="5"/>
        <v>minY:112,</v>
      </c>
      <c r="Z98" s="113">
        <v>176</v>
      </c>
      <c r="AA98" t="str">
        <f t="shared" si="6"/>
        <v>minY:176,</v>
      </c>
    </row>
    <row r="99" spans="16:28" x14ac:dyDescent="0.25">
      <c r="P99" t="s">
        <v>61</v>
      </c>
      <c r="Q99" s="112">
        <v>80</v>
      </c>
      <c r="R99" t="str">
        <f t="shared" si="3"/>
        <v>maxY:80,</v>
      </c>
      <c r="T99" s="114">
        <v>128</v>
      </c>
      <c r="U99" t="str">
        <f t="shared" si="4"/>
        <v>maxY:128,</v>
      </c>
      <c r="W99" s="115">
        <v>192</v>
      </c>
      <c r="X99" t="str">
        <f t="shared" si="5"/>
        <v>maxY:192,</v>
      </c>
      <c r="Z99" s="113">
        <v>208</v>
      </c>
      <c r="AA99" t="str">
        <f t="shared" si="6"/>
        <v>maxY:208,</v>
      </c>
    </row>
    <row r="100" spans="16:28" x14ac:dyDescent="0.25">
      <c r="Q100" s="112"/>
      <c r="R100" t="str">
        <f t="shared" si="3"/>
        <v>,</v>
      </c>
      <c r="U100" t="str">
        <f t="shared" si="4"/>
        <v>,</v>
      </c>
      <c r="X100" t="str">
        <f t="shared" si="5"/>
        <v>,</v>
      </c>
      <c r="AA100" t="str">
        <f t="shared" si="6"/>
        <v>,</v>
      </c>
    </row>
    <row r="101" spans="16:28" x14ac:dyDescent="0.25">
      <c r="P101" t="s">
        <v>58</v>
      </c>
      <c r="Q101" s="112">
        <v>464</v>
      </c>
      <c r="R101" t="str">
        <f t="shared" si="3"/>
        <v>minX:464,</v>
      </c>
      <c r="S101" t="str">
        <f>CONCATENATE(R101,R102,R103,R104)</f>
        <v>minX:464,maxX:512,minY:80,maxY:512,</v>
      </c>
      <c r="T101" s="114">
        <v>400</v>
      </c>
      <c r="U101" t="str">
        <f t="shared" si="4"/>
        <v>minX:400,</v>
      </c>
      <c r="V101" t="str">
        <f>CONCATENATE(U101,U102,U103,U104)</f>
        <v>minX:400,maxX:480,minY:128,maxY:480,</v>
      </c>
      <c r="W101" s="115">
        <v>320</v>
      </c>
      <c r="X101" t="str">
        <f t="shared" si="5"/>
        <v>minX:320,</v>
      </c>
      <c r="Y101" t="str">
        <f>CONCATENATE(X101,X102,X103,X104)</f>
        <v>minX:320,maxX:432,minY:192,maxY:400,</v>
      </c>
      <c r="Z101" s="113">
        <v>304</v>
      </c>
      <c r="AA101" t="str">
        <f t="shared" si="6"/>
        <v>minX:304,</v>
      </c>
      <c r="AB101" t="str">
        <f>CONCATENATE(AA101,AA102,AA103,AA104)</f>
        <v>minX:304,maxX:368,minY:208,maxY:336,</v>
      </c>
    </row>
    <row r="102" spans="16:28" x14ac:dyDescent="0.25">
      <c r="P102" t="s">
        <v>59</v>
      </c>
      <c r="Q102" s="112">
        <v>512</v>
      </c>
      <c r="R102" t="str">
        <f t="shared" si="3"/>
        <v>maxX:512,</v>
      </c>
      <c r="S102" t="str">
        <f>CONCATENATE("Right:{",S101,"},")</f>
        <v>Right:{minX:464,maxX:512,minY:80,maxY:512,},</v>
      </c>
      <c r="T102" s="114">
        <v>480</v>
      </c>
      <c r="U102" t="str">
        <f t="shared" si="4"/>
        <v>maxX:480,</v>
      </c>
      <c r="V102" t="str">
        <f>CONCATENATE("Right:{",V101,"},")</f>
        <v>Right:{minX:400,maxX:480,minY:128,maxY:480,},</v>
      </c>
      <c r="W102" s="115">
        <v>432</v>
      </c>
      <c r="X102" t="str">
        <f t="shared" si="5"/>
        <v>maxX:432,</v>
      </c>
      <c r="Y102" t="str">
        <f>CONCATENATE("Right:{",Y101,"},")</f>
        <v>Right:{minX:320,maxX:432,minY:192,maxY:400,},</v>
      </c>
      <c r="Z102" s="113">
        <v>368</v>
      </c>
      <c r="AA102" t="str">
        <f t="shared" si="6"/>
        <v>maxX:368,</v>
      </c>
      <c r="AB102" t="str">
        <f>CONCATENATE("Right:{",AB101,"},")</f>
        <v>Right:{minX:304,maxX:368,minY:208,maxY:336,},</v>
      </c>
    </row>
    <row r="103" spans="16:28" x14ac:dyDescent="0.25">
      <c r="P103" t="s">
        <v>60</v>
      </c>
      <c r="Q103" s="112">
        <v>80</v>
      </c>
      <c r="R103" t="str">
        <f t="shared" si="3"/>
        <v>minY:80,</v>
      </c>
      <c r="T103" s="114">
        <v>128</v>
      </c>
      <c r="U103" t="str">
        <f t="shared" si="4"/>
        <v>minY:128,</v>
      </c>
      <c r="W103" s="115">
        <v>192</v>
      </c>
      <c r="X103" t="str">
        <f t="shared" si="5"/>
        <v>minY:192,</v>
      </c>
      <c r="Z103" s="113">
        <v>208</v>
      </c>
      <c r="AA103" t="str">
        <f t="shared" si="6"/>
        <v>minY:208,</v>
      </c>
    </row>
    <row r="104" spans="16:28" x14ac:dyDescent="0.25">
      <c r="P104" t="s">
        <v>61</v>
      </c>
      <c r="Q104" s="112">
        <v>512</v>
      </c>
      <c r="R104" t="str">
        <f t="shared" si="3"/>
        <v>maxY:512,</v>
      </c>
      <c r="T104" s="114">
        <v>480</v>
      </c>
      <c r="U104" t="str">
        <f t="shared" si="4"/>
        <v>maxY:480,</v>
      </c>
      <c r="W104" s="115">
        <v>400</v>
      </c>
      <c r="X104" t="str">
        <f t="shared" si="5"/>
        <v>maxY:400,</v>
      </c>
      <c r="Z104" s="113">
        <v>336</v>
      </c>
      <c r="AA104" t="str">
        <f t="shared" si="6"/>
        <v>maxY:336,</v>
      </c>
    </row>
    <row r="105" spans="16:28" x14ac:dyDescent="0.25">
      <c r="Q105" s="112"/>
      <c r="R105" t="str">
        <f t="shared" si="3"/>
        <v>,</v>
      </c>
      <c r="U105" t="str">
        <f t="shared" si="4"/>
        <v>,</v>
      </c>
      <c r="X105" t="str">
        <f t="shared" si="5"/>
        <v>,</v>
      </c>
      <c r="AA105" t="str">
        <f t="shared" si="6"/>
        <v>,</v>
      </c>
    </row>
    <row r="106" spans="16:28" x14ac:dyDescent="0.25">
      <c r="P106" t="s">
        <v>58</v>
      </c>
      <c r="Q106" s="112">
        <v>0</v>
      </c>
      <c r="R106" t="str">
        <f t="shared" si="3"/>
        <v>minX:0,</v>
      </c>
      <c r="S106" t="str">
        <f>CONCATENATE(R106,R107,R108,R109)</f>
        <v>minX:0,maxX:464,minY:432,maxY:512,</v>
      </c>
      <c r="T106" s="114">
        <v>32</v>
      </c>
      <c r="U106" t="str">
        <f t="shared" si="4"/>
        <v>minX:32,</v>
      </c>
      <c r="V106" t="str">
        <f>CONCATENATE(U106,U107,U108,U109)</f>
        <v>minX:32,maxX:400,minY:384,maxY:480,</v>
      </c>
      <c r="W106" s="115">
        <v>80</v>
      </c>
      <c r="X106" t="str">
        <f t="shared" si="5"/>
        <v>minX:80,</v>
      </c>
      <c r="Y106" t="str">
        <f>CONCATENATE(X106,X107,X108,X109)</f>
        <v>minX:80,maxX:320,minY:320,maxY:400,</v>
      </c>
      <c r="Z106" s="113">
        <v>144</v>
      </c>
      <c r="AA106" t="str">
        <f t="shared" si="6"/>
        <v>minX:144,</v>
      </c>
      <c r="AB106" t="str">
        <f>CONCATENATE(AA106,AA107,AA108,AA109)</f>
        <v>minX:144,maxX:304,minY:304,maxY:336,</v>
      </c>
    </row>
    <row r="107" spans="16:28" x14ac:dyDescent="0.25">
      <c r="P107" t="s">
        <v>59</v>
      </c>
      <c r="Q107" s="112">
        <v>464</v>
      </c>
      <c r="R107" t="str">
        <f t="shared" si="3"/>
        <v>maxX:464,</v>
      </c>
      <c r="S107" t="str">
        <f>CONCATENATE("Top:{",S106,"},")</f>
        <v>Top:{minX:0,maxX:464,minY:432,maxY:512,},</v>
      </c>
      <c r="T107" s="114">
        <v>400</v>
      </c>
      <c r="U107" t="str">
        <f t="shared" si="4"/>
        <v>maxX:400,</v>
      </c>
      <c r="V107" t="str">
        <f>CONCATENATE("Top:{",V106,"},")</f>
        <v>Top:{minX:32,maxX:400,minY:384,maxY:480,},</v>
      </c>
      <c r="W107" s="115">
        <v>320</v>
      </c>
      <c r="X107" t="str">
        <f t="shared" si="5"/>
        <v>maxX:320,</v>
      </c>
      <c r="Y107" t="str">
        <f>CONCATENATE("Top:{",Y106,"},")</f>
        <v>Top:{minX:80,maxX:320,minY:320,maxY:400,},</v>
      </c>
      <c r="Z107" s="113">
        <v>304</v>
      </c>
      <c r="AA107" t="str">
        <f t="shared" si="6"/>
        <v>maxX:304,</v>
      </c>
      <c r="AB107" t="str">
        <f>CONCATENATE("Top:{",AB106,"},")</f>
        <v>Top:{minX:144,maxX:304,minY:304,maxY:336,},</v>
      </c>
    </row>
    <row r="108" spans="16:28" x14ac:dyDescent="0.25">
      <c r="P108" t="s">
        <v>60</v>
      </c>
      <c r="Q108" s="112">
        <v>432</v>
      </c>
      <c r="R108" t="str">
        <f t="shared" si="3"/>
        <v>minY:432,</v>
      </c>
      <c r="T108" s="114">
        <v>384</v>
      </c>
      <c r="U108" t="str">
        <f t="shared" si="4"/>
        <v>minY:384,</v>
      </c>
      <c r="W108" s="115">
        <v>320</v>
      </c>
      <c r="X108" t="str">
        <f t="shared" si="5"/>
        <v>minY:320,</v>
      </c>
      <c r="Z108" s="113">
        <v>304</v>
      </c>
      <c r="AA108" t="str">
        <f t="shared" si="6"/>
        <v>minY:304,</v>
      </c>
    </row>
    <row r="109" spans="16:28" x14ac:dyDescent="0.25">
      <c r="P109" t="s">
        <v>61</v>
      </c>
      <c r="Q109" s="112">
        <v>512</v>
      </c>
      <c r="R109" t="str">
        <f t="shared" si="3"/>
        <v>maxY:512,</v>
      </c>
      <c r="T109" s="114">
        <v>480</v>
      </c>
      <c r="U109" t="str">
        <f t="shared" si="4"/>
        <v>maxY:480,</v>
      </c>
      <c r="W109" s="115">
        <v>400</v>
      </c>
      <c r="X109" t="str">
        <f t="shared" si="5"/>
        <v>maxY:400,</v>
      </c>
      <c r="Z109" s="113">
        <v>336</v>
      </c>
      <c r="AA109" t="str">
        <f t="shared" si="6"/>
        <v>maxY:336,</v>
      </c>
    </row>
    <row r="110" spans="16:28" x14ac:dyDescent="0.25">
      <c r="Q110" s="112"/>
      <c r="R110" t="str">
        <f t="shared" si="3"/>
        <v>,</v>
      </c>
      <c r="U110" t="str">
        <f t="shared" si="4"/>
        <v>,</v>
      </c>
      <c r="X110" t="str">
        <f t="shared" si="5"/>
        <v>,</v>
      </c>
      <c r="AA110" t="str">
        <f t="shared" si="6"/>
        <v>,</v>
      </c>
    </row>
    <row r="111" spans="16:28" x14ac:dyDescent="0.25">
      <c r="P111" t="s">
        <v>58</v>
      </c>
      <c r="Q111" s="112">
        <v>0</v>
      </c>
      <c r="R111" t="str">
        <f t="shared" si="3"/>
        <v>minX:0,</v>
      </c>
      <c r="S111" t="str">
        <f>CONCATENATE(R111,R112,R113,R114)</f>
        <v>minX:0,maxX:48,minY:80,maxY:432,</v>
      </c>
      <c r="T111" s="114">
        <v>32</v>
      </c>
      <c r="U111" t="str">
        <f t="shared" si="4"/>
        <v>minX:32,</v>
      </c>
      <c r="V111" t="str">
        <f>CONCATENATE(U111,U112,U113,U114)</f>
        <v>minX:32,maxX:112,minY:128,maxY:384,</v>
      </c>
      <c r="W111" s="115">
        <v>80</v>
      </c>
      <c r="X111" t="str">
        <f t="shared" si="5"/>
        <v>minX:80,</v>
      </c>
      <c r="Y111" t="str">
        <f>CONCATENATE(X111,X112,X113,X114)</f>
        <v>minX:80,maxX:192,minY:192,maxY:320,</v>
      </c>
      <c r="Z111" s="113">
        <v>144</v>
      </c>
      <c r="AA111" t="str">
        <f t="shared" si="6"/>
        <v>minX:144,</v>
      </c>
      <c r="AB111" t="str">
        <f>CONCATENATE(AA111,AA112,AA113,AA114)</f>
        <v>minX:144,maxX:208,minY:208,maxY:304,</v>
      </c>
    </row>
    <row r="112" spans="16:28" x14ac:dyDescent="0.25">
      <c r="P112" t="s">
        <v>59</v>
      </c>
      <c r="Q112" s="112">
        <v>48</v>
      </c>
      <c r="R112" t="str">
        <f t="shared" si="3"/>
        <v>maxX:48,</v>
      </c>
      <c r="S112" t="str">
        <f>CONCATENATE("Left:{",S111,"},")</f>
        <v>Left:{minX:0,maxX:48,minY:80,maxY:432,},</v>
      </c>
      <c r="T112" s="114">
        <v>112</v>
      </c>
      <c r="U112" t="str">
        <f t="shared" si="4"/>
        <v>maxX:112,</v>
      </c>
      <c r="V112" t="str">
        <f>CONCATENATE("Left:{",V111,"},")</f>
        <v>Left:{minX:32,maxX:112,minY:128,maxY:384,},</v>
      </c>
      <c r="W112" s="115">
        <v>192</v>
      </c>
      <c r="X112" t="str">
        <f t="shared" si="5"/>
        <v>maxX:192,</v>
      </c>
      <c r="Y112" t="str">
        <f>CONCATENATE("Left:{",Y111,"},")</f>
        <v>Left:{minX:80,maxX:192,minY:192,maxY:320,},</v>
      </c>
      <c r="Z112" s="113">
        <v>208</v>
      </c>
      <c r="AA112" t="str">
        <f t="shared" si="6"/>
        <v>maxX:208,</v>
      </c>
      <c r="AB112" t="str">
        <f>CONCATENATE("Left:{",AB111,"},")</f>
        <v>Left:{minX:144,maxX:208,minY:208,maxY:304,},</v>
      </c>
    </row>
    <row r="113" spans="16:27" x14ac:dyDescent="0.25">
      <c r="P113" t="s">
        <v>60</v>
      </c>
      <c r="Q113" s="112">
        <v>80</v>
      </c>
      <c r="R113" t="str">
        <f t="shared" si="3"/>
        <v>minY:80,</v>
      </c>
      <c r="T113" s="114">
        <v>128</v>
      </c>
      <c r="U113" t="str">
        <f t="shared" si="4"/>
        <v>minY:128,</v>
      </c>
      <c r="W113" s="115">
        <v>192</v>
      </c>
      <c r="X113" t="str">
        <f t="shared" si="5"/>
        <v>minY:192,</v>
      </c>
      <c r="Z113" s="113">
        <v>208</v>
      </c>
      <c r="AA113" t="str">
        <f t="shared" si="6"/>
        <v>minY:208,</v>
      </c>
    </row>
    <row r="114" spans="16:27" x14ac:dyDescent="0.25">
      <c r="P114" t="s">
        <v>61</v>
      </c>
      <c r="Q114" s="112">
        <v>432</v>
      </c>
      <c r="R114" t="str">
        <f t="shared" si="3"/>
        <v>maxY:432,</v>
      </c>
      <c r="T114" s="114">
        <v>384</v>
      </c>
      <c r="U114" t="str">
        <f t="shared" si="4"/>
        <v>maxY:384,</v>
      </c>
      <c r="W114" s="115">
        <v>320</v>
      </c>
      <c r="X114" t="str">
        <f t="shared" si="5"/>
        <v>maxY:320,</v>
      </c>
      <c r="Z114" s="113">
        <v>304</v>
      </c>
      <c r="AA114" t="str">
        <f t="shared" si="6"/>
        <v>maxY:304,</v>
      </c>
    </row>
  </sheetData>
  <mergeCells count="1">
    <mergeCell ref="C76:F7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47"/>
  <sheetViews>
    <sheetView topLeftCell="A13" workbookViewId="0">
      <selection activeCell="N24" sqref="A2:N24"/>
    </sheetView>
  </sheetViews>
  <sheetFormatPr defaultRowHeight="15" x14ac:dyDescent="0.25"/>
  <cols>
    <col min="1" max="16384" width="9.140625" style="20"/>
  </cols>
  <sheetData>
    <row r="2" spans="1:25" x14ac:dyDescent="0.25">
      <c r="A2" s="103"/>
      <c r="B2" s="103" t="s">
        <v>0</v>
      </c>
      <c r="C2" s="103" t="s">
        <v>1</v>
      </c>
      <c r="D2" s="103"/>
      <c r="E2" s="103"/>
      <c r="F2" s="103"/>
      <c r="G2" s="103"/>
      <c r="H2" s="103"/>
      <c r="I2" s="103"/>
      <c r="J2" s="103"/>
      <c r="K2" s="103"/>
      <c r="L2" s="103"/>
      <c r="M2" s="103"/>
    </row>
    <row r="3" spans="1:25" x14ac:dyDescent="0.25">
      <c r="A3" s="104" t="s">
        <v>22</v>
      </c>
      <c r="B3" s="112">
        <v>0</v>
      </c>
      <c r="C3" s="112">
        <v>0</v>
      </c>
      <c r="D3" s="117" t="s">
        <v>23</v>
      </c>
      <c r="E3" s="114">
        <v>32</v>
      </c>
      <c r="F3" s="114">
        <v>32</v>
      </c>
      <c r="G3" s="117" t="s">
        <v>24</v>
      </c>
      <c r="H3" s="115">
        <v>80</v>
      </c>
      <c r="I3" s="115">
        <v>112</v>
      </c>
      <c r="J3" s="117" t="s">
        <v>25</v>
      </c>
      <c r="K3" s="113">
        <v>144</v>
      </c>
      <c r="L3" s="113">
        <v>176</v>
      </c>
      <c r="M3" s="103" t="s">
        <v>26</v>
      </c>
      <c r="O3" s="112"/>
      <c r="P3" s="112"/>
      <c r="Q3" s="117" t="s">
        <v>23</v>
      </c>
      <c r="R3" s="114"/>
      <c r="S3" s="114"/>
      <c r="T3" s="117" t="s">
        <v>24</v>
      </c>
      <c r="U3" s="115">
        <v>112</v>
      </c>
      <c r="V3" s="115">
        <v>80</v>
      </c>
      <c r="W3" s="117" t="s">
        <v>25</v>
      </c>
      <c r="X3" s="113">
        <v>176</v>
      </c>
      <c r="Y3" s="113">
        <v>144</v>
      </c>
    </row>
    <row r="4" spans="1:25" x14ac:dyDescent="0.25">
      <c r="A4" s="105"/>
      <c r="B4" s="112">
        <v>512</v>
      </c>
      <c r="C4" s="112">
        <v>80</v>
      </c>
      <c r="D4" s="117"/>
      <c r="E4" s="114">
        <v>480</v>
      </c>
      <c r="F4" s="114">
        <v>128</v>
      </c>
      <c r="G4" s="117"/>
      <c r="H4" s="115">
        <v>432</v>
      </c>
      <c r="I4" s="115">
        <v>192</v>
      </c>
      <c r="J4" s="117"/>
      <c r="K4" s="113">
        <v>368</v>
      </c>
      <c r="L4" s="113">
        <v>208</v>
      </c>
      <c r="M4"/>
      <c r="O4" s="112"/>
      <c r="P4" s="112"/>
      <c r="Q4" s="117"/>
      <c r="R4" s="114"/>
      <c r="S4" s="114"/>
      <c r="T4" s="117"/>
      <c r="U4" s="115">
        <v>192</v>
      </c>
      <c r="V4" s="115">
        <v>432</v>
      </c>
      <c r="W4" s="117"/>
      <c r="X4" s="113">
        <v>208</v>
      </c>
      <c r="Y4" s="113">
        <v>368</v>
      </c>
    </row>
    <row r="5" spans="1:25" x14ac:dyDescent="0.25">
      <c r="A5" s="105">
        <f>B5*C5</f>
        <v>40960</v>
      </c>
      <c r="B5" s="118">
        <f>B4-B3</f>
        <v>512</v>
      </c>
      <c r="C5" s="118">
        <f>C4-C3</f>
        <v>80</v>
      </c>
      <c r="D5" s="105">
        <f>E5*F5</f>
        <v>43008</v>
      </c>
      <c r="E5" s="118">
        <f>E4-E3</f>
        <v>448</v>
      </c>
      <c r="F5" s="118">
        <f>F4-F3</f>
        <v>96</v>
      </c>
      <c r="G5" s="105">
        <f>H5*I5</f>
        <v>28160</v>
      </c>
      <c r="H5" s="118">
        <f>H4-H3</f>
        <v>352</v>
      </c>
      <c r="I5" s="118">
        <f>I4-I3</f>
        <v>80</v>
      </c>
      <c r="J5" s="105">
        <f>K5*L5</f>
        <v>7168</v>
      </c>
      <c r="K5" s="118">
        <f>K4-K3</f>
        <v>224</v>
      </c>
      <c r="L5" s="118">
        <f>L4-L3</f>
        <v>32</v>
      </c>
      <c r="M5"/>
      <c r="O5" s="118"/>
      <c r="P5" s="118"/>
      <c r="Q5" s="105">
        <f>R5*S5</f>
        <v>0</v>
      </c>
      <c r="R5" s="118"/>
      <c r="S5" s="118"/>
      <c r="T5" s="105">
        <f>U5*V5</f>
        <v>28160</v>
      </c>
      <c r="U5" s="118">
        <f>U4-U3</f>
        <v>80</v>
      </c>
      <c r="V5" s="118">
        <f>V4-V3</f>
        <v>352</v>
      </c>
      <c r="W5" s="105">
        <f>X5*Y5</f>
        <v>7168</v>
      </c>
      <c r="X5" s="118">
        <f>X4-X3</f>
        <v>32</v>
      </c>
      <c r="Y5" s="118">
        <f>Y4-Y3</f>
        <v>224</v>
      </c>
    </row>
    <row r="6" spans="1:25" x14ac:dyDescent="0.25">
      <c r="A6" s="105"/>
      <c r="B6" s="112">
        <v>464</v>
      </c>
      <c r="C6" s="112">
        <v>80</v>
      </c>
      <c r="D6" s="117"/>
      <c r="E6" s="114">
        <v>400</v>
      </c>
      <c r="F6" s="114">
        <v>128</v>
      </c>
      <c r="G6" s="117"/>
      <c r="H6" s="115">
        <v>320</v>
      </c>
      <c r="I6" s="115">
        <v>192</v>
      </c>
      <c r="J6" s="117"/>
      <c r="K6" s="113">
        <v>304</v>
      </c>
      <c r="L6" s="113">
        <v>208</v>
      </c>
      <c r="M6"/>
      <c r="O6" s="112"/>
      <c r="P6" s="112"/>
      <c r="Q6" s="117"/>
      <c r="R6" s="114"/>
      <c r="S6" s="114"/>
      <c r="T6" s="117"/>
      <c r="U6" s="115">
        <v>192</v>
      </c>
      <c r="V6" s="115">
        <v>320</v>
      </c>
      <c r="W6" s="117"/>
      <c r="X6" s="113">
        <v>208</v>
      </c>
      <c r="Y6" s="113">
        <v>304</v>
      </c>
    </row>
    <row r="7" spans="1:25" x14ac:dyDescent="0.25">
      <c r="A7" s="105"/>
      <c r="B7" s="112">
        <v>512</v>
      </c>
      <c r="C7" s="112">
        <v>512</v>
      </c>
      <c r="D7" s="117"/>
      <c r="E7" s="114">
        <v>480</v>
      </c>
      <c r="F7" s="114">
        <v>480</v>
      </c>
      <c r="G7" s="117"/>
      <c r="H7" s="115">
        <v>432</v>
      </c>
      <c r="I7" s="115">
        <v>400</v>
      </c>
      <c r="J7" s="117"/>
      <c r="K7" s="113">
        <v>368</v>
      </c>
      <c r="L7" s="113">
        <v>336</v>
      </c>
      <c r="M7"/>
      <c r="O7" s="112"/>
      <c r="P7" s="112"/>
      <c r="Q7" s="117"/>
      <c r="R7" s="114"/>
      <c r="S7" s="114"/>
      <c r="T7" s="117"/>
      <c r="U7" s="115">
        <v>400</v>
      </c>
      <c r="V7" s="115">
        <v>432</v>
      </c>
      <c r="W7" s="117"/>
      <c r="X7" s="113">
        <v>336</v>
      </c>
      <c r="Y7" s="113">
        <v>368</v>
      </c>
    </row>
    <row r="8" spans="1:25" x14ac:dyDescent="0.25">
      <c r="A8" s="105">
        <f>B8*C8</f>
        <v>20736</v>
      </c>
      <c r="B8" s="118">
        <f>B7-B6</f>
        <v>48</v>
      </c>
      <c r="C8" s="118">
        <f>C7-C6</f>
        <v>432</v>
      </c>
      <c r="D8" s="105">
        <f>E8*F8</f>
        <v>28160</v>
      </c>
      <c r="E8" s="118">
        <f>E7-E6</f>
        <v>80</v>
      </c>
      <c r="F8" s="118">
        <f>F7-F6</f>
        <v>352</v>
      </c>
      <c r="G8" s="105">
        <f>H8*I8</f>
        <v>23296</v>
      </c>
      <c r="H8" s="118">
        <f>H7-H6</f>
        <v>112</v>
      </c>
      <c r="I8" s="118">
        <f>I7-I6</f>
        <v>208</v>
      </c>
      <c r="J8" s="105">
        <f>K8*L8</f>
        <v>8192</v>
      </c>
      <c r="K8" s="118">
        <f>K7-K6</f>
        <v>64</v>
      </c>
      <c r="L8" s="118">
        <f>L7-L6</f>
        <v>128</v>
      </c>
      <c r="M8"/>
      <c r="O8" s="118"/>
      <c r="P8" s="118"/>
      <c r="Q8" s="105">
        <f>R8*S8</f>
        <v>0</v>
      </c>
      <c r="R8" s="118"/>
      <c r="S8" s="118"/>
      <c r="T8" s="105">
        <f>U8*V8</f>
        <v>23296</v>
      </c>
      <c r="U8" s="118">
        <f>U7-U6</f>
        <v>208</v>
      </c>
      <c r="V8" s="118">
        <f>V7-V6</f>
        <v>112</v>
      </c>
      <c r="W8" s="105">
        <f>X8*Y8</f>
        <v>8192</v>
      </c>
      <c r="X8" s="118">
        <f>X7-X6</f>
        <v>128</v>
      </c>
      <c r="Y8" s="118">
        <f>Y7-Y6</f>
        <v>64</v>
      </c>
    </row>
    <row r="9" spans="1:25" x14ac:dyDescent="0.25">
      <c r="A9" s="105"/>
      <c r="B9" s="112">
        <v>0</v>
      </c>
      <c r="C9" s="112">
        <v>432</v>
      </c>
      <c r="D9" s="117"/>
      <c r="E9" s="114">
        <v>32</v>
      </c>
      <c r="F9" s="114">
        <v>384</v>
      </c>
      <c r="G9" s="117"/>
      <c r="H9" s="115">
        <v>80</v>
      </c>
      <c r="I9" s="115">
        <v>320</v>
      </c>
      <c r="J9" s="117"/>
      <c r="K9" s="113">
        <v>144</v>
      </c>
      <c r="L9" s="113">
        <v>304</v>
      </c>
      <c r="M9"/>
      <c r="O9" s="112"/>
      <c r="P9" s="112"/>
      <c r="Q9" s="117"/>
      <c r="R9" s="114"/>
      <c r="S9" s="114"/>
      <c r="T9" s="117"/>
      <c r="U9" s="115">
        <v>320</v>
      </c>
      <c r="V9" s="115">
        <v>80</v>
      </c>
      <c r="W9" s="117"/>
      <c r="X9" s="113">
        <v>304</v>
      </c>
      <c r="Y9" s="113">
        <v>144</v>
      </c>
    </row>
    <row r="10" spans="1:25" x14ac:dyDescent="0.25">
      <c r="A10" s="105"/>
      <c r="B10" s="112">
        <v>464</v>
      </c>
      <c r="C10" s="112">
        <v>512</v>
      </c>
      <c r="D10" s="117"/>
      <c r="E10" s="114">
        <v>400</v>
      </c>
      <c r="F10" s="114">
        <v>480</v>
      </c>
      <c r="G10" s="117"/>
      <c r="H10" s="115">
        <v>320</v>
      </c>
      <c r="I10" s="115">
        <v>400</v>
      </c>
      <c r="J10" s="117"/>
      <c r="K10" s="113">
        <v>304</v>
      </c>
      <c r="L10" s="113">
        <v>336</v>
      </c>
      <c r="M10"/>
      <c r="O10" s="112"/>
      <c r="P10" s="112"/>
      <c r="Q10" s="117"/>
      <c r="R10" s="114"/>
      <c r="S10" s="114"/>
      <c r="T10" s="117"/>
      <c r="U10" s="115">
        <v>400</v>
      </c>
      <c r="V10" s="115">
        <v>320</v>
      </c>
      <c r="W10" s="117"/>
      <c r="X10" s="113">
        <v>336</v>
      </c>
      <c r="Y10" s="113">
        <v>304</v>
      </c>
    </row>
    <row r="11" spans="1:25" x14ac:dyDescent="0.25">
      <c r="A11" s="105">
        <f>B11*C11</f>
        <v>37120</v>
      </c>
      <c r="B11" s="118">
        <f>B10-B9</f>
        <v>464</v>
      </c>
      <c r="C11" s="118">
        <f>C10-C9</f>
        <v>80</v>
      </c>
      <c r="D11" s="105">
        <f>E11*F11</f>
        <v>35328</v>
      </c>
      <c r="E11" s="118">
        <f>E10-E9</f>
        <v>368</v>
      </c>
      <c r="F11" s="118">
        <f>F10-F9</f>
        <v>96</v>
      </c>
      <c r="G11" s="105">
        <f>H11*I11</f>
        <v>19200</v>
      </c>
      <c r="H11" s="118">
        <f>H10-H9</f>
        <v>240</v>
      </c>
      <c r="I11" s="118">
        <f>I10-I9</f>
        <v>80</v>
      </c>
      <c r="J11" s="105">
        <f>K11*L11</f>
        <v>5120</v>
      </c>
      <c r="K11" s="118">
        <f>K10-K9</f>
        <v>160</v>
      </c>
      <c r="L11" s="118">
        <f>L10-L9</f>
        <v>32</v>
      </c>
      <c r="M11"/>
      <c r="O11" s="118"/>
      <c r="P11" s="118"/>
      <c r="Q11" s="105">
        <f>R11*S11</f>
        <v>0</v>
      </c>
      <c r="R11" s="118"/>
      <c r="S11" s="118"/>
      <c r="T11" s="105">
        <f>U11*V11</f>
        <v>19200</v>
      </c>
      <c r="U11" s="118">
        <f>U10-U9</f>
        <v>80</v>
      </c>
      <c r="V11" s="118">
        <f>V10-V9</f>
        <v>240</v>
      </c>
      <c r="W11" s="105">
        <f>X11*Y11</f>
        <v>5120</v>
      </c>
      <c r="X11" s="118">
        <f>X10-X9</f>
        <v>32</v>
      </c>
      <c r="Y11" s="118">
        <f>Y10-Y9</f>
        <v>160</v>
      </c>
    </row>
    <row r="12" spans="1:25" x14ac:dyDescent="0.25">
      <c r="A12" s="105"/>
      <c r="B12" s="112">
        <v>0</v>
      </c>
      <c r="C12" s="112">
        <v>80</v>
      </c>
      <c r="D12" s="117"/>
      <c r="E12" s="114">
        <v>32</v>
      </c>
      <c r="F12" s="114">
        <v>128</v>
      </c>
      <c r="G12" s="117"/>
      <c r="H12" s="115">
        <v>80</v>
      </c>
      <c r="I12" s="115">
        <v>192</v>
      </c>
      <c r="J12" s="117"/>
      <c r="K12" s="113">
        <v>144</v>
      </c>
      <c r="L12" s="113">
        <v>208</v>
      </c>
      <c r="M12"/>
      <c r="O12" s="112"/>
      <c r="P12" s="112"/>
      <c r="Q12" s="117"/>
      <c r="R12" s="114"/>
      <c r="S12" s="114"/>
      <c r="T12" s="117"/>
      <c r="U12" s="115">
        <v>192</v>
      </c>
      <c r="V12" s="115">
        <v>80</v>
      </c>
      <c r="W12" s="117"/>
      <c r="X12" s="113">
        <v>208</v>
      </c>
      <c r="Y12" s="113">
        <v>144</v>
      </c>
    </row>
    <row r="13" spans="1:25" x14ac:dyDescent="0.25">
      <c r="A13" s="105"/>
      <c r="B13" s="112">
        <v>48</v>
      </c>
      <c r="C13" s="112">
        <v>432</v>
      </c>
      <c r="D13" s="117"/>
      <c r="E13" s="114">
        <v>112</v>
      </c>
      <c r="F13" s="114">
        <v>384</v>
      </c>
      <c r="G13" s="117"/>
      <c r="H13" s="115">
        <v>192</v>
      </c>
      <c r="I13" s="115">
        <v>320</v>
      </c>
      <c r="J13" s="117"/>
      <c r="K13" s="113">
        <v>208</v>
      </c>
      <c r="L13" s="113">
        <v>304</v>
      </c>
      <c r="M13"/>
      <c r="O13" s="112"/>
      <c r="P13" s="112"/>
      <c r="Q13" s="117"/>
      <c r="R13" s="114"/>
      <c r="S13" s="114"/>
      <c r="T13" s="117"/>
      <c r="U13" s="115">
        <v>320</v>
      </c>
      <c r="V13" s="115">
        <v>192</v>
      </c>
      <c r="W13" s="117"/>
      <c r="X13" s="113">
        <v>304</v>
      </c>
      <c r="Y13" s="113">
        <v>208</v>
      </c>
    </row>
    <row r="14" spans="1:25" x14ac:dyDescent="0.25">
      <c r="A14">
        <f>SUM(A5:A13)</f>
        <v>98816</v>
      </c>
      <c r="B14"/>
      <c r="C14"/>
      <c r="D14">
        <f>SUM(D5:D13)</f>
        <v>106496</v>
      </c>
      <c r="E14"/>
      <c r="F14"/>
      <c r="G14">
        <f>SUM(G5:G13)</f>
        <v>70656</v>
      </c>
      <c r="H14"/>
      <c r="I14"/>
      <c r="J14">
        <f>SUM(J5:J13)</f>
        <v>20480</v>
      </c>
      <c r="K14"/>
      <c r="L14"/>
      <c r="M14"/>
    </row>
    <row r="15" spans="1:25" x14ac:dyDescent="0.25">
      <c r="A15" s="109"/>
      <c r="B15" s="109"/>
      <c r="C15" s="109"/>
      <c r="D15" s="109"/>
      <c r="E15" s="109"/>
      <c r="F15" s="109"/>
      <c r="G15" s="109"/>
      <c r="H15" s="109"/>
      <c r="I15" s="109"/>
      <c r="J15" s="109"/>
      <c r="K15" s="109"/>
      <c r="L15" s="109"/>
      <c r="M15" s="109"/>
    </row>
    <row r="16" spans="1:25" x14ac:dyDescent="0.25">
      <c r="A16" s="119" t="s">
        <v>33</v>
      </c>
      <c r="B16" s="111" t="s">
        <v>8</v>
      </c>
      <c r="E16" s="111">
        <v>512512</v>
      </c>
      <c r="F16" s="119" t="s">
        <v>34</v>
      </c>
      <c r="G16" s="111">
        <v>32480</v>
      </c>
      <c r="J16" s="111">
        <v>480480</v>
      </c>
      <c r="K16"/>
      <c r="L16"/>
      <c r="M16"/>
    </row>
    <row r="17" spans="1:20" x14ac:dyDescent="0.25">
      <c r="C17" s="111">
        <v>48432</v>
      </c>
      <c r="D17" s="111">
        <v>464432</v>
      </c>
      <c r="H17" s="111">
        <v>112384</v>
      </c>
      <c r="I17" s="111">
        <v>400384</v>
      </c>
      <c r="K17"/>
      <c r="L17"/>
      <c r="M17"/>
    </row>
    <row r="18" spans="1:20" x14ac:dyDescent="0.25">
      <c r="C18" s="20" t="s">
        <v>54</v>
      </c>
      <c r="D18" s="111" t="s">
        <v>56</v>
      </c>
      <c r="H18" s="111" t="s">
        <v>28</v>
      </c>
      <c r="I18" s="111">
        <v>400128</v>
      </c>
      <c r="K18"/>
      <c r="L18"/>
      <c r="M18"/>
    </row>
    <row r="19" spans="1:20" x14ac:dyDescent="0.25">
      <c r="B19" s="20" t="s">
        <v>7</v>
      </c>
      <c r="E19" s="20" t="s">
        <v>8</v>
      </c>
      <c r="G19" s="20" t="s">
        <v>27</v>
      </c>
      <c r="J19" s="111" t="s">
        <v>29</v>
      </c>
      <c r="K19"/>
      <c r="L19" s="103" t="s">
        <v>37</v>
      </c>
      <c r="M19" s="110">
        <v>224288</v>
      </c>
      <c r="N19" s="111">
        <v>288288</v>
      </c>
    </row>
    <row r="20" spans="1:20" x14ac:dyDescent="0.25">
      <c r="K20"/>
      <c r="M20" s="111">
        <v>224224</v>
      </c>
      <c r="N20" s="111">
        <v>288224</v>
      </c>
    </row>
    <row r="21" spans="1:20" x14ac:dyDescent="0.25">
      <c r="A21" s="119" t="s">
        <v>36</v>
      </c>
      <c r="B21" s="111">
        <v>80400</v>
      </c>
      <c r="E21" s="111">
        <v>400432</v>
      </c>
      <c r="F21" s="119" t="s">
        <v>35</v>
      </c>
      <c r="G21" s="111">
        <v>144336</v>
      </c>
      <c r="J21" s="111">
        <v>336368</v>
      </c>
      <c r="M21"/>
    </row>
    <row r="22" spans="1:20" x14ac:dyDescent="0.25">
      <c r="C22" s="111">
        <v>192320</v>
      </c>
      <c r="D22" s="111">
        <v>320320</v>
      </c>
      <c r="H22" s="111">
        <v>208304</v>
      </c>
      <c r="I22" s="111">
        <v>304304</v>
      </c>
      <c r="L22" s="111"/>
      <c r="M22"/>
    </row>
    <row r="23" spans="1:20" x14ac:dyDescent="0.25">
      <c r="C23" s="111">
        <v>192192</v>
      </c>
      <c r="D23" s="111">
        <v>320192</v>
      </c>
      <c r="H23" s="111">
        <v>208208</v>
      </c>
      <c r="I23" s="111">
        <v>304208</v>
      </c>
      <c r="M23"/>
    </row>
    <row r="24" spans="1:20" x14ac:dyDescent="0.25">
      <c r="B24" s="111">
        <v>80128</v>
      </c>
      <c r="E24" s="111">
        <v>112432</v>
      </c>
      <c r="G24" s="111">
        <v>144176</v>
      </c>
      <c r="J24" s="111">
        <v>176368</v>
      </c>
      <c r="K24"/>
      <c r="L24"/>
      <c r="M24"/>
    </row>
    <row r="25" spans="1:20" x14ac:dyDescent="0.25">
      <c r="N25" s="103"/>
      <c r="O25" s="103"/>
      <c r="P25"/>
      <c r="Q25"/>
      <c r="R25"/>
      <c r="S25"/>
      <c r="T25"/>
    </row>
    <row r="26" spans="1:20" x14ac:dyDescent="0.25">
      <c r="N26" s="116"/>
      <c r="O26" s="116"/>
      <c r="P26"/>
      <c r="Q26"/>
      <c r="R26"/>
      <c r="S26"/>
      <c r="T26"/>
    </row>
    <row r="27" spans="1:20" x14ac:dyDescent="0.25">
      <c r="N27" s="116"/>
      <c r="O27" s="116"/>
      <c r="P27"/>
      <c r="Q27"/>
      <c r="R27"/>
      <c r="S27"/>
      <c r="T27"/>
    </row>
    <row r="28" spans="1:20" x14ac:dyDescent="0.25">
      <c r="N28"/>
      <c r="O28"/>
      <c r="P28"/>
      <c r="Q28"/>
      <c r="R28"/>
      <c r="S28"/>
      <c r="T28"/>
    </row>
    <row r="29" spans="1:20" x14ac:dyDescent="0.25">
      <c r="N29"/>
      <c r="O29"/>
      <c r="P29"/>
      <c r="Q29"/>
      <c r="R29"/>
      <c r="S29"/>
      <c r="T29"/>
    </row>
    <row r="30" spans="1:20" x14ac:dyDescent="0.25">
      <c r="N30"/>
      <c r="O30"/>
      <c r="P30"/>
      <c r="Q30"/>
      <c r="R30"/>
      <c r="S30"/>
      <c r="T30"/>
    </row>
    <row r="31" spans="1:20" x14ac:dyDescent="0.25">
      <c r="N31"/>
      <c r="O31"/>
      <c r="P31"/>
      <c r="Q31"/>
      <c r="R31"/>
      <c r="S31"/>
      <c r="T31"/>
    </row>
    <row r="32" spans="1:20" x14ac:dyDescent="0.25">
      <c r="N32"/>
      <c r="O32"/>
      <c r="P32"/>
      <c r="Q32"/>
      <c r="R32"/>
      <c r="S32"/>
      <c r="T32"/>
    </row>
    <row r="33" spans="14:20" x14ac:dyDescent="0.25">
      <c r="N33"/>
      <c r="O33"/>
      <c r="P33"/>
      <c r="Q33"/>
      <c r="R33"/>
      <c r="S33"/>
      <c r="T33"/>
    </row>
    <row r="34" spans="14:20" x14ac:dyDescent="0.25">
      <c r="N34"/>
      <c r="O34"/>
      <c r="P34"/>
      <c r="Q34"/>
      <c r="R34"/>
      <c r="S34"/>
      <c r="T34"/>
    </row>
    <row r="35" spans="14:20" x14ac:dyDescent="0.25">
      <c r="N35"/>
      <c r="O35"/>
      <c r="P35"/>
      <c r="Q35"/>
      <c r="R35"/>
      <c r="S35"/>
      <c r="T35"/>
    </row>
    <row r="36" spans="14:20" x14ac:dyDescent="0.25">
      <c r="N36"/>
      <c r="O36"/>
      <c r="P36"/>
      <c r="Q36"/>
      <c r="R36"/>
      <c r="S36"/>
      <c r="T36"/>
    </row>
    <row r="37" spans="14:20" x14ac:dyDescent="0.25">
      <c r="N37"/>
      <c r="O37"/>
      <c r="P37"/>
      <c r="Q37"/>
      <c r="R37"/>
      <c r="S37"/>
      <c r="T37"/>
    </row>
    <row r="38" spans="14:20" x14ac:dyDescent="0.25">
      <c r="N38" s="109"/>
      <c r="O38" s="109"/>
      <c r="P38" s="109"/>
      <c r="Q38" s="109"/>
      <c r="R38" s="109"/>
      <c r="S38" s="109"/>
      <c r="T38" s="109"/>
    </row>
    <row r="39" spans="14:20" x14ac:dyDescent="0.25">
      <c r="N39"/>
      <c r="O39"/>
      <c r="P39"/>
      <c r="Q39"/>
      <c r="R39"/>
      <c r="S39"/>
      <c r="T39"/>
    </row>
    <row r="40" spans="14:20" x14ac:dyDescent="0.25">
      <c r="N40"/>
      <c r="O40"/>
      <c r="P40"/>
      <c r="Q40"/>
      <c r="R40"/>
      <c r="S40"/>
      <c r="T40"/>
    </row>
    <row r="41" spans="14:20" x14ac:dyDescent="0.25">
      <c r="N41"/>
      <c r="O41"/>
      <c r="P41"/>
      <c r="Q41"/>
      <c r="R41"/>
      <c r="S41"/>
      <c r="T41"/>
    </row>
    <row r="42" spans="14:20" x14ac:dyDescent="0.25">
      <c r="N42" s="110">
        <v>288288</v>
      </c>
      <c r="O42"/>
      <c r="P42"/>
      <c r="Q42"/>
      <c r="R42"/>
      <c r="S42"/>
      <c r="T42"/>
    </row>
    <row r="43" spans="14:20" x14ac:dyDescent="0.25">
      <c r="N43" s="110">
        <v>224288</v>
      </c>
      <c r="O43"/>
      <c r="P43"/>
      <c r="Q43"/>
      <c r="R43"/>
      <c r="S43"/>
      <c r="T43"/>
    </row>
    <row r="44" spans="14:20" x14ac:dyDescent="0.25">
      <c r="N44"/>
      <c r="O44"/>
      <c r="P44"/>
      <c r="Q44"/>
      <c r="R44"/>
      <c r="S44"/>
      <c r="T44"/>
    </row>
    <row r="45" spans="14:20" x14ac:dyDescent="0.25">
      <c r="N45"/>
      <c r="O45"/>
      <c r="P45"/>
      <c r="Q45"/>
      <c r="R45"/>
      <c r="S45"/>
      <c r="T45"/>
    </row>
    <row r="46" spans="14:20" x14ac:dyDescent="0.25">
      <c r="N46"/>
      <c r="O46"/>
      <c r="P46"/>
      <c r="Q46"/>
      <c r="R46"/>
      <c r="S46"/>
      <c r="T46"/>
    </row>
    <row r="47" spans="14:20" x14ac:dyDescent="0.25">
      <c r="N47"/>
      <c r="O47"/>
      <c r="P47"/>
      <c r="Q47"/>
      <c r="R47"/>
      <c r="S47"/>
      <c r="T4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3"/>
  <sheetViews>
    <sheetView topLeftCell="K49" workbookViewId="0">
      <selection activeCell="AB1" sqref="AB1:AB63"/>
    </sheetView>
  </sheetViews>
  <sheetFormatPr defaultRowHeight="15" x14ac:dyDescent="0.25"/>
  <cols>
    <col min="17" max="17" width="19.85546875" bestFit="1" customWidth="1"/>
  </cols>
  <sheetData>
    <row r="1" spans="1:28" x14ac:dyDescent="0.25">
      <c r="A1" s="150">
        <v>128</v>
      </c>
      <c r="B1" s="150">
        <v>128</v>
      </c>
      <c r="Q1" s="143" t="s">
        <v>205</v>
      </c>
      <c r="S1" t="s">
        <v>207</v>
      </c>
      <c r="T1">
        <v>128</v>
      </c>
      <c r="U1" t="s">
        <v>208</v>
      </c>
      <c r="V1">
        <v>128</v>
      </c>
      <c r="W1" t="s">
        <v>209</v>
      </c>
      <c r="X1" t="s">
        <v>220</v>
      </c>
      <c r="Y1" t="str">
        <f>CONCATENATE(S1,X1,T1,X1,U1,X1,V1,X1,W1)</f>
        <v>'128,128,0':'128,128,0'</v>
      </c>
      <c r="AB1" t="s">
        <v>205</v>
      </c>
    </row>
    <row r="2" spans="1:28" x14ac:dyDescent="0.25">
      <c r="A2" s="150">
        <v>128</v>
      </c>
      <c r="B2" s="150">
        <v>128</v>
      </c>
      <c r="C2" s="148" t="s">
        <v>90</v>
      </c>
      <c r="D2" s="148">
        <v>132</v>
      </c>
      <c r="E2">
        <v>133</v>
      </c>
      <c r="F2">
        <v>0</v>
      </c>
      <c r="H2">
        <f>D2-5</f>
        <v>127</v>
      </c>
      <c r="I2">
        <f>E2-5</f>
        <v>128</v>
      </c>
      <c r="J2">
        <v>0</v>
      </c>
      <c r="L2" t="str">
        <f>CONCATENATE("'",H2,",",I2,",",J2,"'")</f>
        <v>'127,128,0'</v>
      </c>
      <c r="M2" t="s">
        <v>91</v>
      </c>
      <c r="N2" t="str">
        <f>CONCATENATE(L2,M2,"'",A2,",",B2,",0'")</f>
        <v>'127,128,0':'128,128,0'</v>
      </c>
      <c r="Q2" t="s">
        <v>145</v>
      </c>
      <c r="S2" t="s">
        <v>210</v>
      </c>
      <c r="T2">
        <v>128</v>
      </c>
      <c r="U2" t="s">
        <v>208</v>
      </c>
      <c r="V2">
        <v>128</v>
      </c>
      <c r="W2" t="s">
        <v>209</v>
      </c>
      <c r="X2" t="s">
        <v>220</v>
      </c>
      <c r="Y2" t="str">
        <f t="shared" ref="Y2:Y63" si="0">CONCATENATE(S2,X2,T2,X2,U2,X2,V2,X2,W2)</f>
        <v>'127,128,0':'128,128,0'</v>
      </c>
      <c r="AB2" t="s">
        <v>145</v>
      </c>
    </row>
    <row r="3" spans="1:28" x14ac:dyDescent="0.25">
      <c r="A3" s="150">
        <v>128</v>
      </c>
      <c r="B3" s="150">
        <v>128</v>
      </c>
      <c r="C3" s="20" t="s">
        <v>92</v>
      </c>
      <c r="D3" s="20">
        <v>133</v>
      </c>
      <c r="E3">
        <v>132</v>
      </c>
      <c r="F3">
        <v>0</v>
      </c>
      <c r="H3">
        <f t="shared" ref="H3:I63" si="1">D3-5</f>
        <v>128</v>
      </c>
      <c r="I3">
        <f t="shared" si="1"/>
        <v>127</v>
      </c>
      <c r="J3">
        <v>0</v>
      </c>
      <c r="L3" t="str">
        <f t="shared" ref="L3:L63" si="2">CONCATENATE("'",H3,",",I3,",",J3,"'")</f>
        <v>'128,127,0'</v>
      </c>
      <c r="M3" t="s">
        <v>91</v>
      </c>
      <c r="N3" t="str">
        <f t="shared" ref="N3:N63" si="3">CONCATENATE(L3,M3,"'",A3,",",B3,",0'")</f>
        <v>'128,127,0':'128,128,0'</v>
      </c>
      <c r="Q3" t="s">
        <v>146</v>
      </c>
      <c r="S3" t="s">
        <v>207</v>
      </c>
      <c r="T3">
        <v>127</v>
      </c>
      <c r="U3" t="s">
        <v>208</v>
      </c>
      <c r="V3">
        <v>128</v>
      </c>
      <c r="W3" t="s">
        <v>209</v>
      </c>
      <c r="X3" t="s">
        <v>220</v>
      </c>
      <c r="Y3" t="str">
        <f t="shared" si="0"/>
        <v>'128,127,0':'128,128,0'</v>
      </c>
      <c r="AB3" t="s">
        <v>146</v>
      </c>
    </row>
    <row r="4" spans="1:28" x14ac:dyDescent="0.25">
      <c r="A4" s="150">
        <v>128</v>
      </c>
      <c r="B4" s="150">
        <v>128</v>
      </c>
      <c r="C4" s="20" t="s">
        <v>93</v>
      </c>
      <c r="D4" s="20">
        <v>133</v>
      </c>
      <c r="E4">
        <v>134</v>
      </c>
      <c r="F4">
        <v>0</v>
      </c>
      <c r="H4">
        <f t="shared" si="1"/>
        <v>128</v>
      </c>
      <c r="I4">
        <f t="shared" si="1"/>
        <v>129</v>
      </c>
      <c r="J4">
        <v>0</v>
      </c>
      <c r="L4" t="str">
        <f t="shared" si="2"/>
        <v>'128,129,0'</v>
      </c>
      <c r="M4" t="s">
        <v>91</v>
      </c>
      <c r="N4" t="str">
        <f t="shared" si="3"/>
        <v>'128,129,0':'128,128,0'</v>
      </c>
      <c r="Q4" t="s">
        <v>147</v>
      </c>
      <c r="S4" t="s">
        <v>207</v>
      </c>
      <c r="T4">
        <v>129</v>
      </c>
      <c r="U4" t="s">
        <v>208</v>
      </c>
      <c r="V4">
        <v>128</v>
      </c>
      <c r="W4" t="s">
        <v>209</v>
      </c>
      <c r="X4" t="s">
        <v>220</v>
      </c>
      <c r="Y4" t="str">
        <f t="shared" si="0"/>
        <v>'128,129,0':'128,128,0'</v>
      </c>
      <c r="AB4" t="s">
        <v>147</v>
      </c>
    </row>
    <row r="5" spans="1:28" x14ac:dyDescent="0.25">
      <c r="A5" s="150">
        <v>128</v>
      </c>
      <c r="B5" s="150">
        <v>128</v>
      </c>
      <c r="C5" s="20" t="s">
        <v>94</v>
      </c>
      <c r="D5" s="20">
        <v>134</v>
      </c>
      <c r="E5">
        <v>132</v>
      </c>
      <c r="F5">
        <v>0</v>
      </c>
      <c r="H5">
        <f t="shared" si="1"/>
        <v>129</v>
      </c>
      <c r="I5">
        <f t="shared" si="1"/>
        <v>127</v>
      </c>
      <c r="J5">
        <v>0</v>
      </c>
      <c r="L5" t="str">
        <f t="shared" si="2"/>
        <v>'129,127,0'</v>
      </c>
      <c r="M5" t="s">
        <v>91</v>
      </c>
      <c r="N5" t="str">
        <f t="shared" si="3"/>
        <v>'129,127,0':'128,128,0'</v>
      </c>
      <c r="Q5" t="s">
        <v>148</v>
      </c>
      <c r="S5" t="s">
        <v>211</v>
      </c>
      <c r="T5">
        <v>127</v>
      </c>
      <c r="U5" t="s">
        <v>208</v>
      </c>
      <c r="V5">
        <v>128</v>
      </c>
      <c r="W5" t="s">
        <v>209</v>
      </c>
      <c r="X5" t="s">
        <v>220</v>
      </c>
      <c r="Y5" t="str">
        <f t="shared" si="0"/>
        <v>'129,127,0':'128,128,0'</v>
      </c>
      <c r="AB5" t="s">
        <v>148</v>
      </c>
    </row>
    <row r="6" spans="1:28" x14ac:dyDescent="0.25">
      <c r="A6" s="150">
        <v>128</v>
      </c>
      <c r="B6" s="150">
        <v>128</v>
      </c>
      <c r="C6" s="20" t="s">
        <v>95</v>
      </c>
      <c r="D6" s="20">
        <v>134</v>
      </c>
      <c r="E6">
        <v>134</v>
      </c>
      <c r="F6">
        <v>0</v>
      </c>
      <c r="H6">
        <f t="shared" si="1"/>
        <v>129</v>
      </c>
      <c r="I6">
        <f t="shared" si="1"/>
        <v>129</v>
      </c>
      <c r="J6">
        <v>0</v>
      </c>
      <c r="L6" t="str">
        <f t="shared" si="2"/>
        <v>'129,129,0'</v>
      </c>
      <c r="M6" t="s">
        <v>91</v>
      </c>
      <c r="N6" t="str">
        <f t="shared" si="3"/>
        <v>'129,129,0':'128,128,0'</v>
      </c>
      <c r="Q6" t="s">
        <v>149</v>
      </c>
      <c r="S6" t="s">
        <v>211</v>
      </c>
      <c r="T6">
        <v>129</v>
      </c>
      <c r="U6" t="s">
        <v>208</v>
      </c>
      <c r="V6">
        <v>128</v>
      </c>
      <c r="W6" t="s">
        <v>209</v>
      </c>
      <c r="X6" t="s">
        <v>220</v>
      </c>
      <c r="Y6" t="str">
        <f t="shared" si="0"/>
        <v>'129,129,0':'128,128,0'</v>
      </c>
      <c r="AB6" t="s">
        <v>149</v>
      </c>
    </row>
    <row r="7" spans="1:28" x14ac:dyDescent="0.25">
      <c r="A7" s="150">
        <v>128</v>
      </c>
      <c r="B7" s="150">
        <v>128</v>
      </c>
      <c r="C7" s="20" t="s">
        <v>96</v>
      </c>
      <c r="D7" s="20">
        <v>134</v>
      </c>
      <c r="E7">
        <v>133</v>
      </c>
      <c r="F7">
        <v>0</v>
      </c>
      <c r="H7">
        <f t="shared" si="1"/>
        <v>129</v>
      </c>
      <c r="I7">
        <f t="shared" si="1"/>
        <v>128</v>
      </c>
      <c r="J7">
        <v>0</v>
      </c>
      <c r="L7" t="str">
        <f t="shared" si="2"/>
        <v>'129,128,0'</v>
      </c>
      <c r="M7" t="s">
        <v>91</v>
      </c>
      <c r="N7" t="str">
        <f t="shared" si="3"/>
        <v>'129,128,0':'128,128,0'</v>
      </c>
      <c r="Q7" t="s">
        <v>150</v>
      </c>
      <c r="S7" t="s">
        <v>211</v>
      </c>
      <c r="T7">
        <v>128</v>
      </c>
      <c r="U7" t="s">
        <v>208</v>
      </c>
      <c r="V7">
        <v>128</v>
      </c>
      <c r="W7" t="s">
        <v>209</v>
      </c>
      <c r="X7" t="s">
        <v>220</v>
      </c>
      <c r="Y7" t="str">
        <f t="shared" si="0"/>
        <v>'129,128,0':'128,128,0'</v>
      </c>
      <c r="AB7" t="s">
        <v>150</v>
      </c>
    </row>
    <row r="8" spans="1:28" x14ac:dyDescent="0.25">
      <c r="A8" s="151">
        <v>256</v>
      </c>
      <c r="B8" s="152">
        <v>64</v>
      </c>
      <c r="L8" t="str">
        <f t="shared" si="2"/>
        <v>',,'</v>
      </c>
      <c r="M8" t="s">
        <v>91</v>
      </c>
      <c r="N8" t="str">
        <f t="shared" si="3"/>
        <v>',,':'256,64,0'</v>
      </c>
      <c r="Q8" s="143" t="s">
        <v>206</v>
      </c>
      <c r="S8" t="s">
        <v>212</v>
      </c>
      <c r="T8">
        <v>64</v>
      </c>
      <c r="U8" t="s">
        <v>213</v>
      </c>
      <c r="V8">
        <v>64</v>
      </c>
      <c r="W8" t="s">
        <v>209</v>
      </c>
      <c r="X8" t="s">
        <v>220</v>
      </c>
      <c r="Y8" t="str">
        <f t="shared" si="0"/>
        <v>'256,64,0':'256,64,0'</v>
      </c>
      <c r="AB8" t="s">
        <v>206</v>
      </c>
    </row>
    <row r="9" spans="1:28" x14ac:dyDescent="0.25">
      <c r="A9" s="151">
        <v>256</v>
      </c>
      <c r="B9" s="152">
        <v>64</v>
      </c>
      <c r="C9" s="149" t="s">
        <v>97</v>
      </c>
      <c r="D9" s="149">
        <v>260</v>
      </c>
      <c r="E9">
        <v>133</v>
      </c>
      <c r="F9">
        <v>0</v>
      </c>
      <c r="H9">
        <f t="shared" si="1"/>
        <v>255</v>
      </c>
      <c r="I9">
        <f t="shared" si="1"/>
        <v>128</v>
      </c>
      <c r="J9">
        <v>0</v>
      </c>
      <c r="L9" t="str">
        <f t="shared" si="2"/>
        <v>'255,128,0'</v>
      </c>
      <c r="M9" t="s">
        <v>91</v>
      </c>
      <c r="N9" t="str">
        <f t="shared" si="3"/>
        <v>'255,128,0':'256,64,0'</v>
      </c>
      <c r="Q9" t="s">
        <v>151</v>
      </c>
      <c r="S9" t="s">
        <v>214</v>
      </c>
      <c r="T9">
        <v>128</v>
      </c>
      <c r="U9" t="s">
        <v>213</v>
      </c>
      <c r="V9">
        <v>64</v>
      </c>
      <c r="W9" t="s">
        <v>209</v>
      </c>
      <c r="X9" t="s">
        <v>220</v>
      </c>
      <c r="Y9" t="str">
        <f t="shared" si="0"/>
        <v>'255,128,0':'256,64,0'</v>
      </c>
      <c r="AB9" t="s">
        <v>151</v>
      </c>
    </row>
    <row r="10" spans="1:28" x14ac:dyDescent="0.25">
      <c r="A10" s="151">
        <v>256</v>
      </c>
      <c r="B10" s="152">
        <v>64</v>
      </c>
      <c r="C10" s="20" t="s">
        <v>98</v>
      </c>
      <c r="D10" s="20">
        <v>261</v>
      </c>
      <c r="E10">
        <v>132</v>
      </c>
      <c r="F10">
        <v>0</v>
      </c>
      <c r="H10">
        <f t="shared" si="1"/>
        <v>256</v>
      </c>
      <c r="I10">
        <f t="shared" si="1"/>
        <v>127</v>
      </c>
      <c r="J10">
        <v>0</v>
      </c>
      <c r="L10" t="str">
        <f t="shared" si="2"/>
        <v>'256,127,0'</v>
      </c>
      <c r="M10" t="s">
        <v>91</v>
      </c>
      <c r="N10" t="str">
        <f t="shared" si="3"/>
        <v>'256,127,0':'256,64,0'</v>
      </c>
      <c r="Q10" t="s">
        <v>152</v>
      </c>
      <c r="S10" t="s">
        <v>212</v>
      </c>
      <c r="T10">
        <v>127</v>
      </c>
      <c r="U10" t="s">
        <v>213</v>
      </c>
      <c r="V10">
        <v>64</v>
      </c>
      <c r="W10" t="s">
        <v>209</v>
      </c>
      <c r="X10" t="s">
        <v>220</v>
      </c>
      <c r="Y10" t="str">
        <f t="shared" si="0"/>
        <v>'256,127,0':'256,64,0'</v>
      </c>
      <c r="AB10" t="s">
        <v>152</v>
      </c>
    </row>
    <row r="11" spans="1:28" x14ac:dyDescent="0.25">
      <c r="A11" s="151">
        <v>256</v>
      </c>
      <c r="B11" s="152">
        <v>64</v>
      </c>
      <c r="C11" s="20" t="s">
        <v>99</v>
      </c>
      <c r="D11" s="20">
        <v>261</v>
      </c>
      <c r="E11">
        <v>134</v>
      </c>
      <c r="F11">
        <v>0</v>
      </c>
      <c r="H11">
        <f t="shared" si="1"/>
        <v>256</v>
      </c>
      <c r="I11">
        <f t="shared" si="1"/>
        <v>129</v>
      </c>
      <c r="J11">
        <v>0</v>
      </c>
      <c r="L11" t="str">
        <f t="shared" si="2"/>
        <v>'256,129,0'</v>
      </c>
      <c r="M11" t="s">
        <v>91</v>
      </c>
      <c r="N11" t="str">
        <f t="shared" si="3"/>
        <v>'256,129,0':'256,64,0'</v>
      </c>
      <c r="Q11" t="s">
        <v>153</v>
      </c>
      <c r="S11" t="s">
        <v>212</v>
      </c>
      <c r="T11">
        <v>129</v>
      </c>
      <c r="U11" t="s">
        <v>213</v>
      </c>
      <c r="V11">
        <v>64</v>
      </c>
      <c r="W11" t="s">
        <v>209</v>
      </c>
      <c r="X11" t="s">
        <v>220</v>
      </c>
      <c r="Y11" t="str">
        <f t="shared" si="0"/>
        <v>'256,129,0':'256,64,0'</v>
      </c>
      <c r="AB11" t="s">
        <v>153</v>
      </c>
    </row>
    <row r="12" spans="1:28" x14ac:dyDescent="0.25">
      <c r="A12" s="151">
        <v>256</v>
      </c>
      <c r="B12" s="152">
        <v>64</v>
      </c>
      <c r="C12" s="20" t="s">
        <v>100</v>
      </c>
      <c r="D12" s="20">
        <v>262</v>
      </c>
      <c r="E12">
        <v>132</v>
      </c>
      <c r="F12">
        <v>0</v>
      </c>
      <c r="H12">
        <f t="shared" si="1"/>
        <v>257</v>
      </c>
      <c r="I12">
        <f t="shared" si="1"/>
        <v>127</v>
      </c>
      <c r="J12">
        <v>0</v>
      </c>
      <c r="L12" t="str">
        <f t="shared" si="2"/>
        <v>'257,127,0'</v>
      </c>
      <c r="M12" t="s">
        <v>91</v>
      </c>
      <c r="N12" t="str">
        <f t="shared" si="3"/>
        <v>'257,127,0':'256,64,0'</v>
      </c>
      <c r="Q12" t="s">
        <v>154</v>
      </c>
      <c r="S12" t="s">
        <v>215</v>
      </c>
      <c r="T12">
        <v>127</v>
      </c>
      <c r="U12" t="s">
        <v>213</v>
      </c>
      <c r="V12">
        <v>64</v>
      </c>
      <c r="W12" t="s">
        <v>209</v>
      </c>
      <c r="X12" t="s">
        <v>220</v>
      </c>
      <c r="Y12" t="str">
        <f t="shared" si="0"/>
        <v>'257,127,0':'256,64,0'</v>
      </c>
      <c r="AB12" t="s">
        <v>154</v>
      </c>
    </row>
    <row r="13" spans="1:28" x14ac:dyDescent="0.25">
      <c r="A13" s="151">
        <v>256</v>
      </c>
      <c r="B13" s="152">
        <v>64</v>
      </c>
      <c r="C13" s="20" t="s">
        <v>101</v>
      </c>
      <c r="D13" s="20">
        <v>262</v>
      </c>
      <c r="E13">
        <v>134</v>
      </c>
      <c r="F13">
        <v>0</v>
      </c>
      <c r="H13">
        <f t="shared" si="1"/>
        <v>257</v>
      </c>
      <c r="I13">
        <f t="shared" si="1"/>
        <v>129</v>
      </c>
      <c r="J13">
        <v>0</v>
      </c>
      <c r="L13" t="str">
        <f t="shared" si="2"/>
        <v>'257,129,0'</v>
      </c>
      <c r="M13" t="s">
        <v>91</v>
      </c>
      <c r="N13" t="str">
        <f t="shared" si="3"/>
        <v>'257,129,0':'256,64,0'</v>
      </c>
      <c r="Q13" t="s">
        <v>155</v>
      </c>
      <c r="S13" t="s">
        <v>215</v>
      </c>
      <c r="T13">
        <v>129</v>
      </c>
      <c r="U13" t="s">
        <v>213</v>
      </c>
      <c r="V13">
        <v>64</v>
      </c>
      <c r="W13" t="s">
        <v>209</v>
      </c>
      <c r="X13" t="s">
        <v>220</v>
      </c>
      <c r="Y13" t="str">
        <f t="shared" si="0"/>
        <v>'257,129,0':'256,64,0'</v>
      </c>
      <c r="AB13" t="s">
        <v>155</v>
      </c>
    </row>
    <row r="14" spans="1:28" x14ac:dyDescent="0.25">
      <c r="A14" s="151">
        <v>256</v>
      </c>
      <c r="B14" s="152">
        <v>64</v>
      </c>
      <c r="C14" s="20" t="s">
        <v>102</v>
      </c>
      <c r="D14" s="20">
        <v>262</v>
      </c>
      <c r="E14">
        <v>133</v>
      </c>
      <c r="F14">
        <v>0</v>
      </c>
      <c r="H14">
        <f t="shared" si="1"/>
        <v>257</v>
      </c>
      <c r="I14">
        <f t="shared" si="1"/>
        <v>128</v>
      </c>
      <c r="J14">
        <v>0</v>
      </c>
      <c r="L14" t="str">
        <f t="shared" si="2"/>
        <v>'257,128,0'</v>
      </c>
      <c r="M14" t="s">
        <v>91</v>
      </c>
      <c r="N14" t="str">
        <f t="shared" si="3"/>
        <v>'257,128,0':'256,64,0'</v>
      </c>
      <c r="Q14" t="s">
        <v>156</v>
      </c>
      <c r="S14" t="s">
        <v>215</v>
      </c>
      <c r="T14">
        <v>128</v>
      </c>
      <c r="U14" t="s">
        <v>213</v>
      </c>
      <c r="V14">
        <v>64</v>
      </c>
      <c r="W14" t="s">
        <v>209</v>
      </c>
      <c r="X14" t="s">
        <v>220</v>
      </c>
      <c r="Y14" t="str">
        <f t="shared" si="0"/>
        <v>'257,128,0':'256,64,0'</v>
      </c>
      <c r="AB14" t="s">
        <v>156</v>
      </c>
    </row>
    <row r="15" spans="1:28" x14ac:dyDescent="0.25">
      <c r="A15" s="150">
        <v>384</v>
      </c>
      <c r="B15" s="153">
        <v>128</v>
      </c>
      <c r="L15" t="str">
        <f t="shared" si="2"/>
        <v>',,'</v>
      </c>
      <c r="M15" t="s">
        <v>91</v>
      </c>
      <c r="N15" t="str">
        <f t="shared" si="3"/>
        <v>',,':'384,128,0'</v>
      </c>
      <c r="Q15" t="s">
        <v>157</v>
      </c>
      <c r="S15" t="s">
        <v>216</v>
      </c>
      <c r="T15">
        <v>128</v>
      </c>
      <c r="U15" t="s">
        <v>217</v>
      </c>
      <c r="V15">
        <v>128</v>
      </c>
      <c r="W15" t="s">
        <v>209</v>
      </c>
      <c r="X15" t="s">
        <v>220</v>
      </c>
      <c r="Y15" t="str">
        <f t="shared" si="0"/>
        <v>'384,128,0':'384,128,0'</v>
      </c>
      <c r="AB15" t="s">
        <v>221</v>
      </c>
    </row>
    <row r="16" spans="1:28" x14ac:dyDescent="0.25">
      <c r="A16" s="150">
        <v>384</v>
      </c>
      <c r="B16" s="153">
        <v>128</v>
      </c>
      <c r="C16" s="149" t="s">
        <v>103</v>
      </c>
      <c r="D16" s="149">
        <v>388</v>
      </c>
      <c r="E16">
        <v>133</v>
      </c>
      <c r="F16">
        <v>0</v>
      </c>
      <c r="H16">
        <f t="shared" si="1"/>
        <v>383</v>
      </c>
      <c r="I16">
        <f t="shared" si="1"/>
        <v>128</v>
      </c>
      <c r="J16">
        <v>0</v>
      </c>
      <c r="L16" t="str">
        <f t="shared" si="2"/>
        <v>'383,128,0'</v>
      </c>
      <c r="M16" t="s">
        <v>91</v>
      </c>
      <c r="N16" t="str">
        <f t="shared" si="3"/>
        <v>'383,128,0':'384,128,0'</v>
      </c>
      <c r="Q16" t="s">
        <v>158</v>
      </c>
      <c r="S16" t="s">
        <v>218</v>
      </c>
      <c r="T16">
        <v>128</v>
      </c>
      <c r="U16" t="s">
        <v>217</v>
      </c>
      <c r="V16">
        <v>128</v>
      </c>
      <c r="W16" t="s">
        <v>209</v>
      </c>
      <c r="X16" t="s">
        <v>220</v>
      </c>
      <c r="Y16" t="str">
        <f t="shared" si="0"/>
        <v>'383,128,0':'384,128,0'</v>
      </c>
      <c r="AB16" t="s">
        <v>158</v>
      </c>
    </row>
    <row r="17" spans="1:28" x14ac:dyDescent="0.25">
      <c r="A17" s="150">
        <v>384</v>
      </c>
      <c r="B17" s="153">
        <v>128</v>
      </c>
      <c r="C17" s="20" t="s">
        <v>104</v>
      </c>
      <c r="D17" s="20">
        <v>389</v>
      </c>
      <c r="E17">
        <v>132</v>
      </c>
      <c r="F17">
        <v>0</v>
      </c>
      <c r="H17">
        <f t="shared" si="1"/>
        <v>384</v>
      </c>
      <c r="I17">
        <f t="shared" si="1"/>
        <v>127</v>
      </c>
      <c r="J17">
        <v>0</v>
      </c>
      <c r="L17" t="str">
        <f t="shared" si="2"/>
        <v>'384,127,0'</v>
      </c>
      <c r="M17" t="s">
        <v>91</v>
      </c>
      <c r="N17" t="str">
        <f t="shared" si="3"/>
        <v>'384,127,0':'384,128,0'</v>
      </c>
      <c r="Q17" t="s">
        <v>159</v>
      </c>
      <c r="S17" t="s">
        <v>216</v>
      </c>
      <c r="T17">
        <v>127</v>
      </c>
      <c r="U17" t="s">
        <v>217</v>
      </c>
      <c r="V17">
        <v>128</v>
      </c>
      <c r="W17" t="s">
        <v>209</v>
      </c>
      <c r="X17" t="s">
        <v>220</v>
      </c>
      <c r="Y17" t="str">
        <f t="shared" si="0"/>
        <v>'384,127,0':'384,128,0'</v>
      </c>
      <c r="AB17" t="s">
        <v>159</v>
      </c>
    </row>
    <row r="18" spans="1:28" x14ac:dyDescent="0.25">
      <c r="A18" s="150">
        <v>384</v>
      </c>
      <c r="B18" s="153">
        <v>128</v>
      </c>
      <c r="C18" s="20" t="s">
        <v>105</v>
      </c>
      <c r="D18" s="20">
        <v>389</v>
      </c>
      <c r="E18">
        <v>134</v>
      </c>
      <c r="F18">
        <v>0</v>
      </c>
      <c r="H18">
        <f t="shared" si="1"/>
        <v>384</v>
      </c>
      <c r="I18">
        <f t="shared" si="1"/>
        <v>129</v>
      </c>
      <c r="J18">
        <v>0</v>
      </c>
      <c r="L18" t="str">
        <f t="shared" si="2"/>
        <v>'384,129,0'</v>
      </c>
      <c r="M18" t="s">
        <v>91</v>
      </c>
      <c r="N18" t="str">
        <f t="shared" si="3"/>
        <v>'384,129,0':'384,128,0'</v>
      </c>
      <c r="Q18" t="s">
        <v>160</v>
      </c>
      <c r="S18" t="s">
        <v>216</v>
      </c>
      <c r="T18">
        <v>129</v>
      </c>
      <c r="U18" t="s">
        <v>217</v>
      </c>
      <c r="V18">
        <v>128</v>
      </c>
      <c r="W18" t="s">
        <v>209</v>
      </c>
      <c r="X18" t="s">
        <v>220</v>
      </c>
      <c r="Y18" t="str">
        <f t="shared" si="0"/>
        <v>'384,129,0':'384,128,0'</v>
      </c>
      <c r="AB18" t="s">
        <v>160</v>
      </c>
    </row>
    <row r="19" spans="1:28" x14ac:dyDescent="0.25">
      <c r="A19" s="150">
        <v>384</v>
      </c>
      <c r="B19" s="153">
        <v>128</v>
      </c>
      <c r="C19" s="20" t="s">
        <v>106</v>
      </c>
      <c r="D19" s="20">
        <v>390</v>
      </c>
      <c r="E19">
        <v>132</v>
      </c>
      <c r="F19">
        <v>0</v>
      </c>
      <c r="H19">
        <f t="shared" si="1"/>
        <v>385</v>
      </c>
      <c r="I19">
        <f t="shared" si="1"/>
        <v>127</v>
      </c>
      <c r="J19">
        <v>0</v>
      </c>
      <c r="L19" t="str">
        <f t="shared" si="2"/>
        <v>'385,127,0'</v>
      </c>
      <c r="M19" t="s">
        <v>91</v>
      </c>
      <c r="N19" t="str">
        <f t="shared" si="3"/>
        <v>'385,127,0':'384,128,0'</v>
      </c>
      <c r="Q19" t="s">
        <v>161</v>
      </c>
      <c r="S19" t="s">
        <v>219</v>
      </c>
      <c r="T19">
        <v>127</v>
      </c>
      <c r="U19" t="s">
        <v>217</v>
      </c>
      <c r="V19">
        <v>128</v>
      </c>
      <c r="W19" t="s">
        <v>209</v>
      </c>
      <c r="X19" t="s">
        <v>220</v>
      </c>
      <c r="Y19" t="str">
        <f t="shared" si="0"/>
        <v>'385,127,0':'384,128,0'</v>
      </c>
      <c r="AB19" t="s">
        <v>161</v>
      </c>
    </row>
    <row r="20" spans="1:28" x14ac:dyDescent="0.25">
      <c r="A20" s="150">
        <v>384</v>
      </c>
      <c r="B20" s="153">
        <v>128</v>
      </c>
      <c r="C20" s="20" t="s">
        <v>107</v>
      </c>
      <c r="D20" s="20">
        <v>390</v>
      </c>
      <c r="E20">
        <v>134</v>
      </c>
      <c r="F20">
        <v>0</v>
      </c>
      <c r="H20">
        <f t="shared" si="1"/>
        <v>385</v>
      </c>
      <c r="I20">
        <f t="shared" si="1"/>
        <v>129</v>
      </c>
      <c r="J20">
        <v>0</v>
      </c>
      <c r="L20" t="str">
        <f t="shared" si="2"/>
        <v>'385,129,0'</v>
      </c>
      <c r="M20" t="s">
        <v>91</v>
      </c>
      <c r="N20" t="str">
        <f t="shared" si="3"/>
        <v>'385,129,0':'384,128,0'</v>
      </c>
      <c r="Q20" t="s">
        <v>162</v>
      </c>
      <c r="S20" t="s">
        <v>219</v>
      </c>
      <c r="T20">
        <v>129</v>
      </c>
      <c r="U20" t="s">
        <v>217</v>
      </c>
      <c r="V20">
        <v>128</v>
      </c>
      <c r="W20" t="s">
        <v>209</v>
      </c>
      <c r="X20" t="s">
        <v>220</v>
      </c>
      <c r="Y20" t="str">
        <f t="shared" si="0"/>
        <v>'385,129,0':'384,128,0'</v>
      </c>
      <c r="AB20" t="s">
        <v>162</v>
      </c>
    </row>
    <row r="21" spans="1:28" x14ac:dyDescent="0.25">
      <c r="A21" s="150">
        <v>384</v>
      </c>
      <c r="B21" s="153">
        <v>128</v>
      </c>
      <c r="C21" s="20" t="s">
        <v>108</v>
      </c>
      <c r="D21" s="20">
        <v>390</v>
      </c>
      <c r="E21">
        <v>133</v>
      </c>
      <c r="F21">
        <v>0</v>
      </c>
      <c r="H21">
        <f t="shared" si="1"/>
        <v>385</v>
      </c>
      <c r="I21">
        <f t="shared" si="1"/>
        <v>128</v>
      </c>
      <c r="J21">
        <v>0</v>
      </c>
      <c r="L21" t="str">
        <f t="shared" si="2"/>
        <v>'385,128,0'</v>
      </c>
      <c r="M21" t="s">
        <v>91</v>
      </c>
      <c r="N21" t="str">
        <f t="shared" si="3"/>
        <v>'385,128,0':'384,128,0'</v>
      </c>
      <c r="Q21" t="s">
        <v>163</v>
      </c>
      <c r="S21" t="s">
        <v>219</v>
      </c>
      <c r="T21">
        <v>128</v>
      </c>
      <c r="U21" t="s">
        <v>217</v>
      </c>
      <c r="V21">
        <v>128</v>
      </c>
      <c r="W21" t="s">
        <v>209</v>
      </c>
      <c r="X21" t="s">
        <v>220</v>
      </c>
      <c r="Y21" t="str">
        <f t="shared" si="0"/>
        <v>'385,128,0':'384,128,0'</v>
      </c>
      <c r="AB21" t="s">
        <v>163</v>
      </c>
    </row>
    <row r="22" spans="1:28" x14ac:dyDescent="0.25">
      <c r="A22" s="154">
        <v>128</v>
      </c>
      <c r="B22" s="150">
        <v>256</v>
      </c>
      <c r="L22" t="str">
        <f t="shared" si="2"/>
        <v>',,'</v>
      </c>
      <c r="M22" t="s">
        <v>91</v>
      </c>
      <c r="N22" t="str">
        <f t="shared" si="3"/>
        <v>',,':'128,256,0'</v>
      </c>
      <c r="Q22" t="s">
        <v>164</v>
      </c>
      <c r="S22" t="s">
        <v>207</v>
      </c>
      <c r="T22">
        <v>256</v>
      </c>
      <c r="U22" t="s">
        <v>208</v>
      </c>
      <c r="V22">
        <v>256</v>
      </c>
      <c r="W22" t="s">
        <v>209</v>
      </c>
      <c r="X22" t="s">
        <v>220</v>
      </c>
      <c r="Y22" t="str">
        <f t="shared" si="0"/>
        <v>'128,256,0':'128,256,0'</v>
      </c>
      <c r="AB22" t="s">
        <v>222</v>
      </c>
    </row>
    <row r="23" spans="1:28" x14ac:dyDescent="0.25">
      <c r="A23" s="154">
        <v>128</v>
      </c>
      <c r="B23" s="150">
        <v>256</v>
      </c>
      <c r="C23" s="149" t="s">
        <v>109</v>
      </c>
      <c r="D23" s="149">
        <v>132</v>
      </c>
      <c r="E23">
        <v>261</v>
      </c>
      <c r="F23">
        <v>0</v>
      </c>
      <c r="H23">
        <f t="shared" si="1"/>
        <v>127</v>
      </c>
      <c r="I23">
        <f t="shared" si="1"/>
        <v>256</v>
      </c>
      <c r="J23">
        <v>0</v>
      </c>
      <c r="L23" t="str">
        <f t="shared" si="2"/>
        <v>'127,256,0'</v>
      </c>
      <c r="M23" t="s">
        <v>91</v>
      </c>
      <c r="N23" t="str">
        <f t="shared" si="3"/>
        <v>'127,256,0':'128,256,0'</v>
      </c>
      <c r="Q23" t="s">
        <v>165</v>
      </c>
      <c r="S23" t="s">
        <v>210</v>
      </c>
      <c r="T23">
        <v>256</v>
      </c>
      <c r="U23" t="s">
        <v>208</v>
      </c>
      <c r="V23">
        <v>256</v>
      </c>
      <c r="W23" t="s">
        <v>209</v>
      </c>
      <c r="X23" t="s">
        <v>220</v>
      </c>
      <c r="Y23" t="str">
        <f t="shared" si="0"/>
        <v>'127,256,0':'128,256,0'</v>
      </c>
      <c r="AB23" t="s">
        <v>165</v>
      </c>
    </row>
    <row r="24" spans="1:28" x14ac:dyDescent="0.25">
      <c r="A24" s="154">
        <v>128</v>
      </c>
      <c r="B24" s="150">
        <v>256</v>
      </c>
      <c r="C24" s="20" t="s">
        <v>110</v>
      </c>
      <c r="D24" s="20">
        <v>133</v>
      </c>
      <c r="E24">
        <v>260</v>
      </c>
      <c r="F24">
        <v>0</v>
      </c>
      <c r="H24">
        <f t="shared" si="1"/>
        <v>128</v>
      </c>
      <c r="I24">
        <f t="shared" si="1"/>
        <v>255</v>
      </c>
      <c r="J24">
        <v>0</v>
      </c>
      <c r="L24" t="str">
        <f t="shared" si="2"/>
        <v>'128,255,0'</v>
      </c>
      <c r="M24" t="s">
        <v>91</v>
      </c>
      <c r="N24" t="str">
        <f t="shared" si="3"/>
        <v>'128,255,0':'128,256,0'</v>
      </c>
      <c r="Q24" t="s">
        <v>166</v>
      </c>
      <c r="S24" t="s">
        <v>207</v>
      </c>
      <c r="T24">
        <v>255</v>
      </c>
      <c r="U24" t="s">
        <v>208</v>
      </c>
      <c r="V24">
        <v>256</v>
      </c>
      <c r="W24" t="s">
        <v>209</v>
      </c>
      <c r="X24" t="s">
        <v>220</v>
      </c>
      <c r="Y24" t="str">
        <f t="shared" si="0"/>
        <v>'128,255,0':'128,256,0'</v>
      </c>
      <c r="AB24" t="s">
        <v>166</v>
      </c>
    </row>
    <row r="25" spans="1:28" x14ac:dyDescent="0.25">
      <c r="A25" s="154">
        <v>128</v>
      </c>
      <c r="B25" s="150">
        <v>256</v>
      </c>
      <c r="C25" s="20" t="s">
        <v>111</v>
      </c>
      <c r="D25" s="20">
        <v>133</v>
      </c>
      <c r="E25">
        <v>262</v>
      </c>
      <c r="F25">
        <v>0</v>
      </c>
      <c r="H25">
        <f t="shared" si="1"/>
        <v>128</v>
      </c>
      <c r="I25">
        <f t="shared" si="1"/>
        <v>257</v>
      </c>
      <c r="J25">
        <v>0</v>
      </c>
      <c r="L25" t="str">
        <f t="shared" si="2"/>
        <v>'128,257,0'</v>
      </c>
      <c r="M25" t="s">
        <v>91</v>
      </c>
      <c r="N25" t="str">
        <f t="shared" si="3"/>
        <v>'128,257,0':'128,256,0'</v>
      </c>
      <c r="Q25" t="s">
        <v>167</v>
      </c>
      <c r="S25" t="s">
        <v>207</v>
      </c>
      <c r="T25">
        <v>257</v>
      </c>
      <c r="U25" t="s">
        <v>208</v>
      </c>
      <c r="V25">
        <v>256</v>
      </c>
      <c r="W25" t="s">
        <v>209</v>
      </c>
      <c r="X25" t="s">
        <v>220</v>
      </c>
      <c r="Y25" t="str">
        <f t="shared" si="0"/>
        <v>'128,257,0':'128,256,0'</v>
      </c>
      <c r="AB25" t="s">
        <v>167</v>
      </c>
    </row>
    <row r="26" spans="1:28" x14ac:dyDescent="0.25">
      <c r="A26" s="154">
        <v>128</v>
      </c>
      <c r="B26" s="150">
        <v>256</v>
      </c>
      <c r="C26" s="20" t="s">
        <v>112</v>
      </c>
      <c r="D26" s="20">
        <v>134</v>
      </c>
      <c r="E26">
        <v>260</v>
      </c>
      <c r="F26">
        <v>0</v>
      </c>
      <c r="H26">
        <f t="shared" si="1"/>
        <v>129</v>
      </c>
      <c r="I26">
        <f t="shared" si="1"/>
        <v>255</v>
      </c>
      <c r="J26">
        <v>0</v>
      </c>
      <c r="L26" t="str">
        <f t="shared" si="2"/>
        <v>'129,255,0'</v>
      </c>
      <c r="M26" t="s">
        <v>91</v>
      </c>
      <c r="N26" t="str">
        <f t="shared" si="3"/>
        <v>'129,255,0':'128,256,0'</v>
      </c>
      <c r="Q26" t="s">
        <v>168</v>
      </c>
      <c r="S26" t="s">
        <v>211</v>
      </c>
      <c r="T26">
        <v>255</v>
      </c>
      <c r="U26" t="s">
        <v>208</v>
      </c>
      <c r="V26">
        <v>256</v>
      </c>
      <c r="W26" t="s">
        <v>209</v>
      </c>
      <c r="X26" t="s">
        <v>220</v>
      </c>
      <c r="Y26" t="str">
        <f t="shared" si="0"/>
        <v>'129,255,0':'128,256,0'</v>
      </c>
      <c r="AB26" t="s">
        <v>168</v>
      </c>
    </row>
    <row r="27" spans="1:28" x14ac:dyDescent="0.25">
      <c r="A27" s="154">
        <v>128</v>
      </c>
      <c r="B27" s="150">
        <v>256</v>
      </c>
      <c r="C27" s="20" t="s">
        <v>113</v>
      </c>
      <c r="D27" s="20">
        <v>134</v>
      </c>
      <c r="E27">
        <v>262</v>
      </c>
      <c r="F27">
        <v>0</v>
      </c>
      <c r="H27">
        <f t="shared" si="1"/>
        <v>129</v>
      </c>
      <c r="I27">
        <f t="shared" si="1"/>
        <v>257</v>
      </c>
      <c r="J27">
        <v>0</v>
      </c>
      <c r="L27" t="str">
        <f t="shared" si="2"/>
        <v>'129,257,0'</v>
      </c>
      <c r="M27" t="s">
        <v>91</v>
      </c>
      <c r="N27" t="str">
        <f t="shared" si="3"/>
        <v>'129,257,0':'128,256,0'</v>
      </c>
      <c r="Q27" t="s">
        <v>169</v>
      </c>
      <c r="S27" t="s">
        <v>211</v>
      </c>
      <c r="T27">
        <v>257</v>
      </c>
      <c r="U27" t="s">
        <v>208</v>
      </c>
      <c r="V27">
        <v>256</v>
      </c>
      <c r="W27" t="s">
        <v>209</v>
      </c>
      <c r="X27" t="s">
        <v>220</v>
      </c>
      <c r="Y27" t="str">
        <f t="shared" si="0"/>
        <v>'129,257,0':'128,256,0'</v>
      </c>
      <c r="AB27" t="s">
        <v>169</v>
      </c>
    </row>
    <row r="28" spans="1:28" x14ac:dyDescent="0.25">
      <c r="A28" s="154">
        <v>128</v>
      </c>
      <c r="B28" s="150">
        <v>256</v>
      </c>
      <c r="C28" s="20" t="s">
        <v>114</v>
      </c>
      <c r="D28" s="20">
        <v>134</v>
      </c>
      <c r="E28">
        <v>261</v>
      </c>
      <c r="F28">
        <v>0</v>
      </c>
      <c r="H28">
        <f t="shared" si="1"/>
        <v>129</v>
      </c>
      <c r="I28">
        <f t="shared" si="1"/>
        <v>256</v>
      </c>
      <c r="J28">
        <v>0</v>
      </c>
      <c r="L28" t="str">
        <f t="shared" si="2"/>
        <v>'129,256,0'</v>
      </c>
      <c r="M28" t="s">
        <v>91</v>
      </c>
      <c r="N28" t="str">
        <f t="shared" si="3"/>
        <v>'129,256,0':'128,256,0'</v>
      </c>
      <c r="Q28" t="s">
        <v>170</v>
      </c>
      <c r="S28" t="s">
        <v>211</v>
      </c>
      <c r="T28">
        <v>256</v>
      </c>
      <c r="U28" t="s">
        <v>208</v>
      </c>
      <c r="V28">
        <v>256</v>
      </c>
      <c r="W28" t="s">
        <v>209</v>
      </c>
      <c r="X28" t="s">
        <v>220</v>
      </c>
      <c r="Y28" t="str">
        <f t="shared" si="0"/>
        <v>'129,256,0':'128,256,0'</v>
      </c>
      <c r="AB28" t="s">
        <v>170</v>
      </c>
    </row>
    <row r="29" spans="1:28" x14ac:dyDescent="0.25">
      <c r="A29" s="155">
        <v>256</v>
      </c>
      <c r="B29" s="156">
        <v>256</v>
      </c>
      <c r="L29" t="str">
        <f t="shared" si="2"/>
        <v>',,'</v>
      </c>
      <c r="M29" t="s">
        <v>91</v>
      </c>
      <c r="N29" t="str">
        <f t="shared" si="3"/>
        <v>',,':'256,256,0'</v>
      </c>
      <c r="Q29" t="s">
        <v>171</v>
      </c>
      <c r="S29" t="s">
        <v>212</v>
      </c>
      <c r="T29">
        <v>256</v>
      </c>
      <c r="U29" t="s">
        <v>213</v>
      </c>
      <c r="V29">
        <v>256</v>
      </c>
      <c r="W29" t="s">
        <v>209</v>
      </c>
      <c r="X29" t="s">
        <v>220</v>
      </c>
      <c r="Y29" t="str">
        <f t="shared" si="0"/>
        <v>'256,256,0':'256,256,0'</v>
      </c>
      <c r="AB29" t="s">
        <v>223</v>
      </c>
    </row>
    <row r="30" spans="1:28" x14ac:dyDescent="0.25">
      <c r="A30" s="155">
        <v>256</v>
      </c>
      <c r="B30" s="156">
        <v>256</v>
      </c>
      <c r="C30" s="149" t="s">
        <v>115</v>
      </c>
      <c r="D30" s="149">
        <v>260</v>
      </c>
      <c r="E30">
        <v>261</v>
      </c>
      <c r="F30">
        <v>0</v>
      </c>
      <c r="H30">
        <f t="shared" si="1"/>
        <v>255</v>
      </c>
      <c r="I30">
        <f t="shared" si="1"/>
        <v>256</v>
      </c>
      <c r="J30">
        <v>0</v>
      </c>
      <c r="L30" t="str">
        <f t="shared" si="2"/>
        <v>'255,256,0'</v>
      </c>
      <c r="M30" t="s">
        <v>91</v>
      </c>
      <c r="N30" t="str">
        <f t="shared" si="3"/>
        <v>'255,256,0':'256,256,0'</v>
      </c>
      <c r="Q30" t="s">
        <v>172</v>
      </c>
      <c r="S30" t="s">
        <v>214</v>
      </c>
      <c r="T30">
        <v>256</v>
      </c>
      <c r="U30" t="s">
        <v>213</v>
      </c>
      <c r="V30">
        <v>256</v>
      </c>
      <c r="W30" t="s">
        <v>209</v>
      </c>
      <c r="X30" t="s">
        <v>220</v>
      </c>
      <c r="Y30" t="str">
        <f t="shared" si="0"/>
        <v>'255,256,0':'256,256,0'</v>
      </c>
      <c r="AB30" t="s">
        <v>172</v>
      </c>
    </row>
    <row r="31" spans="1:28" x14ac:dyDescent="0.25">
      <c r="A31" s="155">
        <v>256</v>
      </c>
      <c r="B31" s="156">
        <v>256</v>
      </c>
      <c r="C31" s="20" t="s">
        <v>116</v>
      </c>
      <c r="D31" s="20">
        <v>261</v>
      </c>
      <c r="E31">
        <v>260</v>
      </c>
      <c r="F31">
        <v>0</v>
      </c>
      <c r="H31">
        <f t="shared" si="1"/>
        <v>256</v>
      </c>
      <c r="I31">
        <f t="shared" si="1"/>
        <v>255</v>
      </c>
      <c r="J31">
        <v>0</v>
      </c>
      <c r="L31" t="str">
        <f t="shared" si="2"/>
        <v>'256,255,0'</v>
      </c>
      <c r="M31" t="s">
        <v>91</v>
      </c>
      <c r="N31" t="str">
        <f t="shared" si="3"/>
        <v>'256,255,0':'256,256,0'</v>
      </c>
      <c r="Q31" t="s">
        <v>173</v>
      </c>
      <c r="S31" t="s">
        <v>212</v>
      </c>
      <c r="T31">
        <v>255</v>
      </c>
      <c r="U31" t="s">
        <v>213</v>
      </c>
      <c r="V31">
        <v>256</v>
      </c>
      <c r="W31" t="s">
        <v>209</v>
      </c>
      <c r="X31" t="s">
        <v>220</v>
      </c>
      <c r="Y31" t="str">
        <f t="shared" si="0"/>
        <v>'256,255,0':'256,256,0'</v>
      </c>
      <c r="AB31" t="s">
        <v>173</v>
      </c>
    </row>
    <row r="32" spans="1:28" x14ac:dyDescent="0.25">
      <c r="A32" s="155">
        <v>256</v>
      </c>
      <c r="B32" s="156">
        <v>256</v>
      </c>
      <c r="C32" s="20" t="s">
        <v>117</v>
      </c>
      <c r="D32" s="20">
        <v>261</v>
      </c>
      <c r="E32">
        <v>262</v>
      </c>
      <c r="F32">
        <v>0</v>
      </c>
      <c r="H32">
        <f t="shared" si="1"/>
        <v>256</v>
      </c>
      <c r="I32">
        <f t="shared" si="1"/>
        <v>257</v>
      </c>
      <c r="J32">
        <v>0</v>
      </c>
      <c r="L32" t="str">
        <f t="shared" si="2"/>
        <v>'256,257,0'</v>
      </c>
      <c r="M32" t="s">
        <v>91</v>
      </c>
      <c r="N32" t="str">
        <f t="shared" si="3"/>
        <v>'256,257,0':'256,256,0'</v>
      </c>
      <c r="Q32" t="s">
        <v>174</v>
      </c>
      <c r="S32" t="s">
        <v>212</v>
      </c>
      <c r="T32">
        <v>257</v>
      </c>
      <c r="U32" t="s">
        <v>213</v>
      </c>
      <c r="V32">
        <v>256</v>
      </c>
      <c r="W32" t="s">
        <v>209</v>
      </c>
      <c r="X32" t="s">
        <v>220</v>
      </c>
      <c r="Y32" t="str">
        <f t="shared" si="0"/>
        <v>'256,257,0':'256,256,0'</v>
      </c>
      <c r="AB32" t="s">
        <v>174</v>
      </c>
    </row>
    <row r="33" spans="1:28" x14ac:dyDescent="0.25">
      <c r="A33" s="155">
        <v>256</v>
      </c>
      <c r="B33" s="156">
        <v>256</v>
      </c>
      <c r="C33" s="20" t="s">
        <v>118</v>
      </c>
      <c r="D33" s="20">
        <v>262</v>
      </c>
      <c r="E33">
        <v>260</v>
      </c>
      <c r="F33">
        <v>0</v>
      </c>
      <c r="H33">
        <f t="shared" si="1"/>
        <v>257</v>
      </c>
      <c r="I33">
        <f t="shared" si="1"/>
        <v>255</v>
      </c>
      <c r="J33">
        <v>0</v>
      </c>
      <c r="L33" t="str">
        <f t="shared" si="2"/>
        <v>'257,255,0'</v>
      </c>
      <c r="M33" t="s">
        <v>91</v>
      </c>
      <c r="N33" t="str">
        <f t="shared" si="3"/>
        <v>'257,255,0':'256,256,0'</v>
      </c>
      <c r="Q33" t="s">
        <v>175</v>
      </c>
      <c r="S33" t="s">
        <v>215</v>
      </c>
      <c r="T33">
        <v>255</v>
      </c>
      <c r="U33" t="s">
        <v>213</v>
      </c>
      <c r="V33">
        <v>256</v>
      </c>
      <c r="W33" t="s">
        <v>209</v>
      </c>
      <c r="X33" t="s">
        <v>220</v>
      </c>
      <c r="Y33" t="str">
        <f t="shared" si="0"/>
        <v>'257,255,0':'256,256,0'</v>
      </c>
      <c r="AB33" t="s">
        <v>175</v>
      </c>
    </row>
    <row r="34" spans="1:28" x14ac:dyDescent="0.25">
      <c r="A34" s="155">
        <v>256</v>
      </c>
      <c r="B34" s="156">
        <v>256</v>
      </c>
      <c r="C34" s="20" t="s">
        <v>119</v>
      </c>
      <c r="D34" s="20">
        <v>262</v>
      </c>
      <c r="E34">
        <v>262</v>
      </c>
      <c r="F34">
        <v>0</v>
      </c>
      <c r="H34">
        <f t="shared" si="1"/>
        <v>257</v>
      </c>
      <c r="I34">
        <f t="shared" si="1"/>
        <v>257</v>
      </c>
      <c r="J34">
        <v>0</v>
      </c>
      <c r="L34" t="str">
        <f t="shared" si="2"/>
        <v>'257,257,0'</v>
      </c>
      <c r="M34" t="s">
        <v>91</v>
      </c>
      <c r="N34" t="str">
        <f t="shared" si="3"/>
        <v>'257,257,0':'256,256,0'</v>
      </c>
      <c r="Q34" t="s">
        <v>176</v>
      </c>
      <c r="S34" t="s">
        <v>215</v>
      </c>
      <c r="T34">
        <v>257</v>
      </c>
      <c r="U34" t="s">
        <v>213</v>
      </c>
      <c r="V34">
        <v>256</v>
      </c>
      <c r="W34" t="s">
        <v>209</v>
      </c>
      <c r="X34" t="s">
        <v>220</v>
      </c>
      <c r="Y34" t="str">
        <f t="shared" si="0"/>
        <v>'257,257,0':'256,256,0'</v>
      </c>
      <c r="AB34" t="s">
        <v>176</v>
      </c>
    </row>
    <row r="35" spans="1:28" x14ac:dyDescent="0.25">
      <c r="A35" s="155">
        <v>256</v>
      </c>
      <c r="B35" s="156">
        <v>256</v>
      </c>
      <c r="C35" s="20" t="s">
        <v>120</v>
      </c>
      <c r="D35" s="20">
        <v>262</v>
      </c>
      <c r="E35">
        <v>261</v>
      </c>
      <c r="F35">
        <v>0</v>
      </c>
      <c r="H35">
        <f t="shared" si="1"/>
        <v>257</v>
      </c>
      <c r="I35">
        <f t="shared" si="1"/>
        <v>256</v>
      </c>
      <c r="J35">
        <v>0</v>
      </c>
      <c r="L35" t="str">
        <f t="shared" si="2"/>
        <v>'257,256,0'</v>
      </c>
      <c r="M35" t="s">
        <v>91</v>
      </c>
      <c r="N35" t="str">
        <f t="shared" si="3"/>
        <v>'257,256,0':'256,256,0'</v>
      </c>
      <c r="Q35" t="s">
        <v>177</v>
      </c>
      <c r="S35" t="s">
        <v>215</v>
      </c>
      <c r="T35">
        <v>256</v>
      </c>
      <c r="U35" t="s">
        <v>213</v>
      </c>
      <c r="V35">
        <v>256</v>
      </c>
      <c r="W35" t="s">
        <v>209</v>
      </c>
      <c r="X35" t="s">
        <v>220</v>
      </c>
      <c r="Y35" t="str">
        <f t="shared" si="0"/>
        <v>'257,256,0':'256,256,0'</v>
      </c>
      <c r="AB35" t="s">
        <v>177</v>
      </c>
    </row>
    <row r="36" spans="1:28" x14ac:dyDescent="0.25">
      <c r="A36" s="154">
        <v>384</v>
      </c>
      <c r="B36" s="150">
        <v>256</v>
      </c>
      <c r="L36" t="str">
        <f t="shared" si="2"/>
        <v>',,'</v>
      </c>
      <c r="M36" t="s">
        <v>91</v>
      </c>
      <c r="N36" t="str">
        <f t="shared" si="3"/>
        <v>',,':'384,256,0'</v>
      </c>
      <c r="Q36" t="s">
        <v>178</v>
      </c>
      <c r="S36" t="s">
        <v>216</v>
      </c>
      <c r="T36">
        <v>256</v>
      </c>
      <c r="U36" t="s">
        <v>217</v>
      </c>
      <c r="V36">
        <v>256</v>
      </c>
      <c r="W36" t="s">
        <v>209</v>
      </c>
      <c r="X36" t="s">
        <v>220</v>
      </c>
      <c r="Y36" t="str">
        <f t="shared" si="0"/>
        <v>'384,256,0':'384,256,0'</v>
      </c>
      <c r="AB36" t="s">
        <v>224</v>
      </c>
    </row>
    <row r="37" spans="1:28" x14ac:dyDescent="0.25">
      <c r="A37" s="154">
        <v>384</v>
      </c>
      <c r="B37" s="150">
        <v>256</v>
      </c>
      <c r="C37" s="149" t="s">
        <v>121</v>
      </c>
      <c r="D37" s="149">
        <v>388</v>
      </c>
      <c r="E37">
        <v>261</v>
      </c>
      <c r="F37">
        <v>0</v>
      </c>
      <c r="H37">
        <f t="shared" si="1"/>
        <v>383</v>
      </c>
      <c r="I37">
        <f t="shared" si="1"/>
        <v>256</v>
      </c>
      <c r="J37">
        <v>0</v>
      </c>
      <c r="L37" t="str">
        <f t="shared" si="2"/>
        <v>'383,256,0'</v>
      </c>
      <c r="M37" t="s">
        <v>91</v>
      </c>
      <c r="N37" t="str">
        <f t="shared" si="3"/>
        <v>'383,256,0':'384,256,0'</v>
      </c>
      <c r="Q37" t="s">
        <v>179</v>
      </c>
      <c r="S37" t="s">
        <v>218</v>
      </c>
      <c r="T37">
        <v>256</v>
      </c>
      <c r="U37" t="s">
        <v>217</v>
      </c>
      <c r="V37">
        <v>256</v>
      </c>
      <c r="W37" t="s">
        <v>209</v>
      </c>
      <c r="X37" t="s">
        <v>220</v>
      </c>
      <c r="Y37" t="str">
        <f t="shared" si="0"/>
        <v>'383,256,0':'384,256,0'</v>
      </c>
      <c r="AB37" t="s">
        <v>179</v>
      </c>
    </row>
    <row r="38" spans="1:28" x14ac:dyDescent="0.25">
      <c r="A38" s="154">
        <v>384</v>
      </c>
      <c r="B38" s="150">
        <v>256</v>
      </c>
      <c r="C38" s="20" t="s">
        <v>122</v>
      </c>
      <c r="D38" s="20">
        <v>389</v>
      </c>
      <c r="E38">
        <v>260</v>
      </c>
      <c r="F38">
        <v>0</v>
      </c>
      <c r="H38">
        <f t="shared" si="1"/>
        <v>384</v>
      </c>
      <c r="I38">
        <f t="shared" si="1"/>
        <v>255</v>
      </c>
      <c r="J38">
        <v>0</v>
      </c>
      <c r="L38" t="str">
        <f t="shared" si="2"/>
        <v>'384,255,0'</v>
      </c>
      <c r="M38" t="s">
        <v>91</v>
      </c>
      <c r="N38" t="str">
        <f t="shared" si="3"/>
        <v>'384,255,0':'384,256,0'</v>
      </c>
      <c r="Q38" t="s">
        <v>180</v>
      </c>
      <c r="S38" t="s">
        <v>216</v>
      </c>
      <c r="T38">
        <v>255</v>
      </c>
      <c r="U38" t="s">
        <v>217</v>
      </c>
      <c r="V38">
        <v>256</v>
      </c>
      <c r="W38" t="s">
        <v>209</v>
      </c>
      <c r="X38" t="s">
        <v>220</v>
      </c>
      <c r="Y38" t="str">
        <f t="shared" si="0"/>
        <v>'384,255,0':'384,256,0'</v>
      </c>
      <c r="AB38" t="s">
        <v>180</v>
      </c>
    </row>
    <row r="39" spans="1:28" x14ac:dyDescent="0.25">
      <c r="A39" s="154">
        <v>384</v>
      </c>
      <c r="B39" s="150">
        <v>256</v>
      </c>
      <c r="C39" s="20" t="s">
        <v>123</v>
      </c>
      <c r="D39" s="20">
        <v>389</v>
      </c>
      <c r="E39">
        <v>262</v>
      </c>
      <c r="F39">
        <v>0</v>
      </c>
      <c r="H39">
        <f t="shared" si="1"/>
        <v>384</v>
      </c>
      <c r="I39">
        <f t="shared" si="1"/>
        <v>257</v>
      </c>
      <c r="J39">
        <v>0</v>
      </c>
      <c r="L39" t="str">
        <f t="shared" si="2"/>
        <v>'384,257,0'</v>
      </c>
      <c r="M39" t="s">
        <v>91</v>
      </c>
      <c r="N39" t="str">
        <f t="shared" si="3"/>
        <v>'384,257,0':'384,256,0'</v>
      </c>
      <c r="Q39" t="s">
        <v>181</v>
      </c>
      <c r="S39" t="s">
        <v>216</v>
      </c>
      <c r="T39">
        <v>257</v>
      </c>
      <c r="U39" t="s">
        <v>217</v>
      </c>
      <c r="V39">
        <v>256</v>
      </c>
      <c r="W39" t="s">
        <v>209</v>
      </c>
      <c r="X39" t="s">
        <v>220</v>
      </c>
      <c r="Y39" t="str">
        <f t="shared" si="0"/>
        <v>'384,257,0':'384,256,0'</v>
      </c>
      <c r="AB39" t="s">
        <v>181</v>
      </c>
    </row>
    <row r="40" spans="1:28" x14ac:dyDescent="0.25">
      <c r="A40" s="154">
        <v>384</v>
      </c>
      <c r="B40" s="150">
        <v>256</v>
      </c>
      <c r="C40" s="20" t="s">
        <v>124</v>
      </c>
      <c r="D40" s="20">
        <v>390</v>
      </c>
      <c r="E40">
        <v>260</v>
      </c>
      <c r="F40">
        <v>0</v>
      </c>
      <c r="H40">
        <f t="shared" si="1"/>
        <v>385</v>
      </c>
      <c r="I40">
        <f t="shared" si="1"/>
        <v>255</v>
      </c>
      <c r="J40">
        <v>0</v>
      </c>
      <c r="L40" t="str">
        <f t="shared" si="2"/>
        <v>'385,255,0'</v>
      </c>
      <c r="M40" t="s">
        <v>91</v>
      </c>
      <c r="N40" t="str">
        <f t="shared" si="3"/>
        <v>'385,255,0':'384,256,0'</v>
      </c>
      <c r="Q40" t="s">
        <v>182</v>
      </c>
      <c r="S40" t="s">
        <v>219</v>
      </c>
      <c r="T40">
        <v>255</v>
      </c>
      <c r="U40" t="s">
        <v>217</v>
      </c>
      <c r="V40">
        <v>256</v>
      </c>
      <c r="W40" t="s">
        <v>209</v>
      </c>
      <c r="X40" t="s">
        <v>220</v>
      </c>
      <c r="Y40" t="str">
        <f t="shared" si="0"/>
        <v>'385,255,0':'384,256,0'</v>
      </c>
      <c r="AB40" t="s">
        <v>182</v>
      </c>
    </row>
    <row r="41" spans="1:28" x14ac:dyDescent="0.25">
      <c r="A41" s="154">
        <v>384</v>
      </c>
      <c r="B41" s="150">
        <v>256</v>
      </c>
      <c r="C41" s="20" t="s">
        <v>125</v>
      </c>
      <c r="D41" s="20">
        <v>390</v>
      </c>
      <c r="E41">
        <v>262</v>
      </c>
      <c r="F41">
        <v>0</v>
      </c>
      <c r="H41">
        <f t="shared" si="1"/>
        <v>385</v>
      </c>
      <c r="I41">
        <f t="shared" si="1"/>
        <v>257</v>
      </c>
      <c r="J41">
        <v>0</v>
      </c>
      <c r="L41" t="str">
        <f t="shared" si="2"/>
        <v>'385,257,0'</v>
      </c>
      <c r="M41" t="s">
        <v>91</v>
      </c>
      <c r="N41" t="str">
        <f t="shared" si="3"/>
        <v>'385,257,0':'384,256,0'</v>
      </c>
      <c r="Q41" t="s">
        <v>183</v>
      </c>
      <c r="S41" t="s">
        <v>219</v>
      </c>
      <c r="T41">
        <v>257</v>
      </c>
      <c r="U41" t="s">
        <v>217</v>
      </c>
      <c r="V41">
        <v>256</v>
      </c>
      <c r="W41" t="s">
        <v>209</v>
      </c>
      <c r="X41" t="s">
        <v>220</v>
      </c>
      <c r="Y41" t="str">
        <f t="shared" si="0"/>
        <v>'385,257,0':'384,256,0'</v>
      </c>
      <c r="AB41" t="s">
        <v>183</v>
      </c>
    </row>
    <row r="42" spans="1:28" x14ac:dyDescent="0.25">
      <c r="A42" s="154">
        <v>384</v>
      </c>
      <c r="B42" s="150">
        <v>256</v>
      </c>
      <c r="C42" s="20" t="s">
        <v>126</v>
      </c>
      <c r="D42" s="20">
        <v>390</v>
      </c>
      <c r="E42">
        <v>261</v>
      </c>
      <c r="F42">
        <v>0</v>
      </c>
      <c r="H42">
        <f t="shared" si="1"/>
        <v>385</v>
      </c>
      <c r="I42">
        <f t="shared" si="1"/>
        <v>256</v>
      </c>
      <c r="J42">
        <v>0</v>
      </c>
      <c r="L42" t="str">
        <f t="shared" si="2"/>
        <v>'385,256,0'</v>
      </c>
      <c r="M42" t="s">
        <v>91</v>
      </c>
      <c r="N42" t="str">
        <f t="shared" si="3"/>
        <v>'385,256,0':'384,256,0'</v>
      </c>
      <c r="Q42" t="s">
        <v>184</v>
      </c>
      <c r="S42" t="s">
        <v>219</v>
      </c>
      <c r="T42">
        <v>256</v>
      </c>
      <c r="U42" t="s">
        <v>217</v>
      </c>
      <c r="V42">
        <v>256</v>
      </c>
      <c r="W42" t="s">
        <v>209</v>
      </c>
      <c r="X42" t="s">
        <v>220</v>
      </c>
      <c r="Y42" t="str">
        <f t="shared" si="0"/>
        <v>'385,256,0':'384,256,0'</v>
      </c>
      <c r="AB42" t="s">
        <v>184</v>
      </c>
    </row>
    <row r="43" spans="1:28" x14ac:dyDescent="0.25">
      <c r="A43" s="150">
        <v>128</v>
      </c>
      <c r="B43" s="157">
        <v>384</v>
      </c>
      <c r="L43" t="str">
        <f t="shared" si="2"/>
        <v>',,'</v>
      </c>
      <c r="M43" t="s">
        <v>91</v>
      </c>
      <c r="N43" t="str">
        <f t="shared" si="3"/>
        <v>',,':'128,384,0'</v>
      </c>
      <c r="Q43" t="s">
        <v>185</v>
      </c>
      <c r="S43" t="s">
        <v>207</v>
      </c>
      <c r="T43">
        <v>384</v>
      </c>
      <c r="U43" t="s">
        <v>208</v>
      </c>
      <c r="V43">
        <v>384</v>
      </c>
      <c r="W43" t="s">
        <v>209</v>
      </c>
      <c r="X43" t="s">
        <v>220</v>
      </c>
      <c r="Y43" t="str">
        <f t="shared" si="0"/>
        <v>'128,384,0':'128,384,0'</v>
      </c>
      <c r="AB43" t="s">
        <v>225</v>
      </c>
    </row>
    <row r="44" spans="1:28" x14ac:dyDescent="0.25">
      <c r="A44" s="150">
        <v>128</v>
      </c>
      <c r="B44" s="157">
        <v>384</v>
      </c>
      <c r="C44" s="149" t="s">
        <v>127</v>
      </c>
      <c r="D44" s="149">
        <v>132</v>
      </c>
      <c r="E44">
        <v>389</v>
      </c>
      <c r="F44">
        <v>0</v>
      </c>
      <c r="H44">
        <f t="shared" si="1"/>
        <v>127</v>
      </c>
      <c r="I44">
        <f t="shared" si="1"/>
        <v>384</v>
      </c>
      <c r="J44">
        <v>0</v>
      </c>
      <c r="L44" t="str">
        <f t="shared" si="2"/>
        <v>'127,384,0'</v>
      </c>
      <c r="M44" t="s">
        <v>91</v>
      </c>
      <c r="N44" t="str">
        <f t="shared" si="3"/>
        <v>'127,384,0':'128,384,0'</v>
      </c>
      <c r="Q44" t="s">
        <v>186</v>
      </c>
      <c r="S44" t="s">
        <v>210</v>
      </c>
      <c r="T44">
        <v>384</v>
      </c>
      <c r="U44" t="s">
        <v>208</v>
      </c>
      <c r="V44">
        <v>384</v>
      </c>
      <c r="W44" t="s">
        <v>209</v>
      </c>
      <c r="X44" t="s">
        <v>220</v>
      </c>
      <c r="Y44" t="str">
        <f t="shared" si="0"/>
        <v>'127,384,0':'128,384,0'</v>
      </c>
      <c r="AB44" t="s">
        <v>186</v>
      </c>
    </row>
    <row r="45" spans="1:28" x14ac:dyDescent="0.25">
      <c r="A45" s="150">
        <v>128</v>
      </c>
      <c r="B45" s="157">
        <v>384</v>
      </c>
      <c r="C45" s="20" t="s">
        <v>128</v>
      </c>
      <c r="D45" s="20">
        <v>133</v>
      </c>
      <c r="E45">
        <v>388</v>
      </c>
      <c r="F45">
        <v>0</v>
      </c>
      <c r="H45">
        <f t="shared" si="1"/>
        <v>128</v>
      </c>
      <c r="I45">
        <f t="shared" si="1"/>
        <v>383</v>
      </c>
      <c r="J45">
        <v>0</v>
      </c>
      <c r="L45" t="str">
        <f t="shared" si="2"/>
        <v>'128,383,0'</v>
      </c>
      <c r="M45" t="s">
        <v>91</v>
      </c>
      <c r="N45" t="str">
        <f t="shared" si="3"/>
        <v>'128,383,0':'128,384,0'</v>
      </c>
      <c r="Q45" t="s">
        <v>187</v>
      </c>
      <c r="S45" t="s">
        <v>207</v>
      </c>
      <c r="T45">
        <v>383</v>
      </c>
      <c r="U45" t="s">
        <v>208</v>
      </c>
      <c r="V45">
        <v>384</v>
      </c>
      <c r="W45" t="s">
        <v>209</v>
      </c>
      <c r="X45" t="s">
        <v>220</v>
      </c>
      <c r="Y45" t="str">
        <f t="shared" si="0"/>
        <v>'128,383,0':'128,384,0'</v>
      </c>
      <c r="AB45" t="s">
        <v>187</v>
      </c>
    </row>
    <row r="46" spans="1:28" x14ac:dyDescent="0.25">
      <c r="A46" s="150">
        <v>128</v>
      </c>
      <c r="B46" s="157">
        <v>384</v>
      </c>
      <c r="C46" s="20" t="s">
        <v>129</v>
      </c>
      <c r="D46" s="20">
        <v>133</v>
      </c>
      <c r="E46">
        <v>390</v>
      </c>
      <c r="F46">
        <v>0</v>
      </c>
      <c r="H46">
        <f t="shared" si="1"/>
        <v>128</v>
      </c>
      <c r="I46">
        <f t="shared" si="1"/>
        <v>385</v>
      </c>
      <c r="J46">
        <v>0</v>
      </c>
      <c r="L46" t="str">
        <f t="shared" si="2"/>
        <v>'128,385,0'</v>
      </c>
      <c r="M46" t="s">
        <v>91</v>
      </c>
      <c r="N46" t="str">
        <f t="shared" si="3"/>
        <v>'128,385,0':'128,384,0'</v>
      </c>
      <c r="Q46" t="s">
        <v>188</v>
      </c>
      <c r="S46" t="s">
        <v>207</v>
      </c>
      <c r="T46">
        <v>385</v>
      </c>
      <c r="U46" t="s">
        <v>208</v>
      </c>
      <c r="V46">
        <v>384</v>
      </c>
      <c r="W46" t="s">
        <v>209</v>
      </c>
      <c r="X46" t="s">
        <v>220</v>
      </c>
      <c r="Y46" t="str">
        <f t="shared" si="0"/>
        <v>'128,385,0':'128,384,0'</v>
      </c>
      <c r="AB46" t="s">
        <v>188</v>
      </c>
    </row>
    <row r="47" spans="1:28" x14ac:dyDescent="0.25">
      <c r="A47" s="150">
        <v>128</v>
      </c>
      <c r="B47" s="157">
        <v>384</v>
      </c>
      <c r="C47" s="20" t="s">
        <v>130</v>
      </c>
      <c r="D47" s="20">
        <v>134</v>
      </c>
      <c r="E47">
        <v>388</v>
      </c>
      <c r="F47">
        <v>0</v>
      </c>
      <c r="H47">
        <f t="shared" si="1"/>
        <v>129</v>
      </c>
      <c r="I47">
        <f t="shared" si="1"/>
        <v>383</v>
      </c>
      <c r="J47">
        <v>0</v>
      </c>
      <c r="L47" t="str">
        <f t="shared" si="2"/>
        <v>'129,383,0'</v>
      </c>
      <c r="M47" t="s">
        <v>91</v>
      </c>
      <c r="N47" t="str">
        <f t="shared" si="3"/>
        <v>'129,383,0':'128,384,0'</v>
      </c>
      <c r="Q47" t="s">
        <v>189</v>
      </c>
      <c r="S47" t="s">
        <v>211</v>
      </c>
      <c r="T47">
        <v>383</v>
      </c>
      <c r="U47" t="s">
        <v>208</v>
      </c>
      <c r="V47">
        <v>384</v>
      </c>
      <c r="W47" t="s">
        <v>209</v>
      </c>
      <c r="X47" t="s">
        <v>220</v>
      </c>
      <c r="Y47" t="str">
        <f t="shared" si="0"/>
        <v>'129,383,0':'128,384,0'</v>
      </c>
      <c r="AB47" t="s">
        <v>189</v>
      </c>
    </row>
    <row r="48" spans="1:28" x14ac:dyDescent="0.25">
      <c r="A48" s="150">
        <v>128</v>
      </c>
      <c r="B48" s="157">
        <v>384</v>
      </c>
      <c r="C48" s="20" t="s">
        <v>131</v>
      </c>
      <c r="D48" s="20">
        <v>134</v>
      </c>
      <c r="E48">
        <v>390</v>
      </c>
      <c r="F48">
        <v>0</v>
      </c>
      <c r="H48">
        <f t="shared" si="1"/>
        <v>129</v>
      </c>
      <c r="I48">
        <f t="shared" si="1"/>
        <v>385</v>
      </c>
      <c r="J48">
        <v>0</v>
      </c>
      <c r="L48" t="str">
        <f t="shared" si="2"/>
        <v>'129,385,0'</v>
      </c>
      <c r="M48" t="s">
        <v>91</v>
      </c>
      <c r="N48" t="str">
        <f t="shared" si="3"/>
        <v>'129,385,0':'128,384,0'</v>
      </c>
      <c r="Q48" t="s">
        <v>190</v>
      </c>
      <c r="S48" t="s">
        <v>211</v>
      </c>
      <c r="T48">
        <v>385</v>
      </c>
      <c r="U48" t="s">
        <v>208</v>
      </c>
      <c r="V48">
        <v>384</v>
      </c>
      <c r="W48" t="s">
        <v>209</v>
      </c>
      <c r="X48" t="s">
        <v>220</v>
      </c>
      <c r="Y48" t="str">
        <f t="shared" si="0"/>
        <v>'129,385,0':'128,384,0'</v>
      </c>
      <c r="AB48" t="s">
        <v>190</v>
      </c>
    </row>
    <row r="49" spans="1:28" x14ac:dyDescent="0.25">
      <c r="A49" s="150">
        <v>128</v>
      </c>
      <c r="B49" s="157">
        <v>384</v>
      </c>
      <c r="C49" s="20" t="s">
        <v>132</v>
      </c>
      <c r="D49" s="20">
        <v>134</v>
      </c>
      <c r="E49">
        <v>389</v>
      </c>
      <c r="F49">
        <v>0</v>
      </c>
      <c r="H49">
        <f t="shared" si="1"/>
        <v>129</v>
      </c>
      <c r="I49">
        <f t="shared" si="1"/>
        <v>384</v>
      </c>
      <c r="J49">
        <v>0</v>
      </c>
      <c r="L49" t="str">
        <f t="shared" si="2"/>
        <v>'129,384,0'</v>
      </c>
      <c r="M49" t="s">
        <v>91</v>
      </c>
      <c r="N49" t="str">
        <f t="shared" si="3"/>
        <v>'129,384,0':'128,384,0'</v>
      </c>
      <c r="Q49" t="s">
        <v>191</v>
      </c>
      <c r="S49" t="s">
        <v>211</v>
      </c>
      <c r="T49">
        <v>384</v>
      </c>
      <c r="U49" t="s">
        <v>208</v>
      </c>
      <c r="V49">
        <v>384</v>
      </c>
      <c r="W49" t="s">
        <v>209</v>
      </c>
      <c r="X49" t="s">
        <v>220</v>
      </c>
      <c r="Y49" t="str">
        <f t="shared" si="0"/>
        <v>'129,384,0':'128,384,0'</v>
      </c>
      <c r="AB49" t="s">
        <v>191</v>
      </c>
    </row>
    <row r="50" spans="1:28" x14ac:dyDescent="0.25">
      <c r="A50" s="158"/>
      <c r="B50" s="152"/>
      <c r="L50" t="str">
        <f t="shared" si="2"/>
        <v>',,'</v>
      </c>
      <c r="M50" t="s">
        <v>91</v>
      </c>
      <c r="N50" t="str">
        <f t="shared" si="3"/>
        <v>',,':',,0'</v>
      </c>
      <c r="Q50" t="s">
        <v>192</v>
      </c>
      <c r="S50" t="s">
        <v>212</v>
      </c>
      <c r="T50">
        <v>448</v>
      </c>
      <c r="U50" t="s">
        <v>213</v>
      </c>
      <c r="V50">
        <v>448</v>
      </c>
      <c r="W50" t="s">
        <v>209</v>
      </c>
      <c r="X50" t="s">
        <v>220</v>
      </c>
      <c r="Y50" t="str">
        <f t="shared" si="0"/>
        <v>'256,448,0':'256,448,0'</v>
      </c>
      <c r="AB50" t="s">
        <v>226</v>
      </c>
    </row>
    <row r="51" spans="1:28" x14ac:dyDescent="0.25">
      <c r="A51" s="158">
        <v>256</v>
      </c>
      <c r="B51" s="152">
        <v>448</v>
      </c>
      <c r="C51" s="149" t="s">
        <v>133</v>
      </c>
      <c r="D51" s="149">
        <v>260</v>
      </c>
      <c r="E51">
        <v>453</v>
      </c>
      <c r="F51">
        <v>0</v>
      </c>
      <c r="H51">
        <f t="shared" si="1"/>
        <v>255</v>
      </c>
      <c r="I51">
        <f t="shared" si="1"/>
        <v>448</v>
      </c>
      <c r="J51">
        <v>0</v>
      </c>
      <c r="L51" t="str">
        <f t="shared" si="2"/>
        <v>'255,448,0'</v>
      </c>
      <c r="M51" t="s">
        <v>91</v>
      </c>
      <c r="N51" t="str">
        <f t="shared" si="3"/>
        <v>'255,448,0':'256,448,0'</v>
      </c>
      <c r="Q51" t="s">
        <v>193</v>
      </c>
      <c r="S51" t="s">
        <v>214</v>
      </c>
      <c r="T51">
        <v>448</v>
      </c>
      <c r="U51" t="s">
        <v>213</v>
      </c>
      <c r="V51">
        <v>448</v>
      </c>
      <c r="W51" t="s">
        <v>209</v>
      </c>
      <c r="X51" t="s">
        <v>220</v>
      </c>
      <c r="Y51" t="str">
        <f t="shared" si="0"/>
        <v>'255,448,0':'256,448,0'</v>
      </c>
      <c r="AB51" t="s">
        <v>193</v>
      </c>
    </row>
    <row r="52" spans="1:28" x14ac:dyDescent="0.25">
      <c r="A52" s="158">
        <v>256</v>
      </c>
      <c r="B52" s="152">
        <v>448</v>
      </c>
      <c r="C52" s="20" t="s">
        <v>134</v>
      </c>
      <c r="D52" s="20">
        <v>261</v>
      </c>
      <c r="E52">
        <v>452</v>
      </c>
      <c r="F52">
        <v>0</v>
      </c>
      <c r="H52">
        <f t="shared" si="1"/>
        <v>256</v>
      </c>
      <c r="I52">
        <f t="shared" si="1"/>
        <v>447</v>
      </c>
      <c r="J52">
        <v>0</v>
      </c>
      <c r="L52" t="str">
        <f t="shared" si="2"/>
        <v>'256,447,0'</v>
      </c>
      <c r="M52" t="s">
        <v>91</v>
      </c>
      <c r="N52" t="str">
        <f t="shared" si="3"/>
        <v>'256,447,0':'256,448,0'</v>
      </c>
      <c r="Q52" t="s">
        <v>194</v>
      </c>
      <c r="S52" t="s">
        <v>212</v>
      </c>
      <c r="T52">
        <v>447</v>
      </c>
      <c r="U52" t="s">
        <v>213</v>
      </c>
      <c r="V52">
        <v>448</v>
      </c>
      <c r="W52" t="s">
        <v>209</v>
      </c>
      <c r="X52" t="s">
        <v>220</v>
      </c>
      <c r="Y52" t="str">
        <f t="shared" si="0"/>
        <v>'256,447,0':'256,448,0'</v>
      </c>
      <c r="AB52" t="s">
        <v>194</v>
      </c>
    </row>
    <row r="53" spans="1:28" x14ac:dyDescent="0.25">
      <c r="A53" s="158">
        <v>256</v>
      </c>
      <c r="B53" s="152">
        <v>448</v>
      </c>
      <c r="C53" s="20" t="s">
        <v>135</v>
      </c>
      <c r="D53" s="20">
        <v>261</v>
      </c>
      <c r="E53">
        <v>454</v>
      </c>
      <c r="F53">
        <v>0</v>
      </c>
      <c r="H53">
        <f t="shared" si="1"/>
        <v>256</v>
      </c>
      <c r="I53">
        <f t="shared" si="1"/>
        <v>449</v>
      </c>
      <c r="J53">
        <v>0</v>
      </c>
      <c r="L53" t="str">
        <f t="shared" si="2"/>
        <v>'256,449,0'</v>
      </c>
      <c r="M53" t="s">
        <v>91</v>
      </c>
      <c r="N53" t="str">
        <f t="shared" si="3"/>
        <v>'256,449,0':'256,448,0'</v>
      </c>
      <c r="Q53" t="s">
        <v>195</v>
      </c>
      <c r="S53" t="s">
        <v>212</v>
      </c>
      <c r="T53">
        <v>449</v>
      </c>
      <c r="U53" t="s">
        <v>213</v>
      </c>
      <c r="V53">
        <v>448</v>
      </c>
      <c r="W53" t="s">
        <v>209</v>
      </c>
      <c r="X53" t="s">
        <v>220</v>
      </c>
      <c r="Y53" t="str">
        <f t="shared" si="0"/>
        <v>'256,449,0':'256,448,0'</v>
      </c>
      <c r="AB53" t="s">
        <v>195</v>
      </c>
    </row>
    <row r="54" spans="1:28" x14ac:dyDescent="0.25">
      <c r="A54" s="158">
        <v>256</v>
      </c>
      <c r="B54" s="152">
        <v>448</v>
      </c>
      <c r="C54" s="20" t="s">
        <v>136</v>
      </c>
      <c r="D54" s="20">
        <v>262</v>
      </c>
      <c r="E54">
        <v>452</v>
      </c>
      <c r="F54">
        <v>0</v>
      </c>
      <c r="H54">
        <f t="shared" si="1"/>
        <v>257</v>
      </c>
      <c r="I54">
        <f t="shared" si="1"/>
        <v>447</v>
      </c>
      <c r="J54">
        <v>0</v>
      </c>
      <c r="L54" t="str">
        <f t="shared" si="2"/>
        <v>'257,447,0'</v>
      </c>
      <c r="M54" t="s">
        <v>91</v>
      </c>
      <c r="N54" t="str">
        <f t="shared" si="3"/>
        <v>'257,447,0':'256,448,0'</v>
      </c>
      <c r="Q54" t="s">
        <v>196</v>
      </c>
      <c r="S54" t="s">
        <v>215</v>
      </c>
      <c r="T54">
        <v>447</v>
      </c>
      <c r="U54" t="s">
        <v>213</v>
      </c>
      <c r="V54">
        <v>448</v>
      </c>
      <c r="W54" t="s">
        <v>209</v>
      </c>
      <c r="X54" t="s">
        <v>220</v>
      </c>
      <c r="Y54" t="str">
        <f t="shared" si="0"/>
        <v>'257,447,0':'256,448,0'</v>
      </c>
      <c r="AB54" t="s">
        <v>196</v>
      </c>
    </row>
    <row r="55" spans="1:28" x14ac:dyDescent="0.25">
      <c r="A55" s="158">
        <v>256</v>
      </c>
      <c r="B55" s="152">
        <v>448</v>
      </c>
      <c r="C55" s="20" t="s">
        <v>137</v>
      </c>
      <c r="D55" s="20">
        <v>262</v>
      </c>
      <c r="E55">
        <v>454</v>
      </c>
      <c r="F55">
        <v>0</v>
      </c>
      <c r="H55">
        <f t="shared" si="1"/>
        <v>257</v>
      </c>
      <c r="I55">
        <f t="shared" si="1"/>
        <v>449</v>
      </c>
      <c r="J55">
        <v>0</v>
      </c>
      <c r="L55" t="str">
        <f t="shared" si="2"/>
        <v>'257,449,0'</v>
      </c>
      <c r="M55" t="s">
        <v>91</v>
      </c>
      <c r="N55" t="str">
        <f t="shared" si="3"/>
        <v>'257,449,0':'256,448,0'</v>
      </c>
      <c r="Q55" t="s">
        <v>197</v>
      </c>
      <c r="S55" t="s">
        <v>215</v>
      </c>
      <c r="T55">
        <v>449</v>
      </c>
      <c r="U55" t="s">
        <v>213</v>
      </c>
      <c r="V55">
        <v>448</v>
      </c>
      <c r="W55" t="s">
        <v>209</v>
      </c>
      <c r="X55" t="s">
        <v>220</v>
      </c>
      <c r="Y55" t="str">
        <f t="shared" si="0"/>
        <v>'257,449,0':'256,448,0'</v>
      </c>
      <c r="AB55" t="s">
        <v>197</v>
      </c>
    </row>
    <row r="56" spans="1:28" x14ac:dyDescent="0.25">
      <c r="A56" s="158">
        <v>256</v>
      </c>
      <c r="B56" s="152">
        <v>448</v>
      </c>
      <c r="C56" s="20" t="s">
        <v>138</v>
      </c>
      <c r="D56" s="20">
        <v>262</v>
      </c>
      <c r="E56">
        <v>453</v>
      </c>
      <c r="F56">
        <v>0</v>
      </c>
      <c r="H56">
        <f t="shared" si="1"/>
        <v>257</v>
      </c>
      <c r="I56">
        <f t="shared" si="1"/>
        <v>448</v>
      </c>
      <c r="J56">
        <v>0</v>
      </c>
      <c r="L56" t="str">
        <f t="shared" si="2"/>
        <v>'257,448,0'</v>
      </c>
      <c r="M56" t="s">
        <v>91</v>
      </c>
      <c r="N56" t="str">
        <f t="shared" si="3"/>
        <v>'257,448,0':'256,448,0'</v>
      </c>
      <c r="Q56" t="s">
        <v>198</v>
      </c>
      <c r="S56" t="s">
        <v>215</v>
      </c>
      <c r="T56">
        <v>448</v>
      </c>
      <c r="U56" t="s">
        <v>213</v>
      </c>
      <c r="V56">
        <v>448</v>
      </c>
      <c r="W56" t="s">
        <v>209</v>
      </c>
      <c r="X56" t="s">
        <v>220</v>
      </c>
      <c r="Y56" t="str">
        <f t="shared" si="0"/>
        <v>'257,448,0':'256,448,0'</v>
      </c>
      <c r="AB56" t="s">
        <v>198</v>
      </c>
    </row>
    <row r="57" spans="1:28" x14ac:dyDescent="0.25">
      <c r="A57" s="150"/>
      <c r="B57" s="150"/>
      <c r="L57" t="str">
        <f t="shared" si="2"/>
        <v>',,'</v>
      </c>
      <c r="M57" t="s">
        <v>91</v>
      </c>
      <c r="N57" t="str">
        <f t="shared" si="3"/>
        <v>',,':',,0'</v>
      </c>
      <c r="Q57" t="s">
        <v>192</v>
      </c>
      <c r="S57" t="s">
        <v>216</v>
      </c>
      <c r="T57">
        <v>384</v>
      </c>
      <c r="U57" t="s">
        <v>217</v>
      </c>
      <c r="V57">
        <v>384</v>
      </c>
      <c r="W57" t="s">
        <v>209</v>
      </c>
      <c r="X57" t="s">
        <v>220</v>
      </c>
      <c r="Y57" t="str">
        <f t="shared" si="0"/>
        <v>'384,384,0':'384,384,0'</v>
      </c>
      <c r="AB57" t="s">
        <v>227</v>
      </c>
    </row>
    <row r="58" spans="1:28" x14ac:dyDescent="0.25">
      <c r="A58" s="150">
        <v>384</v>
      </c>
      <c r="B58" s="150">
        <v>384</v>
      </c>
      <c r="C58" s="149" t="s">
        <v>139</v>
      </c>
      <c r="D58" s="149">
        <v>388</v>
      </c>
      <c r="E58">
        <v>389</v>
      </c>
      <c r="F58">
        <v>0</v>
      </c>
      <c r="H58">
        <f t="shared" si="1"/>
        <v>383</v>
      </c>
      <c r="I58">
        <f t="shared" si="1"/>
        <v>384</v>
      </c>
      <c r="J58">
        <v>0</v>
      </c>
      <c r="L58" t="str">
        <f t="shared" si="2"/>
        <v>'383,384,0'</v>
      </c>
      <c r="M58" t="s">
        <v>91</v>
      </c>
      <c r="N58" t="str">
        <f t="shared" si="3"/>
        <v>'383,384,0':'384,384,0'</v>
      </c>
      <c r="Q58" t="s">
        <v>199</v>
      </c>
      <c r="S58" t="s">
        <v>218</v>
      </c>
      <c r="T58">
        <v>384</v>
      </c>
      <c r="U58" t="s">
        <v>217</v>
      </c>
      <c r="V58">
        <v>384</v>
      </c>
      <c r="W58" t="s">
        <v>209</v>
      </c>
      <c r="X58" t="s">
        <v>220</v>
      </c>
      <c r="Y58" t="str">
        <f t="shared" si="0"/>
        <v>'383,384,0':'384,384,0'</v>
      </c>
      <c r="AB58" t="s">
        <v>199</v>
      </c>
    </row>
    <row r="59" spans="1:28" x14ac:dyDescent="0.25">
      <c r="A59" s="150">
        <v>384</v>
      </c>
      <c r="B59" s="150">
        <v>384</v>
      </c>
      <c r="C59" s="20" t="s">
        <v>140</v>
      </c>
      <c r="D59" s="20">
        <v>389</v>
      </c>
      <c r="E59">
        <v>388</v>
      </c>
      <c r="F59">
        <v>0</v>
      </c>
      <c r="H59">
        <f t="shared" si="1"/>
        <v>384</v>
      </c>
      <c r="I59">
        <f t="shared" si="1"/>
        <v>383</v>
      </c>
      <c r="J59">
        <v>0</v>
      </c>
      <c r="L59" t="str">
        <f t="shared" si="2"/>
        <v>'384,383,0'</v>
      </c>
      <c r="M59" t="s">
        <v>91</v>
      </c>
      <c r="N59" t="str">
        <f t="shared" si="3"/>
        <v>'384,383,0':'384,384,0'</v>
      </c>
      <c r="Q59" t="s">
        <v>200</v>
      </c>
      <c r="S59" t="s">
        <v>216</v>
      </c>
      <c r="T59">
        <v>383</v>
      </c>
      <c r="U59" t="s">
        <v>217</v>
      </c>
      <c r="V59">
        <v>384</v>
      </c>
      <c r="W59" t="s">
        <v>209</v>
      </c>
      <c r="X59" t="s">
        <v>220</v>
      </c>
      <c r="Y59" t="str">
        <f t="shared" si="0"/>
        <v>'384,383,0':'384,384,0'</v>
      </c>
      <c r="AB59" t="s">
        <v>200</v>
      </c>
    </row>
    <row r="60" spans="1:28" x14ac:dyDescent="0.25">
      <c r="A60" s="150">
        <v>384</v>
      </c>
      <c r="B60" s="150">
        <v>384</v>
      </c>
      <c r="C60" s="20" t="s">
        <v>141</v>
      </c>
      <c r="D60" s="20">
        <v>389</v>
      </c>
      <c r="E60">
        <v>390</v>
      </c>
      <c r="F60">
        <v>0</v>
      </c>
      <c r="H60">
        <f t="shared" si="1"/>
        <v>384</v>
      </c>
      <c r="I60">
        <f t="shared" si="1"/>
        <v>385</v>
      </c>
      <c r="J60">
        <v>0</v>
      </c>
      <c r="L60" t="str">
        <f t="shared" si="2"/>
        <v>'384,385,0'</v>
      </c>
      <c r="M60" t="s">
        <v>91</v>
      </c>
      <c r="N60" t="str">
        <f t="shared" si="3"/>
        <v>'384,385,0':'384,384,0'</v>
      </c>
      <c r="Q60" t="s">
        <v>201</v>
      </c>
      <c r="S60" t="s">
        <v>216</v>
      </c>
      <c r="T60">
        <v>385</v>
      </c>
      <c r="U60" t="s">
        <v>217</v>
      </c>
      <c r="V60">
        <v>384</v>
      </c>
      <c r="W60" t="s">
        <v>209</v>
      </c>
      <c r="X60" t="s">
        <v>220</v>
      </c>
      <c r="Y60" t="str">
        <f t="shared" si="0"/>
        <v>'384,385,0':'384,384,0'</v>
      </c>
      <c r="AB60" t="s">
        <v>201</v>
      </c>
    </row>
    <row r="61" spans="1:28" x14ac:dyDescent="0.25">
      <c r="A61" s="150">
        <v>384</v>
      </c>
      <c r="B61" s="150">
        <v>384</v>
      </c>
      <c r="C61" s="20" t="s">
        <v>142</v>
      </c>
      <c r="D61" s="20">
        <v>390</v>
      </c>
      <c r="E61">
        <v>388</v>
      </c>
      <c r="F61">
        <v>0</v>
      </c>
      <c r="H61">
        <f t="shared" si="1"/>
        <v>385</v>
      </c>
      <c r="I61">
        <f t="shared" si="1"/>
        <v>383</v>
      </c>
      <c r="J61">
        <v>0</v>
      </c>
      <c r="L61" t="str">
        <f t="shared" si="2"/>
        <v>'385,383,0'</v>
      </c>
      <c r="M61" t="s">
        <v>91</v>
      </c>
      <c r="N61" t="str">
        <f t="shared" si="3"/>
        <v>'385,383,0':'384,384,0'</v>
      </c>
      <c r="Q61" t="s">
        <v>202</v>
      </c>
      <c r="S61" t="s">
        <v>219</v>
      </c>
      <c r="T61">
        <v>383</v>
      </c>
      <c r="U61" t="s">
        <v>217</v>
      </c>
      <c r="V61">
        <v>384</v>
      </c>
      <c r="W61" t="s">
        <v>209</v>
      </c>
      <c r="X61" t="s">
        <v>220</v>
      </c>
      <c r="Y61" t="str">
        <f t="shared" si="0"/>
        <v>'385,383,0':'384,384,0'</v>
      </c>
      <c r="AB61" t="s">
        <v>202</v>
      </c>
    </row>
    <row r="62" spans="1:28" x14ac:dyDescent="0.25">
      <c r="A62" s="150">
        <v>384</v>
      </c>
      <c r="B62" s="150">
        <v>384</v>
      </c>
      <c r="C62" s="20" t="s">
        <v>143</v>
      </c>
      <c r="D62" s="20">
        <v>390</v>
      </c>
      <c r="E62">
        <v>390</v>
      </c>
      <c r="F62">
        <v>0</v>
      </c>
      <c r="H62">
        <f t="shared" si="1"/>
        <v>385</v>
      </c>
      <c r="I62">
        <f t="shared" si="1"/>
        <v>385</v>
      </c>
      <c r="J62">
        <v>0</v>
      </c>
      <c r="L62" t="str">
        <f t="shared" si="2"/>
        <v>'385,385,0'</v>
      </c>
      <c r="M62" t="s">
        <v>91</v>
      </c>
      <c r="N62" t="str">
        <f t="shared" si="3"/>
        <v>'385,385,0':'384,384,0'</v>
      </c>
      <c r="Q62" t="s">
        <v>203</v>
      </c>
      <c r="S62" t="s">
        <v>219</v>
      </c>
      <c r="T62">
        <v>385</v>
      </c>
      <c r="U62" t="s">
        <v>217</v>
      </c>
      <c r="V62">
        <v>384</v>
      </c>
      <c r="W62" t="s">
        <v>209</v>
      </c>
      <c r="X62" t="s">
        <v>220</v>
      </c>
      <c r="Y62" t="str">
        <f t="shared" si="0"/>
        <v>'385,385,0':'384,384,0'</v>
      </c>
      <c r="AB62" t="s">
        <v>203</v>
      </c>
    </row>
    <row r="63" spans="1:28" x14ac:dyDescent="0.25">
      <c r="A63" s="150">
        <v>384</v>
      </c>
      <c r="B63" s="150">
        <v>384</v>
      </c>
      <c r="C63" s="20" t="s">
        <v>144</v>
      </c>
      <c r="D63" s="20">
        <v>390</v>
      </c>
      <c r="E63">
        <v>389</v>
      </c>
      <c r="F63">
        <v>0</v>
      </c>
      <c r="H63">
        <f t="shared" si="1"/>
        <v>385</v>
      </c>
      <c r="I63">
        <f t="shared" si="1"/>
        <v>384</v>
      </c>
      <c r="J63">
        <v>0</v>
      </c>
      <c r="L63" t="str">
        <f t="shared" si="2"/>
        <v>'385,384,0'</v>
      </c>
      <c r="M63" t="s">
        <v>91</v>
      </c>
      <c r="N63" t="str">
        <f t="shared" si="3"/>
        <v>'385,384,0':'384,384,0'</v>
      </c>
      <c r="Q63" t="s">
        <v>204</v>
      </c>
      <c r="S63" t="s">
        <v>219</v>
      </c>
      <c r="T63">
        <v>384</v>
      </c>
      <c r="U63" t="s">
        <v>217</v>
      </c>
      <c r="V63">
        <v>384</v>
      </c>
      <c r="W63" t="s">
        <v>209</v>
      </c>
      <c r="X63" t="s">
        <v>220</v>
      </c>
      <c r="Y63" t="str">
        <f t="shared" si="0"/>
        <v>'385,384,0':'384,384,0'</v>
      </c>
      <c r="AB63" t="s">
        <v>204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"/>
  <sheetViews>
    <sheetView workbookViewId="0">
      <selection activeCell="N108" sqref="N1:N108"/>
    </sheetView>
  </sheetViews>
  <sheetFormatPr defaultRowHeight="15" x14ac:dyDescent="0.25"/>
  <cols>
    <col min="1" max="4" width="9.140625" style="161"/>
    <col min="5" max="5" width="12.28515625" bestFit="1" customWidth="1"/>
    <col min="6" max="6" width="12.28515625" customWidth="1"/>
    <col min="7" max="7" width="12.28515625" bestFit="1" customWidth="1"/>
    <col min="8" max="8" width="12.28515625" customWidth="1"/>
    <col min="14" max="14" width="19.85546875" bestFit="1" customWidth="1"/>
  </cols>
  <sheetData>
    <row r="1" spans="1:14" x14ac:dyDescent="0.25">
      <c r="A1" s="162">
        <v>128</v>
      </c>
      <c r="B1" s="154" t="s">
        <v>220</v>
      </c>
      <c r="C1" s="162">
        <v>128</v>
      </c>
      <c r="D1" s="159" t="s">
        <v>340</v>
      </c>
      <c r="E1" t="s">
        <v>228</v>
      </c>
      <c r="F1" s="143" t="s">
        <v>338</v>
      </c>
      <c r="G1">
        <v>131</v>
      </c>
      <c r="H1" t="s">
        <v>220</v>
      </c>
      <c r="I1">
        <v>133</v>
      </c>
      <c r="J1" t="s">
        <v>220</v>
      </c>
      <c r="K1">
        <v>0</v>
      </c>
      <c r="L1" s="143" t="s">
        <v>339</v>
      </c>
      <c r="N1" t="str">
        <f>CONCATENATE(F1,G1,H1,I1,J1,K1,L1,A1,B1,C1,D1)</f>
        <v>'131,133,0':'128,128,0'</v>
      </c>
    </row>
    <row r="2" spans="1:14" x14ac:dyDescent="0.25">
      <c r="A2" s="162">
        <v>128</v>
      </c>
      <c r="B2" s="154" t="s">
        <v>220</v>
      </c>
      <c r="C2" s="162">
        <v>128</v>
      </c>
      <c r="D2" s="159" t="s">
        <v>340</v>
      </c>
      <c r="E2" t="s">
        <v>229</v>
      </c>
      <c r="F2" s="143" t="s">
        <v>338</v>
      </c>
      <c r="G2">
        <v>132</v>
      </c>
      <c r="H2" t="s">
        <v>220</v>
      </c>
      <c r="I2">
        <v>132</v>
      </c>
      <c r="J2" t="s">
        <v>220</v>
      </c>
      <c r="K2">
        <v>0</v>
      </c>
      <c r="L2" s="143" t="s">
        <v>339</v>
      </c>
      <c r="N2" t="str">
        <f t="shared" ref="N2:N45" si="0">CONCATENATE(F2,G2,H2,I2,J2,K2,L2,A2,B2,C2,D2)</f>
        <v>'132,132,0':'128,128,0'</v>
      </c>
    </row>
    <row r="3" spans="1:14" x14ac:dyDescent="0.25">
      <c r="A3" s="162">
        <v>128</v>
      </c>
      <c r="B3" s="154" t="s">
        <v>220</v>
      </c>
      <c r="C3" s="162">
        <v>128</v>
      </c>
      <c r="D3" s="159" t="s">
        <v>340</v>
      </c>
      <c r="E3" t="s">
        <v>230</v>
      </c>
      <c r="F3" s="143" t="s">
        <v>338</v>
      </c>
      <c r="G3">
        <v>132</v>
      </c>
      <c r="H3" t="s">
        <v>220</v>
      </c>
      <c r="I3">
        <v>134</v>
      </c>
      <c r="J3" t="s">
        <v>220</v>
      </c>
      <c r="K3">
        <v>0</v>
      </c>
      <c r="L3" s="143" t="s">
        <v>339</v>
      </c>
      <c r="N3" t="str">
        <f t="shared" si="0"/>
        <v>'132,134,0':'128,128,0'</v>
      </c>
    </row>
    <row r="4" spans="1:14" x14ac:dyDescent="0.25">
      <c r="A4" s="162">
        <v>128</v>
      </c>
      <c r="B4" s="154" t="s">
        <v>220</v>
      </c>
      <c r="C4" s="162">
        <v>128</v>
      </c>
      <c r="D4" s="159" t="s">
        <v>340</v>
      </c>
      <c r="E4" t="s">
        <v>231</v>
      </c>
      <c r="F4" s="143" t="s">
        <v>338</v>
      </c>
      <c r="G4">
        <v>132</v>
      </c>
      <c r="H4" t="s">
        <v>220</v>
      </c>
      <c r="I4">
        <v>131</v>
      </c>
      <c r="J4" t="s">
        <v>220</v>
      </c>
      <c r="K4">
        <v>0</v>
      </c>
      <c r="L4" s="143" t="s">
        <v>339</v>
      </c>
      <c r="N4" t="str">
        <f t="shared" si="0"/>
        <v>'132,131,0':'128,128,0'</v>
      </c>
    </row>
    <row r="5" spans="1:14" x14ac:dyDescent="0.25">
      <c r="A5" s="162">
        <v>128</v>
      </c>
      <c r="B5" s="154" t="s">
        <v>220</v>
      </c>
      <c r="C5" s="162">
        <v>128</v>
      </c>
      <c r="D5" s="159" t="s">
        <v>340</v>
      </c>
      <c r="E5" t="s">
        <v>232</v>
      </c>
      <c r="F5" s="143" t="s">
        <v>338</v>
      </c>
      <c r="G5">
        <v>132</v>
      </c>
      <c r="H5" t="s">
        <v>220</v>
      </c>
      <c r="I5">
        <v>135</v>
      </c>
      <c r="J5" t="s">
        <v>220</v>
      </c>
      <c r="K5">
        <v>0</v>
      </c>
      <c r="L5" s="143" t="s">
        <v>339</v>
      </c>
      <c r="N5" t="str">
        <f t="shared" si="0"/>
        <v>'132,135,0':'128,128,0'</v>
      </c>
    </row>
    <row r="6" spans="1:14" x14ac:dyDescent="0.25">
      <c r="A6" s="162">
        <v>128</v>
      </c>
      <c r="B6" s="154" t="s">
        <v>220</v>
      </c>
      <c r="C6" s="162">
        <v>128</v>
      </c>
      <c r="D6" s="159" t="s">
        <v>340</v>
      </c>
      <c r="E6" t="s">
        <v>233</v>
      </c>
      <c r="F6" s="143" t="s">
        <v>338</v>
      </c>
      <c r="G6">
        <v>133</v>
      </c>
      <c r="H6" t="s">
        <v>220</v>
      </c>
      <c r="I6">
        <v>131</v>
      </c>
      <c r="J6" t="s">
        <v>220</v>
      </c>
      <c r="K6">
        <v>0</v>
      </c>
      <c r="L6" s="143" t="s">
        <v>339</v>
      </c>
      <c r="N6" t="str">
        <f t="shared" si="0"/>
        <v>'133,131,0':'128,128,0'</v>
      </c>
    </row>
    <row r="7" spans="1:14" x14ac:dyDescent="0.25">
      <c r="A7" s="162">
        <v>128</v>
      </c>
      <c r="B7" s="154" t="s">
        <v>220</v>
      </c>
      <c r="C7" s="162">
        <v>128</v>
      </c>
      <c r="D7" s="159" t="s">
        <v>340</v>
      </c>
      <c r="E7" t="s">
        <v>234</v>
      </c>
      <c r="F7" s="143" t="s">
        <v>338</v>
      </c>
      <c r="G7">
        <v>133</v>
      </c>
      <c r="H7" t="s">
        <v>220</v>
      </c>
      <c r="I7">
        <v>135</v>
      </c>
      <c r="J7" t="s">
        <v>220</v>
      </c>
      <c r="K7">
        <v>0</v>
      </c>
      <c r="L7" s="143" t="s">
        <v>339</v>
      </c>
      <c r="N7" t="str">
        <f t="shared" si="0"/>
        <v>'133,135,0':'128,128,0'</v>
      </c>
    </row>
    <row r="8" spans="1:14" x14ac:dyDescent="0.25">
      <c r="A8" s="162">
        <v>128</v>
      </c>
      <c r="B8" s="154" t="s">
        <v>220</v>
      </c>
      <c r="C8" s="162">
        <v>128</v>
      </c>
      <c r="D8" s="159" t="s">
        <v>340</v>
      </c>
      <c r="E8" t="s">
        <v>235</v>
      </c>
      <c r="F8" s="143" t="s">
        <v>338</v>
      </c>
      <c r="G8">
        <v>134</v>
      </c>
      <c r="H8" t="s">
        <v>220</v>
      </c>
      <c r="I8">
        <v>131</v>
      </c>
      <c r="J8" t="s">
        <v>220</v>
      </c>
      <c r="K8">
        <v>0</v>
      </c>
      <c r="L8" s="143" t="s">
        <v>339</v>
      </c>
      <c r="N8" t="str">
        <f t="shared" si="0"/>
        <v>'134,131,0':'128,128,0'</v>
      </c>
    </row>
    <row r="9" spans="1:14" x14ac:dyDescent="0.25">
      <c r="A9" s="162">
        <v>128</v>
      </c>
      <c r="B9" s="154" t="s">
        <v>220</v>
      </c>
      <c r="C9" s="162">
        <v>128</v>
      </c>
      <c r="D9" s="159" t="s">
        <v>340</v>
      </c>
      <c r="E9" t="s">
        <v>236</v>
      </c>
      <c r="F9" s="143" t="s">
        <v>338</v>
      </c>
      <c r="G9">
        <v>134</v>
      </c>
      <c r="H9" t="s">
        <v>220</v>
      </c>
      <c r="I9">
        <v>135</v>
      </c>
      <c r="J9" t="s">
        <v>220</v>
      </c>
      <c r="K9">
        <v>0</v>
      </c>
      <c r="L9" s="143" t="s">
        <v>339</v>
      </c>
      <c r="N9" t="str">
        <f t="shared" si="0"/>
        <v>'134,135,0':'128,128,0'</v>
      </c>
    </row>
    <row r="10" spans="1:14" x14ac:dyDescent="0.25">
      <c r="A10" s="162">
        <v>128</v>
      </c>
      <c r="B10" s="154" t="s">
        <v>220</v>
      </c>
      <c r="C10" s="162">
        <v>128</v>
      </c>
      <c r="D10" s="159" t="s">
        <v>340</v>
      </c>
      <c r="E10" t="s">
        <v>237</v>
      </c>
      <c r="F10" s="143" t="s">
        <v>338</v>
      </c>
      <c r="G10">
        <v>135</v>
      </c>
      <c r="H10" t="s">
        <v>220</v>
      </c>
      <c r="I10">
        <v>132</v>
      </c>
      <c r="J10" t="s">
        <v>220</v>
      </c>
      <c r="K10">
        <v>0</v>
      </c>
      <c r="L10" s="143" t="s">
        <v>339</v>
      </c>
      <c r="N10" t="str">
        <f t="shared" si="0"/>
        <v>'135,132,0':'128,128,0'</v>
      </c>
    </row>
    <row r="11" spans="1:14" x14ac:dyDescent="0.25">
      <c r="A11" s="162">
        <v>128</v>
      </c>
      <c r="B11" s="154" t="s">
        <v>220</v>
      </c>
      <c r="C11" s="162">
        <v>128</v>
      </c>
      <c r="D11" s="159" t="s">
        <v>340</v>
      </c>
      <c r="E11" t="s">
        <v>238</v>
      </c>
      <c r="F11" s="143" t="s">
        <v>338</v>
      </c>
      <c r="G11">
        <v>135</v>
      </c>
      <c r="H11" t="s">
        <v>220</v>
      </c>
      <c r="I11">
        <v>134</v>
      </c>
      <c r="J11" t="s">
        <v>220</v>
      </c>
      <c r="K11">
        <v>0</v>
      </c>
      <c r="L11" s="143" t="s">
        <v>339</v>
      </c>
      <c r="N11" t="str">
        <f t="shared" si="0"/>
        <v>'135,134,0':'128,128,0'</v>
      </c>
    </row>
    <row r="12" spans="1:14" x14ac:dyDescent="0.25">
      <c r="A12" s="162">
        <v>128</v>
      </c>
      <c r="B12" s="154" t="s">
        <v>220</v>
      </c>
      <c r="C12" s="162">
        <v>128</v>
      </c>
      <c r="D12" s="159" t="s">
        <v>340</v>
      </c>
      <c r="E12" t="s">
        <v>239</v>
      </c>
      <c r="F12" s="143" t="s">
        <v>338</v>
      </c>
      <c r="G12">
        <v>135</v>
      </c>
      <c r="H12" t="s">
        <v>220</v>
      </c>
      <c r="I12">
        <v>133</v>
      </c>
      <c r="J12" t="s">
        <v>220</v>
      </c>
      <c r="K12">
        <v>0</v>
      </c>
      <c r="L12" s="143" t="s">
        <v>339</v>
      </c>
      <c r="N12" t="str">
        <f t="shared" si="0"/>
        <v>'135,133,0':'128,128,0'</v>
      </c>
    </row>
    <row r="13" spans="1:14" x14ac:dyDescent="0.25">
      <c r="A13" s="163">
        <v>256</v>
      </c>
      <c r="B13" s="154" t="s">
        <v>220</v>
      </c>
      <c r="C13" s="164">
        <v>64</v>
      </c>
      <c r="D13" s="159" t="s">
        <v>340</v>
      </c>
      <c r="E13" s="149" t="s">
        <v>240</v>
      </c>
      <c r="F13" s="143" t="s">
        <v>338</v>
      </c>
      <c r="G13" s="149">
        <v>259</v>
      </c>
      <c r="H13" t="s">
        <v>220</v>
      </c>
      <c r="I13">
        <v>133</v>
      </c>
      <c r="J13" t="s">
        <v>220</v>
      </c>
      <c r="K13">
        <v>0</v>
      </c>
      <c r="L13" s="143" t="s">
        <v>339</v>
      </c>
      <c r="N13" t="str">
        <f t="shared" si="0"/>
        <v>'259,133,0':'256,64,0'</v>
      </c>
    </row>
    <row r="14" spans="1:14" x14ac:dyDescent="0.25">
      <c r="A14" s="163">
        <v>256</v>
      </c>
      <c r="B14" s="154" t="s">
        <v>220</v>
      </c>
      <c r="C14" s="164">
        <v>64</v>
      </c>
      <c r="D14" s="159" t="s">
        <v>340</v>
      </c>
      <c r="E14" t="s">
        <v>241</v>
      </c>
      <c r="F14" s="143" t="s">
        <v>338</v>
      </c>
      <c r="G14">
        <v>260</v>
      </c>
      <c r="H14" t="s">
        <v>220</v>
      </c>
      <c r="I14">
        <v>132</v>
      </c>
      <c r="J14" t="s">
        <v>220</v>
      </c>
      <c r="K14">
        <v>0</v>
      </c>
      <c r="L14" s="143" t="s">
        <v>339</v>
      </c>
      <c r="N14" t="str">
        <f t="shared" si="0"/>
        <v>'260,132,0':'256,64,0'</v>
      </c>
    </row>
    <row r="15" spans="1:14" x14ac:dyDescent="0.25">
      <c r="A15" s="163">
        <v>256</v>
      </c>
      <c r="B15" s="154" t="s">
        <v>220</v>
      </c>
      <c r="C15" s="164">
        <v>64</v>
      </c>
      <c r="D15" s="159" t="s">
        <v>340</v>
      </c>
      <c r="E15" t="s">
        <v>242</v>
      </c>
      <c r="F15" s="143" t="s">
        <v>338</v>
      </c>
      <c r="G15">
        <v>260</v>
      </c>
      <c r="H15" t="s">
        <v>220</v>
      </c>
      <c r="I15">
        <v>134</v>
      </c>
      <c r="J15" t="s">
        <v>220</v>
      </c>
      <c r="K15">
        <v>0</v>
      </c>
      <c r="L15" s="143" t="s">
        <v>339</v>
      </c>
      <c r="N15" t="str">
        <f t="shared" si="0"/>
        <v>'260,134,0':'256,64,0'</v>
      </c>
    </row>
    <row r="16" spans="1:14" x14ac:dyDescent="0.25">
      <c r="A16" s="163">
        <v>256</v>
      </c>
      <c r="B16" s="154" t="s">
        <v>220</v>
      </c>
      <c r="C16" s="164">
        <v>64</v>
      </c>
      <c r="D16" s="159" t="s">
        <v>340</v>
      </c>
      <c r="E16" t="s">
        <v>243</v>
      </c>
      <c r="F16" s="143" t="s">
        <v>338</v>
      </c>
      <c r="G16">
        <v>260</v>
      </c>
      <c r="H16" t="s">
        <v>220</v>
      </c>
      <c r="I16">
        <v>131</v>
      </c>
      <c r="J16" t="s">
        <v>220</v>
      </c>
      <c r="K16">
        <v>0</v>
      </c>
      <c r="L16" s="143" t="s">
        <v>339</v>
      </c>
      <c r="N16" t="str">
        <f t="shared" si="0"/>
        <v>'260,131,0':'256,64,0'</v>
      </c>
    </row>
    <row r="17" spans="1:14" x14ac:dyDescent="0.25">
      <c r="A17" s="163">
        <v>256</v>
      </c>
      <c r="B17" s="154" t="s">
        <v>220</v>
      </c>
      <c r="C17" s="164">
        <v>64</v>
      </c>
      <c r="D17" s="159" t="s">
        <v>340</v>
      </c>
      <c r="E17" t="s">
        <v>244</v>
      </c>
      <c r="F17" s="143" t="s">
        <v>338</v>
      </c>
      <c r="G17">
        <v>260</v>
      </c>
      <c r="H17" t="s">
        <v>220</v>
      </c>
      <c r="I17">
        <v>135</v>
      </c>
      <c r="J17" t="s">
        <v>220</v>
      </c>
      <c r="K17">
        <v>0</v>
      </c>
      <c r="L17" s="143" t="s">
        <v>339</v>
      </c>
      <c r="N17" t="str">
        <f t="shared" si="0"/>
        <v>'260,135,0':'256,64,0'</v>
      </c>
    </row>
    <row r="18" spans="1:14" x14ac:dyDescent="0.25">
      <c r="A18" s="163">
        <v>256</v>
      </c>
      <c r="B18" s="154" t="s">
        <v>220</v>
      </c>
      <c r="C18" s="164">
        <v>64</v>
      </c>
      <c r="D18" s="159" t="s">
        <v>340</v>
      </c>
      <c r="E18" t="s">
        <v>245</v>
      </c>
      <c r="F18" s="143" t="s">
        <v>338</v>
      </c>
      <c r="G18">
        <v>261</v>
      </c>
      <c r="H18" t="s">
        <v>220</v>
      </c>
      <c r="I18">
        <v>131</v>
      </c>
      <c r="J18" t="s">
        <v>220</v>
      </c>
      <c r="K18">
        <v>0</v>
      </c>
      <c r="L18" s="143" t="s">
        <v>339</v>
      </c>
      <c r="N18" t="str">
        <f t="shared" si="0"/>
        <v>'261,131,0':'256,64,0'</v>
      </c>
    </row>
    <row r="19" spans="1:14" x14ac:dyDescent="0.25">
      <c r="A19" s="163">
        <v>256</v>
      </c>
      <c r="B19" s="154" t="s">
        <v>220</v>
      </c>
      <c r="C19" s="164">
        <v>64</v>
      </c>
      <c r="D19" s="159" t="s">
        <v>340</v>
      </c>
      <c r="E19" t="s">
        <v>246</v>
      </c>
      <c r="F19" s="143" t="s">
        <v>338</v>
      </c>
      <c r="G19">
        <v>261</v>
      </c>
      <c r="H19" t="s">
        <v>220</v>
      </c>
      <c r="I19">
        <v>135</v>
      </c>
      <c r="J19" t="s">
        <v>220</v>
      </c>
      <c r="K19">
        <v>0</v>
      </c>
      <c r="L19" s="143" t="s">
        <v>339</v>
      </c>
      <c r="N19" t="str">
        <f t="shared" si="0"/>
        <v>'261,135,0':'256,64,0'</v>
      </c>
    </row>
    <row r="20" spans="1:14" x14ac:dyDescent="0.25">
      <c r="A20" s="163">
        <v>256</v>
      </c>
      <c r="B20" s="154" t="s">
        <v>220</v>
      </c>
      <c r="C20" s="164">
        <v>64</v>
      </c>
      <c r="D20" s="159" t="s">
        <v>340</v>
      </c>
      <c r="E20" t="s">
        <v>247</v>
      </c>
      <c r="F20" s="143" t="s">
        <v>338</v>
      </c>
      <c r="G20">
        <v>262</v>
      </c>
      <c r="H20" t="s">
        <v>220</v>
      </c>
      <c r="I20">
        <v>131</v>
      </c>
      <c r="J20" t="s">
        <v>220</v>
      </c>
      <c r="K20">
        <v>0</v>
      </c>
      <c r="L20" s="143" t="s">
        <v>339</v>
      </c>
      <c r="N20" t="str">
        <f t="shared" si="0"/>
        <v>'262,131,0':'256,64,0'</v>
      </c>
    </row>
    <row r="21" spans="1:14" x14ac:dyDescent="0.25">
      <c r="A21" s="163">
        <v>256</v>
      </c>
      <c r="B21" s="154" t="s">
        <v>220</v>
      </c>
      <c r="C21" s="164">
        <v>64</v>
      </c>
      <c r="D21" s="159" t="s">
        <v>340</v>
      </c>
      <c r="E21" t="s">
        <v>248</v>
      </c>
      <c r="F21" s="143" t="s">
        <v>338</v>
      </c>
      <c r="G21">
        <v>262</v>
      </c>
      <c r="H21" t="s">
        <v>220</v>
      </c>
      <c r="I21">
        <v>135</v>
      </c>
      <c r="J21" t="s">
        <v>220</v>
      </c>
      <c r="K21">
        <v>0</v>
      </c>
      <c r="L21" s="143" t="s">
        <v>339</v>
      </c>
      <c r="N21" t="str">
        <f t="shared" si="0"/>
        <v>'262,135,0':'256,64,0'</v>
      </c>
    </row>
    <row r="22" spans="1:14" x14ac:dyDescent="0.25">
      <c r="A22" s="163">
        <v>256</v>
      </c>
      <c r="B22" s="154" t="s">
        <v>220</v>
      </c>
      <c r="C22" s="164">
        <v>64</v>
      </c>
      <c r="D22" s="159" t="s">
        <v>340</v>
      </c>
      <c r="E22" t="s">
        <v>249</v>
      </c>
      <c r="F22" s="143" t="s">
        <v>338</v>
      </c>
      <c r="G22">
        <v>263</v>
      </c>
      <c r="H22" t="s">
        <v>220</v>
      </c>
      <c r="I22">
        <v>132</v>
      </c>
      <c r="J22" t="s">
        <v>220</v>
      </c>
      <c r="K22">
        <v>0</v>
      </c>
      <c r="L22" s="143" t="s">
        <v>339</v>
      </c>
      <c r="N22" t="str">
        <f t="shared" si="0"/>
        <v>'263,132,0':'256,64,0'</v>
      </c>
    </row>
    <row r="23" spans="1:14" x14ac:dyDescent="0.25">
      <c r="A23" s="163">
        <v>256</v>
      </c>
      <c r="B23" s="154" t="s">
        <v>220</v>
      </c>
      <c r="C23" s="164">
        <v>64</v>
      </c>
      <c r="D23" s="159" t="s">
        <v>340</v>
      </c>
      <c r="E23" t="s">
        <v>250</v>
      </c>
      <c r="F23" s="143" t="s">
        <v>338</v>
      </c>
      <c r="G23">
        <v>263</v>
      </c>
      <c r="H23" t="s">
        <v>220</v>
      </c>
      <c r="I23">
        <v>134</v>
      </c>
      <c r="J23" t="s">
        <v>220</v>
      </c>
      <c r="K23">
        <v>0</v>
      </c>
      <c r="L23" s="143" t="s">
        <v>339</v>
      </c>
      <c r="N23" t="str">
        <f t="shared" si="0"/>
        <v>'263,134,0':'256,64,0'</v>
      </c>
    </row>
    <row r="24" spans="1:14" x14ac:dyDescent="0.25">
      <c r="A24" s="163">
        <v>256</v>
      </c>
      <c r="B24" s="154" t="s">
        <v>220</v>
      </c>
      <c r="C24" s="164">
        <v>64</v>
      </c>
      <c r="D24" s="159" t="s">
        <v>340</v>
      </c>
      <c r="E24" t="s">
        <v>251</v>
      </c>
      <c r="F24" s="143" t="s">
        <v>338</v>
      </c>
      <c r="G24">
        <v>263</v>
      </c>
      <c r="H24" t="s">
        <v>220</v>
      </c>
      <c r="I24">
        <v>133</v>
      </c>
      <c r="J24" t="s">
        <v>220</v>
      </c>
      <c r="K24">
        <v>0</v>
      </c>
      <c r="L24" s="143" t="s">
        <v>339</v>
      </c>
      <c r="N24" t="str">
        <f t="shared" si="0"/>
        <v>'263,133,0':'256,64,0'</v>
      </c>
    </row>
    <row r="25" spans="1:14" x14ac:dyDescent="0.25">
      <c r="A25" s="162">
        <v>384</v>
      </c>
      <c r="B25" s="154" t="s">
        <v>220</v>
      </c>
      <c r="C25" s="165">
        <v>128</v>
      </c>
      <c r="D25" s="159" t="s">
        <v>340</v>
      </c>
      <c r="E25" s="149" t="s">
        <v>252</v>
      </c>
      <c r="F25" s="143" t="s">
        <v>338</v>
      </c>
      <c r="G25" s="149">
        <v>388</v>
      </c>
      <c r="H25" t="s">
        <v>220</v>
      </c>
      <c r="I25">
        <v>132</v>
      </c>
      <c r="J25" t="s">
        <v>220</v>
      </c>
      <c r="K25">
        <v>0</v>
      </c>
      <c r="L25" s="143" t="s">
        <v>339</v>
      </c>
      <c r="N25" t="str">
        <f t="shared" si="0"/>
        <v>'388,132,0':'384,128,0'</v>
      </c>
    </row>
    <row r="26" spans="1:14" x14ac:dyDescent="0.25">
      <c r="A26" s="162">
        <v>384</v>
      </c>
      <c r="B26" s="154" t="s">
        <v>220</v>
      </c>
      <c r="C26" s="165">
        <v>128</v>
      </c>
      <c r="D26" s="159" t="s">
        <v>340</v>
      </c>
      <c r="E26" t="s">
        <v>253</v>
      </c>
      <c r="F26" s="143" t="s">
        <v>338</v>
      </c>
      <c r="G26">
        <v>388</v>
      </c>
      <c r="H26" t="s">
        <v>220</v>
      </c>
      <c r="I26">
        <v>134</v>
      </c>
      <c r="J26" t="s">
        <v>220</v>
      </c>
      <c r="K26">
        <v>0</v>
      </c>
      <c r="L26" s="143" t="s">
        <v>339</v>
      </c>
      <c r="N26" t="str">
        <f t="shared" si="0"/>
        <v>'388,134,0':'384,128,0'</v>
      </c>
    </row>
    <row r="27" spans="1:14" x14ac:dyDescent="0.25">
      <c r="A27" s="162">
        <v>384</v>
      </c>
      <c r="B27" s="154" t="s">
        <v>220</v>
      </c>
      <c r="C27" s="165">
        <v>128</v>
      </c>
      <c r="D27" s="159" t="s">
        <v>340</v>
      </c>
      <c r="E27" t="s">
        <v>254</v>
      </c>
      <c r="F27" s="143" t="s">
        <v>338</v>
      </c>
      <c r="G27">
        <v>388</v>
      </c>
      <c r="H27" t="s">
        <v>220</v>
      </c>
      <c r="I27">
        <v>131</v>
      </c>
      <c r="J27" t="s">
        <v>220</v>
      </c>
      <c r="K27">
        <v>0</v>
      </c>
      <c r="L27" s="143" t="s">
        <v>339</v>
      </c>
      <c r="N27" t="str">
        <f t="shared" si="0"/>
        <v>'388,131,0':'384,128,0'</v>
      </c>
    </row>
    <row r="28" spans="1:14" x14ac:dyDescent="0.25">
      <c r="A28" s="162">
        <v>384</v>
      </c>
      <c r="B28" s="154" t="s">
        <v>220</v>
      </c>
      <c r="C28" s="165">
        <v>128</v>
      </c>
      <c r="D28" s="159" t="s">
        <v>340</v>
      </c>
      <c r="E28" t="s">
        <v>255</v>
      </c>
      <c r="F28" s="143" t="s">
        <v>338</v>
      </c>
      <c r="G28">
        <v>388</v>
      </c>
      <c r="H28" t="s">
        <v>220</v>
      </c>
      <c r="I28">
        <v>135</v>
      </c>
      <c r="J28" t="s">
        <v>220</v>
      </c>
      <c r="K28">
        <v>0</v>
      </c>
      <c r="L28" s="143" t="s">
        <v>339</v>
      </c>
      <c r="N28" t="str">
        <f t="shared" si="0"/>
        <v>'388,135,0':'384,128,0'</v>
      </c>
    </row>
    <row r="29" spans="1:14" x14ac:dyDescent="0.25">
      <c r="A29" s="162">
        <v>384</v>
      </c>
      <c r="B29" s="154" t="s">
        <v>220</v>
      </c>
      <c r="C29" s="165">
        <v>128</v>
      </c>
      <c r="D29" s="159" t="s">
        <v>340</v>
      </c>
      <c r="E29" t="s">
        <v>256</v>
      </c>
      <c r="F29" s="143" t="s">
        <v>338</v>
      </c>
      <c r="G29">
        <v>389</v>
      </c>
      <c r="H29" t="s">
        <v>220</v>
      </c>
      <c r="I29">
        <v>131</v>
      </c>
      <c r="J29" t="s">
        <v>220</v>
      </c>
      <c r="K29">
        <v>0</v>
      </c>
      <c r="L29" s="143" t="s">
        <v>339</v>
      </c>
      <c r="N29" t="str">
        <f t="shared" si="0"/>
        <v>'389,131,0':'384,128,0'</v>
      </c>
    </row>
    <row r="30" spans="1:14" x14ac:dyDescent="0.25">
      <c r="A30" s="162">
        <v>384</v>
      </c>
      <c r="B30" s="154" t="s">
        <v>220</v>
      </c>
      <c r="C30" s="165">
        <v>128</v>
      </c>
      <c r="D30" s="159" t="s">
        <v>340</v>
      </c>
      <c r="E30" t="s">
        <v>257</v>
      </c>
      <c r="F30" s="143" t="s">
        <v>338</v>
      </c>
      <c r="G30">
        <v>389</v>
      </c>
      <c r="H30" t="s">
        <v>220</v>
      </c>
      <c r="I30">
        <v>135</v>
      </c>
      <c r="J30" t="s">
        <v>220</v>
      </c>
      <c r="K30">
        <v>0</v>
      </c>
      <c r="L30" s="143" t="s">
        <v>339</v>
      </c>
      <c r="N30" t="str">
        <f t="shared" si="0"/>
        <v>'389,135,0':'384,128,0'</v>
      </c>
    </row>
    <row r="31" spans="1:14" x14ac:dyDescent="0.25">
      <c r="A31" s="162">
        <v>384</v>
      </c>
      <c r="B31" s="154" t="s">
        <v>220</v>
      </c>
      <c r="C31" s="165">
        <v>128</v>
      </c>
      <c r="D31" s="159" t="s">
        <v>340</v>
      </c>
      <c r="E31" t="s">
        <v>258</v>
      </c>
      <c r="F31" s="143" t="s">
        <v>338</v>
      </c>
      <c r="G31">
        <v>390</v>
      </c>
      <c r="H31" t="s">
        <v>220</v>
      </c>
      <c r="I31">
        <v>131</v>
      </c>
      <c r="J31" t="s">
        <v>220</v>
      </c>
      <c r="K31">
        <v>0</v>
      </c>
      <c r="L31" s="143" t="s">
        <v>339</v>
      </c>
      <c r="N31" t="str">
        <f t="shared" si="0"/>
        <v>'390,131,0':'384,128,0'</v>
      </c>
    </row>
    <row r="32" spans="1:14" x14ac:dyDescent="0.25">
      <c r="A32" s="162">
        <v>384</v>
      </c>
      <c r="B32" s="154" t="s">
        <v>220</v>
      </c>
      <c r="C32" s="165">
        <v>128</v>
      </c>
      <c r="D32" s="159" t="s">
        <v>340</v>
      </c>
      <c r="E32" t="s">
        <v>259</v>
      </c>
      <c r="F32" s="143" t="s">
        <v>338</v>
      </c>
      <c r="G32">
        <v>390</v>
      </c>
      <c r="H32" t="s">
        <v>220</v>
      </c>
      <c r="I32">
        <v>135</v>
      </c>
      <c r="J32" t="s">
        <v>220</v>
      </c>
      <c r="K32">
        <v>0</v>
      </c>
      <c r="L32" s="143" t="s">
        <v>339</v>
      </c>
      <c r="N32" t="str">
        <f t="shared" si="0"/>
        <v>'390,135,0':'384,128,0'</v>
      </c>
    </row>
    <row r="33" spans="1:14" x14ac:dyDescent="0.25">
      <c r="A33" s="162">
        <v>384</v>
      </c>
      <c r="B33" s="154" t="s">
        <v>220</v>
      </c>
      <c r="C33" s="165">
        <v>128</v>
      </c>
      <c r="D33" s="159" t="s">
        <v>340</v>
      </c>
      <c r="E33" t="s">
        <v>260</v>
      </c>
      <c r="F33" s="143" t="s">
        <v>338</v>
      </c>
      <c r="G33">
        <v>391</v>
      </c>
      <c r="H33" t="s">
        <v>220</v>
      </c>
      <c r="I33">
        <v>132</v>
      </c>
      <c r="J33" t="s">
        <v>220</v>
      </c>
      <c r="K33">
        <v>0</v>
      </c>
      <c r="L33" s="143" t="s">
        <v>339</v>
      </c>
      <c r="N33" t="str">
        <f t="shared" si="0"/>
        <v>'391,132,0':'384,128,0'</v>
      </c>
    </row>
    <row r="34" spans="1:14" x14ac:dyDescent="0.25">
      <c r="A34" s="162">
        <v>384</v>
      </c>
      <c r="B34" s="154" t="s">
        <v>220</v>
      </c>
      <c r="C34" s="165">
        <v>128</v>
      </c>
      <c r="D34" s="159" t="s">
        <v>340</v>
      </c>
      <c r="E34" t="s">
        <v>261</v>
      </c>
      <c r="F34" s="143" t="s">
        <v>338</v>
      </c>
      <c r="G34">
        <v>391</v>
      </c>
      <c r="H34" t="s">
        <v>220</v>
      </c>
      <c r="I34">
        <v>134</v>
      </c>
      <c r="J34" t="s">
        <v>220</v>
      </c>
      <c r="K34">
        <v>0</v>
      </c>
      <c r="L34" s="143" t="s">
        <v>339</v>
      </c>
      <c r="N34" t="str">
        <f t="shared" si="0"/>
        <v>'391,134,0':'384,128,0'</v>
      </c>
    </row>
    <row r="35" spans="1:14" x14ac:dyDescent="0.25">
      <c r="A35" s="162">
        <v>384</v>
      </c>
      <c r="B35" s="154" t="s">
        <v>220</v>
      </c>
      <c r="C35" s="165">
        <v>128</v>
      </c>
      <c r="D35" s="159" t="s">
        <v>340</v>
      </c>
      <c r="E35" t="s">
        <v>262</v>
      </c>
      <c r="F35" s="143" t="s">
        <v>338</v>
      </c>
      <c r="G35">
        <v>391</v>
      </c>
      <c r="H35" t="s">
        <v>220</v>
      </c>
      <c r="I35">
        <v>133</v>
      </c>
      <c r="J35" t="s">
        <v>220</v>
      </c>
      <c r="K35">
        <v>0</v>
      </c>
      <c r="L35" s="143" t="s">
        <v>339</v>
      </c>
      <c r="N35" t="str">
        <f t="shared" si="0"/>
        <v>'391,133,0':'384,128,0'</v>
      </c>
    </row>
    <row r="36" spans="1:14" x14ac:dyDescent="0.25">
      <c r="A36" s="162">
        <v>384</v>
      </c>
      <c r="B36" s="154" t="s">
        <v>220</v>
      </c>
      <c r="C36" s="165">
        <v>128</v>
      </c>
      <c r="D36" s="159" t="s">
        <v>340</v>
      </c>
      <c r="E36" t="s">
        <v>263</v>
      </c>
      <c r="F36" s="143" t="s">
        <v>338</v>
      </c>
      <c r="G36">
        <v>386</v>
      </c>
      <c r="H36" t="s">
        <v>220</v>
      </c>
      <c r="I36">
        <v>133</v>
      </c>
      <c r="J36" t="s">
        <v>220</v>
      </c>
      <c r="K36">
        <v>0</v>
      </c>
      <c r="L36" s="143" t="s">
        <v>339</v>
      </c>
      <c r="N36" t="str">
        <f t="shared" si="0"/>
        <v>'386,133,0':'384,128,0'</v>
      </c>
    </row>
    <row r="37" spans="1:14" x14ac:dyDescent="0.25">
      <c r="A37" s="154">
        <v>128</v>
      </c>
      <c r="B37" s="154" t="s">
        <v>220</v>
      </c>
      <c r="C37" s="150">
        <v>256</v>
      </c>
      <c r="D37" s="159" t="s">
        <v>340</v>
      </c>
      <c r="E37" s="160" t="s">
        <v>264</v>
      </c>
      <c r="F37" s="143" t="s">
        <v>338</v>
      </c>
      <c r="G37" s="160">
        <v>131</v>
      </c>
      <c r="H37" t="s">
        <v>220</v>
      </c>
      <c r="I37">
        <v>261</v>
      </c>
      <c r="J37" t="s">
        <v>220</v>
      </c>
      <c r="K37">
        <v>0</v>
      </c>
      <c r="L37" s="143" t="s">
        <v>339</v>
      </c>
      <c r="N37" t="str">
        <f t="shared" si="0"/>
        <v>'131,261,0':'128,256,0'</v>
      </c>
    </row>
    <row r="38" spans="1:14" x14ac:dyDescent="0.25">
      <c r="A38" s="154">
        <v>128</v>
      </c>
      <c r="B38" s="154" t="s">
        <v>220</v>
      </c>
      <c r="C38" s="150">
        <v>256</v>
      </c>
      <c r="D38" s="159" t="s">
        <v>340</v>
      </c>
      <c r="E38" s="161" t="s">
        <v>265</v>
      </c>
      <c r="F38" s="143" t="s">
        <v>338</v>
      </c>
      <c r="G38" s="161">
        <v>132</v>
      </c>
      <c r="H38" t="s">
        <v>220</v>
      </c>
      <c r="I38">
        <v>260</v>
      </c>
      <c r="J38" t="s">
        <v>220</v>
      </c>
      <c r="K38">
        <v>0</v>
      </c>
      <c r="L38" s="143" t="s">
        <v>339</v>
      </c>
      <c r="N38" t="str">
        <f t="shared" si="0"/>
        <v>'132,260,0':'128,256,0'</v>
      </c>
    </row>
    <row r="39" spans="1:14" x14ac:dyDescent="0.25">
      <c r="A39" s="154">
        <v>128</v>
      </c>
      <c r="B39" s="154" t="s">
        <v>220</v>
      </c>
      <c r="C39" s="150">
        <v>256</v>
      </c>
      <c r="D39" s="159" t="s">
        <v>340</v>
      </c>
      <c r="E39" t="s">
        <v>266</v>
      </c>
      <c r="F39" s="143" t="s">
        <v>338</v>
      </c>
      <c r="G39">
        <v>132</v>
      </c>
      <c r="H39" t="s">
        <v>220</v>
      </c>
      <c r="I39">
        <v>262</v>
      </c>
      <c r="J39" t="s">
        <v>220</v>
      </c>
      <c r="K39">
        <v>0</v>
      </c>
      <c r="L39" s="143" t="s">
        <v>339</v>
      </c>
      <c r="N39" t="str">
        <f t="shared" si="0"/>
        <v>'132,262,0':'128,256,0'</v>
      </c>
    </row>
    <row r="40" spans="1:14" x14ac:dyDescent="0.25">
      <c r="A40" s="154">
        <v>128</v>
      </c>
      <c r="B40" s="154" t="s">
        <v>220</v>
      </c>
      <c r="C40" s="150">
        <v>256</v>
      </c>
      <c r="D40" s="159" t="s">
        <v>340</v>
      </c>
      <c r="E40" t="s">
        <v>267</v>
      </c>
      <c r="F40" s="143" t="s">
        <v>338</v>
      </c>
      <c r="G40">
        <v>132</v>
      </c>
      <c r="H40" t="s">
        <v>220</v>
      </c>
      <c r="I40">
        <v>259</v>
      </c>
      <c r="J40" t="s">
        <v>220</v>
      </c>
      <c r="K40">
        <v>0</v>
      </c>
      <c r="L40" s="143" t="s">
        <v>339</v>
      </c>
      <c r="N40" t="str">
        <f t="shared" si="0"/>
        <v>'132,259,0':'128,256,0'</v>
      </c>
    </row>
    <row r="41" spans="1:14" x14ac:dyDescent="0.25">
      <c r="A41" s="154">
        <v>128</v>
      </c>
      <c r="B41" s="154" t="s">
        <v>220</v>
      </c>
      <c r="C41" s="150">
        <v>256</v>
      </c>
      <c r="D41" s="159" t="s">
        <v>340</v>
      </c>
      <c r="E41" t="s">
        <v>268</v>
      </c>
      <c r="F41" s="143" t="s">
        <v>338</v>
      </c>
      <c r="G41">
        <v>132</v>
      </c>
      <c r="H41" t="s">
        <v>220</v>
      </c>
      <c r="I41">
        <v>263</v>
      </c>
      <c r="J41" t="s">
        <v>220</v>
      </c>
      <c r="K41">
        <v>0</v>
      </c>
      <c r="L41" s="143" t="s">
        <v>339</v>
      </c>
      <c r="N41" t="str">
        <f t="shared" si="0"/>
        <v>'132,263,0':'128,256,0'</v>
      </c>
    </row>
    <row r="42" spans="1:14" x14ac:dyDescent="0.25">
      <c r="A42" s="154">
        <v>128</v>
      </c>
      <c r="B42" s="154" t="s">
        <v>220</v>
      </c>
      <c r="C42" s="150">
        <v>256</v>
      </c>
      <c r="D42" s="159" t="s">
        <v>340</v>
      </c>
      <c r="E42" t="s">
        <v>269</v>
      </c>
      <c r="F42" s="143" t="s">
        <v>338</v>
      </c>
      <c r="G42">
        <v>133</v>
      </c>
      <c r="H42" t="s">
        <v>220</v>
      </c>
      <c r="I42">
        <v>259</v>
      </c>
      <c r="J42" t="s">
        <v>220</v>
      </c>
      <c r="K42">
        <v>0</v>
      </c>
      <c r="L42" s="143" t="s">
        <v>339</v>
      </c>
      <c r="N42" t="str">
        <f t="shared" si="0"/>
        <v>'133,259,0':'128,256,0'</v>
      </c>
    </row>
    <row r="43" spans="1:14" x14ac:dyDescent="0.25">
      <c r="A43" s="154">
        <v>128</v>
      </c>
      <c r="B43" s="154" t="s">
        <v>220</v>
      </c>
      <c r="C43" s="150">
        <v>256</v>
      </c>
      <c r="D43" s="159" t="s">
        <v>340</v>
      </c>
      <c r="E43" t="s">
        <v>270</v>
      </c>
      <c r="F43" s="143" t="s">
        <v>338</v>
      </c>
      <c r="G43">
        <v>133</v>
      </c>
      <c r="H43" t="s">
        <v>220</v>
      </c>
      <c r="I43">
        <v>263</v>
      </c>
      <c r="J43" t="s">
        <v>220</v>
      </c>
      <c r="K43">
        <v>0</v>
      </c>
      <c r="L43" s="143" t="s">
        <v>339</v>
      </c>
      <c r="N43" t="str">
        <f t="shared" si="0"/>
        <v>'133,263,0':'128,256,0'</v>
      </c>
    </row>
    <row r="44" spans="1:14" x14ac:dyDescent="0.25">
      <c r="A44" s="154">
        <v>128</v>
      </c>
      <c r="B44" s="154" t="s">
        <v>220</v>
      </c>
      <c r="C44" s="150">
        <v>256</v>
      </c>
      <c r="D44" s="159" t="s">
        <v>340</v>
      </c>
      <c r="E44" t="s">
        <v>271</v>
      </c>
      <c r="F44" s="143" t="s">
        <v>338</v>
      </c>
      <c r="G44">
        <v>134</v>
      </c>
      <c r="H44" t="s">
        <v>220</v>
      </c>
      <c r="I44">
        <v>259</v>
      </c>
      <c r="J44" t="s">
        <v>220</v>
      </c>
      <c r="K44">
        <v>0</v>
      </c>
      <c r="L44" s="143" t="s">
        <v>339</v>
      </c>
      <c r="N44" t="str">
        <f t="shared" si="0"/>
        <v>'134,259,0':'128,256,0'</v>
      </c>
    </row>
    <row r="45" spans="1:14" x14ac:dyDescent="0.25">
      <c r="A45" s="154">
        <v>128</v>
      </c>
      <c r="B45" s="154" t="s">
        <v>220</v>
      </c>
      <c r="C45" s="150">
        <v>256</v>
      </c>
      <c r="D45" s="159" t="s">
        <v>340</v>
      </c>
      <c r="E45" t="s">
        <v>272</v>
      </c>
      <c r="F45" s="143" t="s">
        <v>338</v>
      </c>
      <c r="G45">
        <v>134</v>
      </c>
      <c r="H45" t="s">
        <v>220</v>
      </c>
      <c r="I45">
        <v>263</v>
      </c>
      <c r="J45" t="s">
        <v>220</v>
      </c>
      <c r="K45">
        <v>0</v>
      </c>
      <c r="L45" s="143" t="s">
        <v>339</v>
      </c>
      <c r="N45" t="str">
        <f t="shared" si="0"/>
        <v>'134,263,0':'128,256,0'</v>
      </c>
    </row>
    <row r="46" spans="1:14" x14ac:dyDescent="0.25">
      <c r="A46" s="154">
        <v>128</v>
      </c>
      <c r="B46" s="154" t="s">
        <v>220</v>
      </c>
      <c r="C46" s="150">
        <v>256</v>
      </c>
      <c r="D46" s="159" t="s">
        <v>340</v>
      </c>
      <c r="E46" t="s">
        <v>273</v>
      </c>
      <c r="F46" s="143" t="s">
        <v>338</v>
      </c>
      <c r="G46">
        <v>135</v>
      </c>
      <c r="H46" t="s">
        <v>220</v>
      </c>
      <c r="I46">
        <v>260</v>
      </c>
      <c r="J46" t="s">
        <v>220</v>
      </c>
      <c r="K46">
        <v>0</v>
      </c>
      <c r="L46" s="143" t="s">
        <v>339</v>
      </c>
      <c r="N46" t="str">
        <f>CONCATENATE(F46,G46,H46,I46,J46,K46,L46,A46,B46,C46,D46)</f>
        <v>'135,260,0':'128,256,0'</v>
      </c>
    </row>
    <row r="47" spans="1:14" x14ac:dyDescent="0.25">
      <c r="A47" s="154">
        <v>128</v>
      </c>
      <c r="B47" s="154" t="s">
        <v>220</v>
      </c>
      <c r="C47" s="150">
        <v>256</v>
      </c>
      <c r="D47" s="159" t="s">
        <v>340</v>
      </c>
      <c r="E47" t="s">
        <v>274</v>
      </c>
      <c r="F47" s="143" t="s">
        <v>338</v>
      </c>
      <c r="G47">
        <v>135</v>
      </c>
      <c r="H47" t="s">
        <v>220</v>
      </c>
      <c r="I47">
        <v>262</v>
      </c>
      <c r="J47" t="s">
        <v>220</v>
      </c>
      <c r="K47">
        <v>0</v>
      </c>
      <c r="L47" s="143" t="s">
        <v>339</v>
      </c>
      <c r="N47" t="str">
        <f t="shared" ref="N47:N108" si="1">CONCATENATE(F47,G47,H47,I47,J47,K47,L47,A47,B47,C47,D47)</f>
        <v>'135,262,0':'128,256,0'</v>
      </c>
    </row>
    <row r="48" spans="1:14" x14ac:dyDescent="0.25">
      <c r="A48" s="154">
        <v>128</v>
      </c>
      <c r="B48" s="154" t="s">
        <v>220</v>
      </c>
      <c r="C48" s="150">
        <v>256</v>
      </c>
      <c r="D48" s="159" t="s">
        <v>340</v>
      </c>
      <c r="E48" t="s">
        <v>275</v>
      </c>
      <c r="F48" s="143" t="s">
        <v>338</v>
      </c>
      <c r="G48">
        <v>135</v>
      </c>
      <c r="H48" t="s">
        <v>220</v>
      </c>
      <c r="I48">
        <v>261</v>
      </c>
      <c r="J48" t="s">
        <v>220</v>
      </c>
      <c r="K48">
        <v>0</v>
      </c>
      <c r="L48" s="143" t="s">
        <v>339</v>
      </c>
      <c r="N48" t="str">
        <f t="shared" si="1"/>
        <v>'135,261,0':'128,256,0'</v>
      </c>
    </row>
    <row r="49" spans="1:14" x14ac:dyDescent="0.25">
      <c r="A49" s="155">
        <v>256</v>
      </c>
      <c r="B49" s="154" t="s">
        <v>220</v>
      </c>
      <c r="C49" s="156">
        <v>256</v>
      </c>
      <c r="D49" s="159" t="s">
        <v>340</v>
      </c>
      <c r="E49" s="160" t="s">
        <v>276</v>
      </c>
      <c r="F49" s="143" t="s">
        <v>338</v>
      </c>
      <c r="G49" s="160">
        <v>259</v>
      </c>
      <c r="H49" t="s">
        <v>220</v>
      </c>
      <c r="I49">
        <v>261</v>
      </c>
      <c r="J49" t="s">
        <v>220</v>
      </c>
      <c r="K49">
        <v>0</v>
      </c>
      <c r="L49" s="143" t="s">
        <v>339</v>
      </c>
      <c r="N49" t="str">
        <f t="shared" si="1"/>
        <v>'259,261,0':'256,256,0'</v>
      </c>
    </row>
    <row r="50" spans="1:14" x14ac:dyDescent="0.25">
      <c r="A50" s="155">
        <v>256</v>
      </c>
      <c r="B50" s="154" t="s">
        <v>220</v>
      </c>
      <c r="C50" s="156">
        <v>256</v>
      </c>
      <c r="D50" s="159" t="s">
        <v>340</v>
      </c>
      <c r="E50" s="161" t="s">
        <v>277</v>
      </c>
      <c r="F50" s="143" t="s">
        <v>338</v>
      </c>
      <c r="G50" s="161">
        <v>260</v>
      </c>
      <c r="H50" t="s">
        <v>220</v>
      </c>
      <c r="I50">
        <v>260</v>
      </c>
      <c r="J50" t="s">
        <v>220</v>
      </c>
      <c r="K50">
        <v>0</v>
      </c>
      <c r="L50" s="143" t="s">
        <v>339</v>
      </c>
      <c r="N50" t="str">
        <f t="shared" si="1"/>
        <v>'260,260,0':'256,256,0'</v>
      </c>
    </row>
    <row r="51" spans="1:14" x14ac:dyDescent="0.25">
      <c r="A51" s="155">
        <v>256</v>
      </c>
      <c r="B51" s="154" t="s">
        <v>220</v>
      </c>
      <c r="C51" s="156">
        <v>256</v>
      </c>
      <c r="D51" s="159" t="s">
        <v>340</v>
      </c>
      <c r="E51" t="s">
        <v>278</v>
      </c>
      <c r="F51" s="143" t="s">
        <v>338</v>
      </c>
      <c r="G51">
        <v>260</v>
      </c>
      <c r="H51" t="s">
        <v>220</v>
      </c>
      <c r="I51">
        <v>262</v>
      </c>
      <c r="J51" t="s">
        <v>220</v>
      </c>
      <c r="K51">
        <v>0</v>
      </c>
      <c r="L51" s="143" t="s">
        <v>339</v>
      </c>
      <c r="N51" t="str">
        <f t="shared" si="1"/>
        <v>'260,262,0':'256,256,0'</v>
      </c>
    </row>
    <row r="52" spans="1:14" x14ac:dyDescent="0.25">
      <c r="A52" s="155">
        <v>256</v>
      </c>
      <c r="B52" s="154" t="s">
        <v>220</v>
      </c>
      <c r="C52" s="156">
        <v>256</v>
      </c>
      <c r="D52" s="159" t="s">
        <v>340</v>
      </c>
      <c r="E52" t="s">
        <v>279</v>
      </c>
      <c r="F52" s="143" t="s">
        <v>338</v>
      </c>
      <c r="G52">
        <v>260</v>
      </c>
      <c r="H52" t="s">
        <v>220</v>
      </c>
      <c r="I52">
        <v>259</v>
      </c>
      <c r="J52" t="s">
        <v>220</v>
      </c>
      <c r="K52">
        <v>0</v>
      </c>
      <c r="L52" s="143" t="s">
        <v>339</v>
      </c>
      <c r="N52" t="str">
        <f t="shared" si="1"/>
        <v>'260,259,0':'256,256,0'</v>
      </c>
    </row>
    <row r="53" spans="1:14" x14ac:dyDescent="0.25">
      <c r="A53" s="155">
        <v>256</v>
      </c>
      <c r="B53" s="154" t="s">
        <v>220</v>
      </c>
      <c r="C53" s="156">
        <v>256</v>
      </c>
      <c r="D53" s="159" t="s">
        <v>340</v>
      </c>
      <c r="E53" t="s">
        <v>280</v>
      </c>
      <c r="F53" s="143" t="s">
        <v>338</v>
      </c>
      <c r="G53">
        <v>260</v>
      </c>
      <c r="H53" t="s">
        <v>220</v>
      </c>
      <c r="I53">
        <v>263</v>
      </c>
      <c r="J53" t="s">
        <v>220</v>
      </c>
      <c r="K53">
        <v>0</v>
      </c>
      <c r="L53" s="143" t="s">
        <v>339</v>
      </c>
      <c r="N53" t="str">
        <f t="shared" si="1"/>
        <v>'260,263,0':'256,256,0'</v>
      </c>
    </row>
    <row r="54" spans="1:14" x14ac:dyDescent="0.25">
      <c r="A54" s="155">
        <v>256</v>
      </c>
      <c r="B54" s="154" t="s">
        <v>220</v>
      </c>
      <c r="C54" s="156">
        <v>256</v>
      </c>
      <c r="D54" s="159" t="s">
        <v>340</v>
      </c>
      <c r="E54" t="s">
        <v>281</v>
      </c>
      <c r="F54" s="143" t="s">
        <v>338</v>
      </c>
      <c r="G54">
        <v>261</v>
      </c>
      <c r="H54" t="s">
        <v>220</v>
      </c>
      <c r="I54">
        <v>259</v>
      </c>
      <c r="J54" t="s">
        <v>220</v>
      </c>
      <c r="K54">
        <v>0</v>
      </c>
      <c r="L54" s="143" t="s">
        <v>339</v>
      </c>
      <c r="N54" t="str">
        <f t="shared" si="1"/>
        <v>'261,259,0':'256,256,0'</v>
      </c>
    </row>
    <row r="55" spans="1:14" x14ac:dyDescent="0.25">
      <c r="A55" s="155">
        <v>256</v>
      </c>
      <c r="B55" s="154" t="s">
        <v>220</v>
      </c>
      <c r="C55" s="156">
        <v>256</v>
      </c>
      <c r="D55" s="159" t="s">
        <v>340</v>
      </c>
      <c r="E55" t="s">
        <v>282</v>
      </c>
      <c r="F55" s="143" t="s">
        <v>338</v>
      </c>
      <c r="G55">
        <v>261</v>
      </c>
      <c r="H55" t="s">
        <v>220</v>
      </c>
      <c r="I55">
        <v>263</v>
      </c>
      <c r="J55" t="s">
        <v>220</v>
      </c>
      <c r="K55">
        <v>0</v>
      </c>
      <c r="L55" s="143" t="s">
        <v>339</v>
      </c>
      <c r="N55" t="str">
        <f t="shared" si="1"/>
        <v>'261,263,0':'256,256,0'</v>
      </c>
    </row>
    <row r="56" spans="1:14" x14ac:dyDescent="0.25">
      <c r="A56" s="155">
        <v>256</v>
      </c>
      <c r="B56" s="154" t="s">
        <v>220</v>
      </c>
      <c r="C56" s="156">
        <v>256</v>
      </c>
      <c r="D56" s="159" t="s">
        <v>340</v>
      </c>
      <c r="E56" t="s">
        <v>283</v>
      </c>
      <c r="F56" s="143" t="s">
        <v>338</v>
      </c>
      <c r="G56">
        <v>262</v>
      </c>
      <c r="H56" t="s">
        <v>220</v>
      </c>
      <c r="I56">
        <v>259</v>
      </c>
      <c r="J56" t="s">
        <v>220</v>
      </c>
      <c r="K56">
        <v>0</v>
      </c>
      <c r="L56" s="143" t="s">
        <v>339</v>
      </c>
      <c r="N56" t="str">
        <f t="shared" si="1"/>
        <v>'262,259,0':'256,256,0'</v>
      </c>
    </row>
    <row r="57" spans="1:14" x14ac:dyDescent="0.25">
      <c r="A57" s="155">
        <v>256</v>
      </c>
      <c r="B57" s="154" t="s">
        <v>220</v>
      </c>
      <c r="C57" s="156">
        <v>256</v>
      </c>
      <c r="D57" s="159" t="s">
        <v>340</v>
      </c>
      <c r="E57" t="s">
        <v>284</v>
      </c>
      <c r="F57" s="143" t="s">
        <v>338</v>
      </c>
      <c r="G57">
        <v>262</v>
      </c>
      <c r="H57" t="s">
        <v>220</v>
      </c>
      <c r="I57">
        <v>263</v>
      </c>
      <c r="J57" t="s">
        <v>220</v>
      </c>
      <c r="K57">
        <v>0</v>
      </c>
      <c r="L57" s="143" t="s">
        <v>339</v>
      </c>
      <c r="N57" t="str">
        <f t="shared" si="1"/>
        <v>'262,263,0':'256,256,0'</v>
      </c>
    </row>
    <row r="58" spans="1:14" x14ac:dyDescent="0.25">
      <c r="A58" s="155">
        <v>256</v>
      </c>
      <c r="B58" s="154" t="s">
        <v>220</v>
      </c>
      <c r="C58" s="156">
        <v>256</v>
      </c>
      <c r="D58" s="159" t="s">
        <v>340</v>
      </c>
      <c r="E58" t="s">
        <v>285</v>
      </c>
      <c r="F58" s="143" t="s">
        <v>338</v>
      </c>
      <c r="G58">
        <v>263</v>
      </c>
      <c r="H58" t="s">
        <v>220</v>
      </c>
      <c r="I58">
        <v>260</v>
      </c>
      <c r="J58" t="s">
        <v>220</v>
      </c>
      <c r="K58">
        <v>0</v>
      </c>
      <c r="L58" s="143" t="s">
        <v>339</v>
      </c>
      <c r="N58" t="str">
        <f t="shared" si="1"/>
        <v>'263,260,0':'256,256,0'</v>
      </c>
    </row>
    <row r="59" spans="1:14" x14ac:dyDescent="0.25">
      <c r="A59" s="155">
        <v>256</v>
      </c>
      <c r="B59" s="154" t="s">
        <v>220</v>
      </c>
      <c r="C59" s="156">
        <v>256</v>
      </c>
      <c r="D59" s="159" t="s">
        <v>340</v>
      </c>
      <c r="E59" t="s">
        <v>286</v>
      </c>
      <c r="F59" s="143" t="s">
        <v>338</v>
      </c>
      <c r="G59">
        <v>263</v>
      </c>
      <c r="H59" t="s">
        <v>220</v>
      </c>
      <c r="I59">
        <v>262</v>
      </c>
      <c r="J59" t="s">
        <v>220</v>
      </c>
      <c r="K59">
        <v>0</v>
      </c>
      <c r="L59" s="143" t="s">
        <v>339</v>
      </c>
      <c r="N59" t="str">
        <f t="shared" si="1"/>
        <v>'263,262,0':'256,256,0'</v>
      </c>
    </row>
    <row r="60" spans="1:14" x14ac:dyDescent="0.25">
      <c r="A60" s="155">
        <v>256</v>
      </c>
      <c r="B60" s="154" t="s">
        <v>220</v>
      </c>
      <c r="C60" s="156">
        <v>256</v>
      </c>
      <c r="D60" s="159" t="s">
        <v>340</v>
      </c>
      <c r="E60" t="s">
        <v>287</v>
      </c>
      <c r="F60" s="143" t="s">
        <v>338</v>
      </c>
      <c r="G60">
        <v>263</v>
      </c>
      <c r="H60" t="s">
        <v>220</v>
      </c>
      <c r="I60">
        <v>261</v>
      </c>
      <c r="J60" t="s">
        <v>220</v>
      </c>
      <c r="K60">
        <v>0</v>
      </c>
      <c r="L60" s="143" t="s">
        <v>339</v>
      </c>
      <c r="N60" t="str">
        <f t="shared" si="1"/>
        <v>'263,261,0':'256,256,0'</v>
      </c>
    </row>
    <row r="61" spans="1:14" x14ac:dyDescent="0.25">
      <c r="A61" s="154">
        <v>384</v>
      </c>
      <c r="B61" s="154" t="s">
        <v>220</v>
      </c>
      <c r="C61" s="150">
        <v>256</v>
      </c>
      <c r="D61" s="159" t="s">
        <v>340</v>
      </c>
      <c r="E61" s="160" t="s">
        <v>288</v>
      </c>
      <c r="F61" s="143" t="s">
        <v>338</v>
      </c>
      <c r="G61" s="160">
        <v>387</v>
      </c>
      <c r="H61" t="s">
        <v>220</v>
      </c>
      <c r="I61">
        <v>261</v>
      </c>
      <c r="J61" t="s">
        <v>220</v>
      </c>
      <c r="K61">
        <v>0</v>
      </c>
      <c r="L61" s="143" t="s">
        <v>339</v>
      </c>
      <c r="N61" t="str">
        <f t="shared" si="1"/>
        <v>'387,261,0':'384,256,0'</v>
      </c>
    </row>
    <row r="62" spans="1:14" x14ac:dyDescent="0.25">
      <c r="A62" s="154">
        <v>384</v>
      </c>
      <c r="B62" s="154" t="s">
        <v>220</v>
      </c>
      <c r="C62" s="150">
        <v>256</v>
      </c>
      <c r="D62" s="159" t="s">
        <v>340</v>
      </c>
      <c r="E62" s="161" t="s">
        <v>289</v>
      </c>
      <c r="F62" s="143" t="s">
        <v>338</v>
      </c>
      <c r="G62" s="161">
        <v>388</v>
      </c>
      <c r="H62" t="s">
        <v>220</v>
      </c>
      <c r="I62">
        <v>260</v>
      </c>
      <c r="J62" t="s">
        <v>220</v>
      </c>
      <c r="K62">
        <v>0</v>
      </c>
      <c r="L62" s="143" t="s">
        <v>339</v>
      </c>
      <c r="N62" t="str">
        <f t="shared" si="1"/>
        <v>'388,260,0':'384,256,0'</v>
      </c>
    </row>
    <row r="63" spans="1:14" x14ac:dyDescent="0.25">
      <c r="A63" s="154">
        <v>384</v>
      </c>
      <c r="B63" s="154" t="s">
        <v>220</v>
      </c>
      <c r="C63" s="150">
        <v>256</v>
      </c>
      <c r="D63" s="159" t="s">
        <v>340</v>
      </c>
      <c r="E63" t="s">
        <v>290</v>
      </c>
      <c r="F63" s="143" t="s">
        <v>338</v>
      </c>
      <c r="G63">
        <v>388</v>
      </c>
      <c r="H63" t="s">
        <v>220</v>
      </c>
      <c r="I63">
        <v>262</v>
      </c>
      <c r="J63" t="s">
        <v>220</v>
      </c>
      <c r="K63">
        <v>0</v>
      </c>
      <c r="L63" s="143" t="s">
        <v>339</v>
      </c>
      <c r="N63" t="str">
        <f t="shared" si="1"/>
        <v>'388,262,0':'384,256,0'</v>
      </c>
    </row>
    <row r="64" spans="1:14" x14ac:dyDescent="0.25">
      <c r="A64" s="154">
        <v>384</v>
      </c>
      <c r="B64" s="154" t="s">
        <v>220</v>
      </c>
      <c r="C64" s="150">
        <v>256</v>
      </c>
      <c r="D64" s="159" t="s">
        <v>340</v>
      </c>
      <c r="E64" t="s">
        <v>291</v>
      </c>
      <c r="F64" s="143" t="s">
        <v>338</v>
      </c>
      <c r="G64">
        <v>388</v>
      </c>
      <c r="H64" t="s">
        <v>220</v>
      </c>
      <c r="I64">
        <v>259</v>
      </c>
      <c r="J64" t="s">
        <v>220</v>
      </c>
      <c r="K64">
        <v>0</v>
      </c>
      <c r="L64" s="143" t="s">
        <v>339</v>
      </c>
      <c r="N64" t="str">
        <f t="shared" si="1"/>
        <v>'388,259,0':'384,256,0'</v>
      </c>
    </row>
    <row r="65" spans="1:14" x14ac:dyDescent="0.25">
      <c r="A65" s="154">
        <v>384</v>
      </c>
      <c r="B65" s="154" t="s">
        <v>220</v>
      </c>
      <c r="C65" s="150">
        <v>256</v>
      </c>
      <c r="D65" s="159" t="s">
        <v>340</v>
      </c>
      <c r="E65" t="s">
        <v>292</v>
      </c>
      <c r="F65" s="143" t="s">
        <v>338</v>
      </c>
      <c r="G65">
        <v>388</v>
      </c>
      <c r="H65" t="s">
        <v>220</v>
      </c>
      <c r="I65">
        <v>263</v>
      </c>
      <c r="J65" t="s">
        <v>220</v>
      </c>
      <c r="K65">
        <v>0</v>
      </c>
      <c r="L65" s="143" t="s">
        <v>339</v>
      </c>
      <c r="N65" t="str">
        <f t="shared" si="1"/>
        <v>'388,263,0':'384,256,0'</v>
      </c>
    </row>
    <row r="66" spans="1:14" x14ac:dyDescent="0.25">
      <c r="A66" s="154">
        <v>384</v>
      </c>
      <c r="B66" s="154" t="s">
        <v>220</v>
      </c>
      <c r="C66" s="150">
        <v>256</v>
      </c>
      <c r="D66" s="159" t="s">
        <v>340</v>
      </c>
      <c r="E66" t="s">
        <v>293</v>
      </c>
      <c r="F66" s="143" t="s">
        <v>338</v>
      </c>
      <c r="G66">
        <v>389</v>
      </c>
      <c r="H66" t="s">
        <v>220</v>
      </c>
      <c r="I66">
        <v>259</v>
      </c>
      <c r="J66" t="s">
        <v>220</v>
      </c>
      <c r="K66">
        <v>0</v>
      </c>
      <c r="L66" s="143" t="s">
        <v>339</v>
      </c>
      <c r="N66" t="str">
        <f t="shared" si="1"/>
        <v>'389,259,0':'384,256,0'</v>
      </c>
    </row>
    <row r="67" spans="1:14" x14ac:dyDescent="0.25">
      <c r="A67" s="154">
        <v>384</v>
      </c>
      <c r="B67" s="154" t="s">
        <v>220</v>
      </c>
      <c r="C67" s="150">
        <v>256</v>
      </c>
      <c r="D67" s="159" t="s">
        <v>340</v>
      </c>
      <c r="E67" t="s">
        <v>294</v>
      </c>
      <c r="F67" s="143" t="s">
        <v>338</v>
      </c>
      <c r="G67">
        <v>389</v>
      </c>
      <c r="H67" t="s">
        <v>220</v>
      </c>
      <c r="I67">
        <v>263</v>
      </c>
      <c r="J67" t="s">
        <v>220</v>
      </c>
      <c r="K67">
        <v>0</v>
      </c>
      <c r="L67" s="143" t="s">
        <v>339</v>
      </c>
      <c r="N67" t="str">
        <f t="shared" si="1"/>
        <v>'389,263,0':'384,256,0'</v>
      </c>
    </row>
    <row r="68" spans="1:14" x14ac:dyDescent="0.25">
      <c r="A68" s="154">
        <v>384</v>
      </c>
      <c r="B68" s="154" t="s">
        <v>220</v>
      </c>
      <c r="C68" s="150">
        <v>256</v>
      </c>
      <c r="D68" s="159" t="s">
        <v>340</v>
      </c>
      <c r="E68" t="s">
        <v>295</v>
      </c>
      <c r="F68" s="143" t="s">
        <v>338</v>
      </c>
      <c r="G68">
        <v>390</v>
      </c>
      <c r="H68" t="s">
        <v>220</v>
      </c>
      <c r="I68">
        <v>259</v>
      </c>
      <c r="J68" t="s">
        <v>220</v>
      </c>
      <c r="K68">
        <v>0</v>
      </c>
      <c r="L68" s="143" t="s">
        <v>339</v>
      </c>
      <c r="N68" t="str">
        <f t="shared" si="1"/>
        <v>'390,259,0':'384,256,0'</v>
      </c>
    </row>
    <row r="69" spans="1:14" x14ac:dyDescent="0.25">
      <c r="A69" s="154">
        <v>384</v>
      </c>
      <c r="B69" s="154" t="s">
        <v>220</v>
      </c>
      <c r="C69" s="150">
        <v>256</v>
      </c>
      <c r="D69" s="159" t="s">
        <v>340</v>
      </c>
      <c r="E69" t="s">
        <v>296</v>
      </c>
      <c r="F69" s="143" t="s">
        <v>338</v>
      </c>
      <c r="G69">
        <v>390</v>
      </c>
      <c r="H69" t="s">
        <v>220</v>
      </c>
      <c r="I69">
        <v>263</v>
      </c>
      <c r="J69" t="s">
        <v>220</v>
      </c>
      <c r="K69">
        <v>0</v>
      </c>
      <c r="L69" s="143" t="s">
        <v>339</v>
      </c>
      <c r="N69" t="str">
        <f t="shared" si="1"/>
        <v>'390,263,0':'384,256,0'</v>
      </c>
    </row>
    <row r="70" spans="1:14" x14ac:dyDescent="0.25">
      <c r="A70" s="154">
        <v>384</v>
      </c>
      <c r="B70" s="154" t="s">
        <v>220</v>
      </c>
      <c r="C70" s="150">
        <v>256</v>
      </c>
      <c r="D70" s="159" t="s">
        <v>340</v>
      </c>
      <c r="E70" t="s">
        <v>297</v>
      </c>
      <c r="F70" s="143" t="s">
        <v>338</v>
      </c>
      <c r="G70">
        <v>391</v>
      </c>
      <c r="H70" t="s">
        <v>220</v>
      </c>
      <c r="I70">
        <v>260</v>
      </c>
      <c r="J70" t="s">
        <v>220</v>
      </c>
      <c r="K70">
        <v>0</v>
      </c>
      <c r="L70" s="143" t="s">
        <v>339</v>
      </c>
      <c r="N70" t="str">
        <f t="shared" si="1"/>
        <v>'391,260,0':'384,256,0'</v>
      </c>
    </row>
    <row r="71" spans="1:14" x14ac:dyDescent="0.25">
      <c r="A71" s="154">
        <v>384</v>
      </c>
      <c r="B71" s="154" t="s">
        <v>220</v>
      </c>
      <c r="C71" s="150">
        <v>256</v>
      </c>
      <c r="D71" s="159" t="s">
        <v>340</v>
      </c>
      <c r="E71" t="s">
        <v>298</v>
      </c>
      <c r="F71" s="143" t="s">
        <v>338</v>
      </c>
      <c r="G71">
        <v>391</v>
      </c>
      <c r="H71" t="s">
        <v>220</v>
      </c>
      <c r="I71">
        <v>262</v>
      </c>
      <c r="J71" t="s">
        <v>220</v>
      </c>
      <c r="K71">
        <v>0</v>
      </c>
      <c r="L71" s="143" t="s">
        <v>339</v>
      </c>
      <c r="N71" t="str">
        <f t="shared" si="1"/>
        <v>'391,262,0':'384,256,0'</v>
      </c>
    </row>
    <row r="72" spans="1:14" x14ac:dyDescent="0.25">
      <c r="A72" s="154">
        <v>384</v>
      </c>
      <c r="B72" s="154" t="s">
        <v>220</v>
      </c>
      <c r="C72" s="150">
        <v>256</v>
      </c>
      <c r="D72" s="159" t="s">
        <v>340</v>
      </c>
      <c r="E72" t="s">
        <v>299</v>
      </c>
      <c r="F72" s="143" t="s">
        <v>338</v>
      </c>
      <c r="G72">
        <v>391</v>
      </c>
      <c r="H72" t="s">
        <v>220</v>
      </c>
      <c r="I72">
        <v>261</v>
      </c>
      <c r="J72" t="s">
        <v>220</v>
      </c>
      <c r="K72">
        <v>0</v>
      </c>
      <c r="L72" s="143" t="s">
        <v>339</v>
      </c>
      <c r="N72" t="str">
        <f t="shared" si="1"/>
        <v>'391,261,0':'384,256,0'</v>
      </c>
    </row>
    <row r="73" spans="1:14" x14ac:dyDescent="0.25">
      <c r="A73" s="150">
        <v>128</v>
      </c>
      <c r="B73" s="154" t="s">
        <v>220</v>
      </c>
      <c r="C73" s="157">
        <v>384</v>
      </c>
      <c r="D73" s="159" t="s">
        <v>340</v>
      </c>
      <c r="E73" s="160" t="s">
        <v>300</v>
      </c>
      <c r="F73" s="143" t="s">
        <v>338</v>
      </c>
      <c r="G73" s="160">
        <v>131</v>
      </c>
      <c r="H73" t="s">
        <v>220</v>
      </c>
      <c r="I73">
        <v>389</v>
      </c>
      <c r="J73" t="s">
        <v>220</v>
      </c>
      <c r="K73">
        <v>0</v>
      </c>
      <c r="L73" s="143" t="s">
        <v>339</v>
      </c>
      <c r="N73" t="str">
        <f t="shared" si="1"/>
        <v>'131,389,0':'128,384,0'</v>
      </c>
    </row>
    <row r="74" spans="1:14" x14ac:dyDescent="0.25">
      <c r="A74" s="150">
        <v>128</v>
      </c>
      <c r="B74" s="154" t="s">
        <v>220</v>
      </c>
      <c r="C74" s="157">
        <v>384</v>
      </c>
      <c r="D74" s="159" t="s">
        <v>340</v>
      </c>
      <c r="E74" s="161" t="s">
        <v>301</v>
      </c>
      <c r="F74" s="143" t="s">
        <v>338</v>
      </c>
      <c r="G74" s="161">
        <v>132</v>
      </c>
      <c r="H74" t="s">
        <v>220</v>
      </c>
      <c r="I74">
        <v>388</v>
      </c>
      <c r="J74" t="s">
        <v>220</v>
      </c>
      <c r="K74">
        <v>0</v>
      </c>
      <c r="L74" s="143" t="s">
        <v>339</v>
      </c>
      <c r="N74" t="str">
        <f t="shared" si="1"/>
        <v>'132,388,0':'128,384,0'</v>
      </c>
    </row>
    <row r="75" spans="1:14" x14ac:dyDescent="0.25">
      <c r="A75" s="150">
        <v>128</v>
      </c>
      <c r="B75" s="154" t="s">
        <v>220</v>
      </c>
      <c r="C75" s="157">
        <v>384</v>
      </c>
      <c r="D75" s="159" t="s">
        <v>340</v>
      </c>
      <c r="E75" t="s">
        <v>302</v>
      </c>
      <c r="F75" s="143" t="s">
        <v>338</v>
      </c>
      <c r="G75">
        <v>132</v>
      </c>
      <c r="H75" t="s">
        <v>220</v>
      </c>
      <c r="I75">
        <v>390</v>
      </c>
      <c r="J75" t="s">
        <v>220</v>
      </c>
      <c r="K75">
        <v>0</v>
      </c>
      <c r="L75" s="143" t="s">
        <v>339</v>
      </c>
      <c r="N75" t="str">
        <f t="shared" si="1"/>
        <v>'132,390,0':'128,384,0'</v>
      </c>
    </row>
    <row r="76" spans="1:14" x14ac:dyDescent="0.25">
      <c r="A76" s="150">
        <v>128</v>
      </c>
      <c r="B76" s="154" t="s">
        <v>220</v>
      </c>
      <c r="C76" s="157">
        <v>384</v>
      </c>
      <c r="D76" s="159" t="s">
        <v>340</v>
      </c>
      <c r="E76" t="s">
        <v>303</v>
      </c>
      <c r="F76" s="143" t="s">
        <v>338</v>
      </c>
      <c r="G76">
        <v>132</v>
      </c>
      <c r="H76" t="s">
        <v>220</v>
      </c>
      <c r="I76">
        <v>387</v>
      </c>
      <c r="J76" t="s">
        <v>220</v>
      </c>
      <c r="K76">
        <v>0</v>
      </c>
      <c r="L76" s="143" t="s">
        <v>339</v>
      </c>
      <c r="N76" t="str">
        <f t="shared" si="1"/>
        <v>'132,387,0':'128,384,0'</v>
      </c>
    </row>
    <row r="77" spans="1:14" x14ac:dyDescent="0.25">
      <c r="A77" s="150">
        <v>128</v>
      </c>
      <c r="B77" s="154" t="s">
        <v>220</v>
      </c>
      <c r="C77" s="157">
        <v>384</v>
      </c>
      <c r="D77" s="159" t="s">
        <v>340</v>
      </c>
      <c r="E77" t="s">
        <v>304</v>
      </c>
      <c r="F77" s="143" t="s">
        <v>338</v>
      </c>
      <c r="G77">
        <v>132</v>
      </c>
      <c r="H77" t="s">
        <v>220</v>
      </c>
      <c r="I77">
        <v>391</v>
      </c>
      <c r="J77" t="s">
        <v>220</v>
      </c>
      <c r="K77">
        <v>0</v>
      </c>
      <c r="L77" s="143" t="s">
        <v>339</v>
      </c>
      <c r="N77" t="str">
        <f t="shared" si="1"/>
        <v>'132,391,0':'128,384,0'</v>
      </c>
    </row>
    <row r="78" spans="1:14" x14ac:dyDescent="0.25">
      <c r="A78" s="150">
        <v>128</v>
      </c>
      <c r="B78" s="154" t="s">
        <v>220</v>
      </c>
      <c r="C78" s="157">
        <v>384</v>
      </c>
      <c r="D78" s="159" t="s">
        <v>340</v>
      </c>
      <c r="E78" t="s">
        <v>305</v>
      </c>
      <c r="F78" s="143" t="s">
        <v>338</v>
      </c>
      <c r="G78">
        <v>133</v>
      </c>
      <c r="H78" t="s">
        <v>220</v>
      </c>
      <c r="I78">
        <v>387</v>
      </c>
      <c r="J78" t="s">
        <v>220</v>
      </c>
      <c r="K78">
        <v>0</v>
      </c>
      <c r="L78" s="143" t="s">
        <v>339</v>
      </c>
      <c r="N78" t="str">
        <f t="shared" si="1"/>
        <v>'133,387,0':'128,384,0'</v>
      </c>
    </row>
    <row r="79" spans="1:14" x14ac:dyDescent="0.25">
      <c r="A79" s="150">
        <v>128</v>
      </c>
      <c r="B79" s="154" t="s">
        <v>220</v>
      </c>
      <c r="C79" s="157">
        <v>384</v>
      </c>
      <c r="D79" s="159" t="s">
        <v>340</v>
      </c>
      <c r="E79" t="s">
        <v>306</v>
      </c>
      <c r="F79" s="143" t="s">
        <v>338</v>
      </c>
      <c r="G79">
        <v>133</v>
      </c>
      <c r="H79" t="s">
        <v>220</v>
      </c>
      <c r="I79">
        <v>391</v>
      </c>
      <c r="J79" t="s">
        <v>220</v>
      </c>
      <c r="K79">
        <v>0</v>
      </c>
      <c r="L79" s="143" t="s">
        <v>339</v>
      </c>
      <c r="N79" t="str">
        <f t="shared" si="1"/>
        <v>'133,391,0':'128,384,0'</v>
      </c>
    </row>
    <row r="80" spans="1:14" x14ac:dyDescent="0.25">
      <c r="A80" s="150">
        <v>128</v>
      </c>
      <c r="B80" s="154" t="s">
        <v>220</v>
      </c>
      <c r="C80" s="157">
        <v>384</v>
      </c>
      <c r="D80" s="159" t="s">
        <v>340</v>
      </c>
      <c r="E80" t="s">
        <v>307</v>
      </c>
      <c r="F80" s="143" t="s">
        <v>338</v>
      </c>
      <c r="G80">
        <v>134</v>
      </c>
      <c r="H80" t="s">
        <v>220</v>
      </c>
      <c r="I80">
        <v>387</v>
      </c>
      <c r="J80" t="s">
        <v>220</v>
      </c>
      <c r="K80">
        <v>0</v>
      </c>
      <c r="L80" s="143" t="s">
        <v>339</v>
      </c>
      <c r="N80" t="str">
        <f t="shared" si="1"/>
        <v>'134,387,0':'128,384,0'</v>
      </c>
    </row>
    <row r="81" spans="1:14" x14ac:dyDescent="0.25">
      <c r="A81" s="150">
        <v>128</v>
      </c>
      <c r="B81" s="154" t="s">
        <v>220</v>
      </c>
      <c r="C81" s="157">
        <v>384</v>
      </c>
      <c r="D81" s="159" t="s">
        <v>340</v>
      </c>
      <c r="E81" t="s">
        <v>308</v>
      </c>
      <c r="F81" s="143" t="s">
        <v>338</v>
      </c>
      <c r="G81">
        <v>134</v>
      </c>
      <c r="H81" t="s">
        <v>220</v>
      </c>
      <c r="I81">
        <v>391</v>
      </c>
      <c r="J81" t="s">
        <v>220</v>
      </c>
      <c r="K81">
        <v>0</v>
      </c>
      <c r="L81" s="143" t="s">
        <v>339</v>
      </c>
      <c r="N81" t="str">
        <f t="shared" si="1"/>
        <v>'134,391,0':'128,384,0'</v>
      </c>
    </row>
    <row r="82" spans="1:14" x14ac:dyDescent="0.25">
      <c r="A82" s="150">
        <v>128</v>
      </c>
      <c r="B82" s="154" t="s">
        <v>220</v>
      </c>
      <c r="C82" s="157">
        <v>384</v>
      </c>
      <c r="D82" s="159" t="s">
        <v>340</v>
      </c>
      <c r="E82" t="s">
        <v>309</v>
      </c>
      <c r="F82" s="143" t="s">
        <v>338</v>
      </c>
      <c r="G82">
        <v>135</v>
      </c>
      <c r="H82" t="s">
        <v>220</v>
      </c>
      <c r="I82">
        <v>388</v>
      </c>
      <c r="J82" t="s">
        <v>220</v>
      </c>
      <c r="K82">
        <v>0</v>
      </c>
      <c r="L82" s="143" t="s">
        <v>339</v>
      </c>
      <c r="N82" t="str">
        <f t="shared" si="1"/>
        <v>'135,388,0':'128,384,0'</v>
      </c>
    </row>
    <row r="83" spans="1:14" x14ac:dyDescent="0.25">
      <c r="A83" s="150">
        <v>128</v>
      </c>
      <c r="B83" s="154" t="s">
        <v>220</v>
      </c>
      <c r="C83" s="157">
        <v>384</v>
      </c>
      <c r="D83" s="159" t="s">
        <v>340</v>
      </c>
      <c r="E83" t="s">
        <v>310</v>
      </c>
      <c r="F83" s="143" t="s">
        <v>338</v>
      </c>
      <c r="G83">
        <v>135</v>
      </c>
      <c r="H83" t="s">
        <v>220</v>
      </c>
      <c r="I83">
        <v>390</v>
      </c>
      <c r="J83" t="s">
        <v>220</v>
      </c>
      <c r="K83">
        <v>0</v>
      </c>
      <c r="L83" s="143" t="s">
        <v>339</v>
      </c>
      <c r="N83" t="str">
        <f t="shared" si="1"/>
        <v>'135,390,0':'128,384,0'</v>
      </c>
    </row>
    <row r="84" spans="1:14" x14ac:dyDescent="0.25">
      <c r="A84" s="150">
        <v>128</v>
      </c>
      <c r="B84" s="154" t="s">
        <v>220</v>
      </c>
      <c r="C84" s="157">
        <v>384</v>
      </c>
      <c r="D84" s="159" t="s">
        <v>340</v>
      </c>
      <c r="E84" t="s">
        <v>311</v>
      </c>
      <c r="F84" s="143" t="s">
        <v>338</v>
      </c>
      <c r="G84">
        <v>135</v>
      </c>
      <c r="H84" t="s">
        <v>220</v>
      </c>
      <c r="I84">
        <v>389</v>
      </c>
      <c r="J84" t="s">
        <v>220</v>
      </c>
      <c r="K84">
        <v>0</v>
      </c>
      <c r="L84" s="143" t="s">
        <v>339</v>
      </c>
      <c r="N84" t="str">
        <f t="shared" si="1"/>
        <v>'135,389,0':'128,384,0'</v>
      </c>
    </row>
    <row r="85" spans="1:14" x14ac:dyDescent="0.25">
      <c r="A85" s="158">
        <v>256</v>
      </c>
      <c r="B85" s="154" t="s">
        <v>220</v>
      </c>
      <c r="C85" s="152">
        <v>448</v>
      </c>
      <c r="D85" s="159" t="s">
        <v>340</v>
      </c>
      <c r="E85" s="160" t="s">
        <v>312</v>
      </c>
      <c r="F85" s="143" t="s">
        <v>338</v>
      </c>
      <c r="G85" s="160">
        <v>259</v>
      </c>
      <c r="H85" t="s">
        <v>220</v>
      </c>
      <c r="I85">
        <v>453</v>
      </c>
      <c r="J85" t="s">
        <v>220</v>
      </c>
      <c r="K85">
        <v>0</v>
      </c>
      <c r="L85" s="143" t="s">
        <v>339</v>
      </c>
      <c r="N85" t="str">
        <f t="shared" si="1"/>
        <v>'259,453,0':'256,448,0'</v>
      </c>
    </row>
    <row r="86" spans="1:14" x14ac:dyDescent="0.25">
      <c r="A86" s="158">
        <v>256</v>
      </c>
      <c r="B86" s="154" t="s">
        <v>220</v>
      </c>
      <c r="C86" s="152">
        <v>448</v>
      </c>
      <c r="D86" s="159" t="s">
        <v>340</v>
      </c>
      <c r="E86" s="161" t="s">
        <v>313</v>
      </c>
      <c r="F86" s="143" t="s">
        <v>338</v>
      </c>
      <c r="G86" s="161">
        <v>260</v>
      </c>
      <c r="H86" t="s">
        <v>220</v>
      </c>
      <c r="I86">
        <v>452</v>
      </c>
      <c r="J86" t="s">
        <v>220</v>
      </c>
      <c r="K86">
        <v>0</v>
      </c>
      <c r="L86" s="143" t="s">
        <v>339</v>
      </c>
      <c r="N86" t="str">
        <f t="shared" si="1"/>
        <v>'260,452,0':'256,448,0'</v>
      </c>
    </row>
    <row r="87" spans="1:14" x14ac:dyDescent="0.25">
      <c r="A87" s="158">
        <v>256</v>
      </c>
      <c r="B87" s="154" t="s">
        <v>220</v>
      </c>
      <c r="C87" s="152">
        <v>448</v>
      </c>
      <c r="D87" s="159" t="s">
        <v>340</v>
      </c>
      <c r="E87" t="s">
        <v>314</v>
      </c>
      <c r="F87" s="143" t="s">
        <v>338</v>
      </c>
      <c r="G87">
        <v>260</v>
      </c>
      <c r="H87" t="s">
        <v>220</v>
      </c>
      <c r="I87">
        <v>454</v>
      </c>
      <c r="J87" t="s">
        <v>220</v>
      </c>
      <c r="K87">
        <v>0</v>
      </c>
      <c r="L87" s="143" t="s">
        <v>339</v>
      </c>
      <c r="N87" t="str">
        <f t="shared" si="1"/>
        <v>'260,454,0':'256,448,0'</v>
      </c>
    </row>
    <row r="88" spans="1:14" x14ac:dyDescent="0.25">
      <c r="A88" s="158">
        <v>256</v>
      </c>
      <c r="B88" s="154" t="s">
        <v>220</v>
      </c>
      <c r="C88" s="152">
        <v>448</v>
      </c>
      <c r="D88" s="159" t="s">
        <v>340</v>
      </c>
      <c r="E88" t="s">
        <v>315</v>
      </c>
      <c r="F88" s="143" t="s">
        <v>338</v>
      </c>
      <c r="G88">
        <v>260</v>
      </c>
      <c r="H88" t="s">
        <v>220</v>
      </c>
      <c r="I88">
        <v>451</v>
      </c>
      <c r="J88" t="s">
        <v>220</v>
      </c>
      <c r="K88">
        <v>0</v>
      </c>
      <c r="L88" s="143" t="s">
        <v>339</v>
      </c>
      <c r="N88" t="str">
        <f t="shared" si="1"/>
        <v>'260,451,0':'256,448,0'</v>
      </c>
    </row>
    <row r="89" spans="1:14" x14ac:dyDescent="0.25">
      <c r="A89" s="158">
        <v>256</v>
      </c>
      <c r="B89" s="154" t="s">
        <v>220</v>
      </c>
      <c r="C89" s="152">
        <v>448</v>
      </c>
      <c r="D89" s="159" t="s">
        <v>340</v>
      </c>
      <c r="E89" t="s">
        <v>316</v>
      </c>
      <c r="F89" s="143" t="s">
        <v>338</v>
      </c>
      <c r="G89">
        <v>260</v>
      </c>
      <c r="H89" t="s">
        <v>220</v>
      </c>
      <c r="I89">
        <v>455</v>
      </c>
      <c r="J89" t="s">
        <v>220</v>
      </c>
      <c r="K89">
        <v>0</v>
      </c>
      <c r="L89" s="143" t="s">
        <v>339</v>
      </c>
      <c r="N89" t="str">
        <f t="shared" si="1"/>
        <v>'260,455,0':'256,448,0'</v>
      </c>
    </row>
    <row r="90" spans="1:14" x14ac:dyDescent="0.25">
      <c r="A90" s="158">
        <v>256</v>
      </c>
      <c r="B90" s="154" t="s">
        <v>220</v>
      </c>
      <c r="C90" s="152">
        <v>448</v>
      </c>
      <c r="D90" s="159" t="s">
        <v>340</v>
      </c>
      <c r="E90" t="s">
        <v>317</v>
      </c>
      <c r="F90" s="143" t="s">
        <v>338</v>
      </c>
      <c r="G90">
        <v>261</v>
      </c>
      <c r="H90" t="s">
        <v>220</v>
      </c>
      <c r="I90">
        <v>451</v>
      </c>
      <c r="J90" t="s">
        <v>220</v>
      </c>
      <c r="K90">
        <v>0</v>
      </c>
      <c r="L90" s="143" t="s">
        <v>339</v>
      </c>
      <c r="N90" t="str">
        <f t="shared" si="1"/>
        <v>'261,451,0':'256,448,0'</v>
      </c>
    </row>
    <row r="91" spans="1:14" x14ac:dyDescent="0.25">
      <c r="A91" s="158">
        <v>256</v>
      </c>
      <c r="B91" s="154" t="s">
        <v>220</v>
      </c>
      <c r="C91" s="152">
        <v>448</v>
      </c>
      <c r="D91" s="159" t="s">
        <v>340</v>
      </c>
      <c r="E91" t="s">
        <v>318</v>
      </c>
      <c r="F91" s="143" t="s">
        <v>338</v>
      </c>
      <c r="G91">
        <v>261</v>
      </c>
      <c r="H91" t="s">
        <v>220</v>
      </c>
      <c r="I91">
        <v>455</v>
      </c>
      <c r="J91" t="s">
        <v>220</v>
      </c>
      <c r="K91">
        <v>0</v>
      </c>
      <c r="L91" s="143" t="s">
        <v>339</v>
      </c>
      <c r="N91" t="str">
        <f t="shared" si="1"/>
        <v>'261,455,0':'256,448,0'</v>
      </c>
    </row>
    <row r="92" spans="1:14" x14ac:dyDescent="0.25">
      <c r="A92" s="158">
        <v>256</v>
      </c>
      <c r="B92" s="154" t="s">
        <v>220</v>
      </c>
      <c r="C92" s="152">
        <v>448</v>
      </c>
      <c r="D92" s="159" t="s">
        <v>340</v>
      </c>
      <c r="E92" t="s">
        <v>319</v>
      </c>
      <c r="F92" s="143" t="s">
        <v>338</v>
      </c>
      <c r="G92">
        <v>262</v>
      </c>
      <c r="H92" t="s">
        <v>220</v>
      </c>
      <c r="I92">
        <v>451</v>
      </c>
      <c r="J92" t="s">
        <v>220</v>
      </c>
      <c r="K92">
        <v>0</v>
      </c>
      <c r="L92" s="143" t="s">
        <v>339</v>
      </c>
      <c r="N92" t="str">
        <f t="shared" si="1"/>
        <v>'262,451,0':'256,448,0'</v>
      </c>
    </row>
    <row r="93" spans="1:14" x14ac:dyDescent="0.25">
      <c r="A93" s="158">
        <v>256</v>
      </c>
      <c r="B93" s="154" t="s">
        <v>220</v>
      </c>
      <c r="C93" s="152">
        <v>448</v>
      </c>
      <c r="D93" s="159" t="s">
        <v>340</v>
      </c>
      <c r="E93" t="s">
        <v>320</v>
      </c>
      <c r="F93" s="143" t="s">
        <v>338</v>
      </c>
      <c r="G93">
        <v>262</v>
      </c>
      <c r="H93" t="s">
        <v>220</v>
      </c>
      <c r="I93">
        <v>455</v>
      </c>
      <c r="J93" t="s">
        <v>220</v>
      </c>
      <c r="K93">
        <v>0</v>
      </c>
      <c r="L93" s="143" t="s">
        <v>339</v>
      </c>
      <c r="N93" t="str">
        <f t="shared" si="1"/>
        <v>'262,455,0':'256,448,0'</v>
      </c>
    </row>
    <row r="94" spans="1:14" x14ac:dyDescent="0.25">
      <c r="A94" s="158">
        <v>256</v>
      </c>
      <c r="B94" s="154" t="s">
        <v>220</v>
      </c>
      <c r="C94" s="152">
        <v>448</v>
      </c>
      <c r="D94" s="159" t="s">
        <v>340</v>
      </c>
      <c r="E94" t="s">
        <v>321</v>
      </c>
      <c r="F94" s="143" t="s">
        <v>338</v>
      </c>
      <c r="G94">
        <v>263</v>
      </c>
      <c r="H94" t="s">
        <v>220</v>
      </c>
      <c r="I94">
        <v>452</v>
      </c>
      <c r="J94" t="s">
        <v>220</v>
      </c>
      <c r="K94">
        <v>0</v>
      </c>
      <c r="L94" s="143" t="s">
        <v>339</v>
      </c>
      <c r="N94" t="str">
        <f t="shared" si="1"/>
        <v>'263,452,0':'256,448,0'</v>
      </c>
    </row>
    <row r="95" spans="1:14" x14ac:dyDescent="0.25">
      <c r="A95" s="158">
        <v>256</v>
      </c>
      <c r="B95" s="154" t="s">
        <v>220</v>
      </c>
      <c r="C95" s="152">
        <v>448</v>
      </c>
      <c r="D95" s="159" t="s">
        <v>340</v>
      </c>
      <c r="E95" t="s">
        <v>322</v>
      </c>
      <c r="F95" s="143" t="s">
        <v>338</v>
      </c>
      <c r="G95">
        <v>263</v>
      </c>
      <c r="H95" t="s">
        <v>220</v>
      </c>
      <c r="I95">
        <v>454</v>
      </c>
      <c r="J95" t="s">
        <v>220</v>
      </c>
      <c r="K95">
        <v>0</v>
      </c>
      <c r="L95" s="143" t="s">
        <v>339</v>
      </c>
      <c r="N95" t="str">
        <f t="shared" si="1"/>
        <v>'263,454,0':'256,448,0'</v>
      </c>
    </row>
    <row r="96" spans="1:14" x14ac:dyDescent="0.25">
      <c r="A96" s="158">
        <v>256</v>
      </c>
      <c r="B96" s="154" t="s">
        <v>220</v>
      </c>
      <c r="C96" s="152">
        <v>448</v>
      </c>
      <c r="D96" s="159" t="s">
        <v>340</v>
      </c>
      <c r="E96" t="s">
        <v>323</v>
      </c>
      <c r="F96" s="143" t="s">
        <v>338</v>
      </c>
      <c r="G96">
        <v>263</v>
      </c>
      <c r="H96" t="s">
        <v>220</v>
      </c>
      <c r="I96">
        <v>453</v>
      </c>
      <c r="J96" t="s">
        <v>220</v>
      </c>
      <c r="K96">
        <v>0</v>
      </c>
      <c r="L96" s="143" t="s">
        <v>339</v>
      </c>
      <c r="N96" t="str">
        <f t="shared" si="1"/>
        <v>'263,453,0':'256,448,0'</v>
      </c>
    </row>
    <row r="97" spans="1:14" x14ac:dyDescent="0.25">
      <c r="A97" s="150">
        <v>384</v>
      </c>
      <c r="B97" s="154" t="s">
        <v>220</v>
      </c>
      <c r="C97" s="150">
        <v>384</v>
      </c>
      <c r="D97" s="159" t="s">
        <v>340</v>
      </c>
      <c r="E97" s="160" t="s">
        <v>324</v>
      </c>
      <c r="F97" s="143" t="s">
        <v>338</v>
      </c>
      <c r="G97" s="160">
        <v>387</v>
      </c>
      <c r="H97" t="s">
        <v>220</v>
      </c>
      <c r="I97">
        <v>389</v>
      </c>
      <c r="J97" t="s">
        <v>220</v>
      </c>
      <c r="K97">
        <v>0</v>
      </c>
      <c r="L97" s="143" t="s">
        <v>339</v>
      </c>
      <c r="N97" t="str">
        <f t="shared" si="1"/>
        <v>'387,389,0':'384,384,0'</v>
      </c>
    </row>
    <row r="98" spans="1:14" x14ac:dyDescent="0.25">
      <c r="A98" s="150">
        <v>384</v>
      </c>
      <c r="B98" s="154" t="s">
        <v>220</v>
      </c>
      <c r="C98" s="150">
        <v>384</v>
      </c>
      <c r="D98" s="159" t="s">
        <v>340</v>
      </c>
      <c r="E98" s="161" t="s">
        <v>325</v>
      </c>
      <c r="F98" s="143" t="s">
        <v>338</v>
      </c>
      <c r="G98" s="161">
        <v>388</v>
      </c>
      <c r="H98" t="s">
        <v>220</v>
      </c>
      <c r="I98">
        <v>388</v>
      </c>
      <c r="J98" t="s">
        <v>220</v>
      </c>
      <c r="K98">
        <v>0</v>
      </c>
      <c r="L98" s="143" t="s">
        <v>339</v>
      </c>
      <c r="N98" t="str">
        <f t="shared" si="1"/>
        <v>'388,388,0':'384,384,0'</v>
      </c>
    </row>
    <row r="99" spans="1:14" x14ac:dyDescent="0.25">
      <c r="A99" s="150">
        <v>384</v>
      </c>
      <c r="B99" s="154" t="s">
        <v>220</v>
      </c>
      <c r="C99" s="150">
        <v>384</v>
      </c>
      <c r="D99" s="159" t="s">
        <v>340</v>
      </c>
      <c r="E99" t="s">
        <v>326</v>
      </c>
      <c r="F99" s="143" t="s">
        <v>338</v>
      </c>
      <c r="G99">
        <v>388</v>
      </c>
      <c r="H99" t="s">
        <v>220</v>
      </c>
      <c r="I99">
        <v>390</v>
      </c>
      <c r="J99" t="s">
        <v>220</v>
      </c>
      <c r="K99">
        <v>0</v>
      </c>
      <c r="L99" s="143" t="s">
        <v>339</v>
      </c>
      <c r="N99" t="str">
        <f t="shared" si="1"/>
        <v>'388,390,0':'384,384,0'</v>
      </c>
    </row>
    <row r="100" spans="1:14" x14ac:dyDescent="0.25">
      <c r="A100" s="150">
        <v>384</v>
      </c>
      <c r="B100" s="154" t="s">
        <v>220</v>
      </c>
      <c r="C100" s="150">
        <v>384</v>
      </c>
      <c r="D100" s="159" t="s">
        <v>340</v>
      </c>
      <c r="E100" t="s">
        <v>327</v>
      </c>
      <c r="F100" s="143" t="s">
        <v>338</v>
      </c>
      <c r="G100">
        <v>388</v>
      </c>
      <c r="H100" t="s">
        <v>220</v>
      </c>
      <c r="I100">
        <v>387</v>
      </c>
      <c r="J100" t="s">
        <v>220</v>
      </c>
      <c r="K100">
        <v>0</v>
      </c>
      <c r="L100" s="143" t="s">
        <v>339</v>
      </c>
      <c r="N100" t="str">
        <f t="shared" si="1"/>
        <v>'388,387,0':'384,384,0'</v>
      </c>
    </row>
    <row r="101" spans="1:14" x14ac:dyDescent="0.25">
      <c r="A101" s="150">
        <v>384</v>
      </c>
      <c r="B101" s="154" t="s">
        <v>220</v>
      </c>
      <c r="C101" s="150">
        <v>384</v>
      </c>
      <c r="D101" s="159" t="s">
        <v>340</v>
      </c>
      <c r="E101" t="s">
        <v>328</v>
      </c>
      <c r="F101" s="143" t="s">
        <v>338</v>
      </c>
      <c r="G101">
        <v>388</v>
      </c>
      <c r="H101" t="s">
        <v>220</v>
      </c>
      <c r="I101">
        <v>391</v>
      </c>
      <c r="J101" t="s">
        <v>220</v>
      </c>
      <c r="K101">
        <v>0</v>
      </c>
      <c r="L101" s="143" t="s">
        <v>339</v>
      </c>
      <c r="N101" t="str">
        <f t="shared" si="1"/>
        <v>'388,391,0':'384,384,0'</v>
      </c>
    </row>
    <row r="102" spans="1:14" x14ac:dyDescent="0.25">
      <c r="A102" s="150">
        <v>384</v>
      </c>
      <c r="B102" s="154" t="s">
        <v>220</v>
      </c>
      <c r="C102" s="150">
        <v>384</v>
      </c>
      <c r="D102" s="159" t="s">
        <v>340</v>
      </c>
      <c r="E102" t="s">
        <v>329</v>
      </c>
      <c r="F102" s="143" t="s">
        <v>338</v>
      </c>
      <c r="G102">
        <v>389</v>
      </c>
      <c r="H102" t="s">
        <v>220</v>
      </c>
      <c r="I102">
        <v>387</v>
      </c>
      <c r="J102" t="s">
        <v>220</v>
      </c>
      <c r="K102">
        <v>0</v>
      </c>
      <c r="L102" s="143" t="s">
        <v>339</v>
      </c>
      <c r="N102" t="str">
        <f t="shared" si="1"/>
        <v>'389,387,0':'384,384,0'</v>
      </c>
    </row>
    <row r="103" spans="1:14" x14ac:dyDescent="0.25">
      <c r="A103" s="150">
        <v>384</v>
      </c>
      <c r="B103" s="154" t="s">
        <v>220</v>
      </c>
      <c r="C103" s="150">
        <v>384</v>
      </c>
      <c r="D103" s="159" t="s">
        <v>340</v>
      </c>
      <c r="E103" t="s">
        <v>330</v>
      </c>
      <c r="F103" s="143" t="s">
        <v>338</v>
      </c>
      <c r="G103">
        <v>389</v>
      </c>
      <c r="H103" t="s">
        <v>220</v>
      </c>
      <c r="I103">
        <v>391</v>
      </c>
      <c r="J103" t="s">
        <v>220</v>
      </c>
      <c r="K103">
        <v>0</v>
      </c>
      <c r="L103" s="143" t="s">
        <v>339</v>
      </c>
      <c r="N103" t="str">
        <f t="shared" si="1"/>
        <v>'389,391,0':'384,384,0'</v>
      </c>
    </row>
    <row r="104" spans="1:14" x14ac:dyDescent="0.25">
      <c r="A104" s="150">
        <v>384</v>
      </c>
      <c r="B104" s="154" t="s">
        <v>220</v>
      </c>
      <c r="C104" s="150">
        <v>384</v>
      </c>
      <c r="D104" s="159" t="s">
        <v>340</v>
      </c>
      <c r="E104" t="s">
        <v>331</v>
      </c>
      <c r="F104" s="143" t="s">
        <v>338</v>
      </c>
      <c r="G104">
        <v>390</v>
      </c>
      <c r="H104" t="s">
        <v>220</v>
      </c>
      <c r="I104">
        <v>387</v>
      </c>
      <c r="J104" t="s">
        <v>220</v>
      </c>
      <c r="K104">
        <v>0</v>
      </c>
      <c r="L104" s="143" t="s">
        <v>339</v>
      </c>
      <c r="N104" t="str">
        <f t="shared" si="1"/>
        <v>'390,387,0':'384,384,0'</v>
      </c>
    </row>
    <row r="105" spans="1:14" x14ac:dyDescent="0.25">
      <c r="A105" s="150">
        <v>384</v>
      </c>
      <c r="B105" s="154" t="s">
        <v>220</v>
      </c>
      <c r="C105" s="150">
        <v>384</v>
      </c>
      <c r="D105" s="159" t="s">
        <v>340</v>
      </c>
      <c r="E105" t="s">
        <v>332</v>
      </c>
      <c r="F105" s="143" t="s">
        <v>338</v>
      </c>
      <c r="G105">
        <v>390</v>
      </c>
      <c r="H105" t="s">
        <v>220</v>
      </c>
      <c r="I105">
        <v>391</v>
      </c>
      <c r="J105" t="s">
        <v>220</v>
      </c>
      <c r="K105">
        <v>0</v>
      </c>
      <c r="L105" s="143" t="s">
        <v>339</v>
      </c>
      <c r="N105" t="str">
        <f t="shared" si="1"/>
        <v>'390,391,0':'384,384,0'</v>
      </c>
    </row>
    <row r="106" spans="1:14" x14ac:dyDescent="0.25">
      <c r="A106" s="150">
        <v>384</v>
      </c>
      <c r="B106" s="154" t="s">
        <v>220</v>
      </c>
      <c r="C106" s="150">
        <v>384</v>
      </c>
      <c r="D106" s="159" t="s">
        <v>340</v>
      </c>
      <c r="E106" t="s">
        <v>333</v>
      </c>
      <c r="F106" s="143" t="s">
        <v>338</v>
      </c>
      <c r="G106">
        <v>391</v>
      </c>
      <c r="H106" t="s">
        <v>220</v>
      </c>
      <c r="I106">
        <v>388</v>
      </c>
      <c r="J106" t="s">
        <v>220</v>
      </c>
      <c r="K106">
        <v>0</v>
      </c>
      <c r="L106" s="143" t="s">
        <v>339</v>
      </c>
      <c r="N106" t="str">
        <f t="shared" si="1"/>
        <v>'391,388,0':'384,384,0'</v>
      </c>
    </row>
    <row r="107" spans="1:14" x14ac:dyDescent="0.25">
      <c r="A107" s="150">
        <v>384</v>
      </c>
      <c r="B107" s="154" t="s">
        <v>220</v>
      </c>
      <c r="C107" s="150">
        <v>384</v>
      </c>
      <c r="D107" s="159" t="s">
        <v>340</v>
      </c>
      <c r="E107" t="s">
        <v>334</v>
      </c>
      <c r="F107" s="143" t="s">
        <v>338</v>
      </c>
      <c r="G107">
        <v>391</v>
      </c>
      <c r="H107" t="s">
        <v>220</v>
      </c>
      <c r="I107">
        <v>390</v>
      </c>
      <c r="J107" t="s">
        <v>220</v>
      </c>
      <c r="K107">
        <v>0</v>
      </c>
      <c r="L107" s="143" t="s">
        <v>339</v>
      </c>
      <c r="N107" t="str">
        <f t="shared" si="1"/>
        <v>'391,390,0':'384,384,0'</v>
      </c>
    </row>
    <row r="108" spans="1:14" x14ac:dyDescent="0.25">
      <c r="A108" s="150">
        <v>384</v>
      </c>
      <c r="B108" s="154" t="s">
        <v>220</v>
      </c>
      <c r="C108" s="150">
        <v>384</v>
      </c>
      <c r="D108" s="159" t="s">
        <v>340</v>
      </c>
      <c r="E108" t="s">
        <v>335</v>
      </c>
      <c r="F108" s="143" t="s">
        <v>338</v>
      </c>
      <c r="G108">
        <v>391</v>
      </c>
      <c r="H108" t="s">
        <v>220</v>
      </c>
      <c r="I108">
        <v>389</v>
      </c>
      <c r="J108" t="s">
        <v>220</v>
      </c>
      <c r="K108">
        <v>0</v>
      </c>
      <c r="L108" s="143" t="s">
        <v>339</v>
      </c>
      <c r="N108" t="str">
        <f t="shared" si="1"/>
        <v>'391,389,0':'384,384,0'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1"/>
  <sheetViews>
    <sheetView workbookViewId="0">
      <selection activeCell="C1" sqref="C1:C1048576"/>
    </sheetView>
  </sheetViews>
  <sheetFormatPr defaultRowHeight="15" x14ac:dyDescent="0.25"/>
  <cols>
    <col min="1" max="1" width="19.85546875" bestFit="1" customWidth="1"/>
    <col min="3" max="3" width="9" customWidth="1"/>
  </cols>
  <sheetData>
    <row r="1" spans="1:3" x14ac:dyDescent="0.25">
      <c r="A1" t="s">
        <v>145</v>
      </c>
      <c r="B1" t="s">
        <v>220</v>
      </c>
      <c r="C1" t="str">
        <f>CONCATENATE(A1,B1)</f>
        <v>'127,128,0':'128,128,0',</v>
      </c>
    </row>
    <row r="2" spans="1:3" x14ac:dyDescent="0.25">
      <c r="A2" t="s">
        <v>165</v>
      </c>
      <c r="B2" t="s">
        <v>220</v>
      </c>
      <c r="C2" t="str">
        <f t="shared" ref="C2:C65" si="0">CONCATENATE(A2,B2)</f>
        <v>'127,256,0':'128,256,0',</v>
      </c>
    </row>
    <row r="3" spans="1:3" x14ac:dyDescent="0.25">
      <c r="A3" t="s">
        <v>186</v>
      </c>
      <c r="B3" t="s">
        <v>220</v>
      </c>
      <c r="C3" t="str">
        <f t="shared" si="0"/>
        <v>'127,384,0':'128,384,0',</v>
      </c>
    </row>
    <row r="4" spans="1:3" x14ac:dyDescent="0.25">
      <c r="A4" t="s">
        <v>146</v>
      </c>
      <c r="B4" t="s">
        <v>220</v>
      </c>
      <c r="C4" t="str">
        <f t="shared" si="0"/>
        <v>'128,127,0':'128,128,0',</v>
      </c>
    </row>
    <row r="5" spans="1:3" x14ac:dyDescent="0.25">
      <c r="A5" t="s">
        <v>205</v>
      </c>
      <c r="B5" t="s">
        <v>220</v>
      </c>
      <c r="C5" t="str">
        <f t="shared" si="0"/>
        <v>'128,128,0':'128,128,0',</v>
      </c>
    </row>
    <row r="6" spans="1:3" x14ac:dyDescent="0.25">
      <c r="A6" t="s">
        <v>147</v>
      </c>
      <c r="B6" t="s">
        <v>220</v>
      </c>
      <c r="C6" t="str">
        <f t="shared" si="0"/>
        <v>'128,129,0':'128,128,0',</v>
      </c>
    </row>
    <row r="7" spans="1:3" x14ac:dyDescent="0.25">
      <c r="A7" t="s">
        <v>166</v>
      </c>
      <c r="B7" t="s">
        <v>220</v>
      </c>
      <c r="C7" t="str">
        <f t="shared" si="0"/>
        <v>'128,255,0':'128,256,0',</v>
      </c>
    </row>
    <row r="8" spans="1:3" x14ac:dyDescent="0.25">
      <c r="A8" t="s">
        <v>222</v>
      </c>
      <c r="B8" t="s">
        <v>220</v>
      </c>
      <c r="C8" t="str">
        <f t="shared" si="0"/>
        <v>'128,256,0':'128,256,0',</v>
      </c>
    </row>
    <row r="9" spans="1:3" x14ac:dyDescent="0.25">
      <c r="A9" t="s">
        <v>167</v>
      </c>
      <c r="B9" t="s">
        <v>220</v>
      </c>
      <c r="C9" t="str">
        <f t="shared" si="0"/>
        <v>'128,257,0':'128,256,0',</v>
      </c>
    </row>
    <row r="10" spans="1:3" x14ac:dyDescent="0.25">
      <c r="A10" t="s">
        <v>187</v>
      </c>
      <c r="B10" t="s">
        <v>220</v>
      </c>
      <c r="C10" t="str">
        <f t="shared" si="0"/>
        <v>'128,383,0':'128,384,0',</v>
      </c>
    </row>
    <row r="11" spans="1:3" x14ac:dyDescent="0.25">
      <c r="A11" t="s">
        <v>225</v>
      </c>
      <c r="B11" t="s">
        <v>220</v>
      </c>
      <c r="C11" t="str">
        <f t="shared" si="0"/>
        <v>'128,384,0':'128,384,0',</v>
      </c>
    </row>
    <row r="12" spans="1:3" x14ac:dyDescent="0.25">
      <c r="A12" t="s">
        <v>188</v>
      </c>
      <c r="B12" t="s">
        <v>220</v>
      </c>
      <c r="C12" t="str">
        <f t="shared" si="0"/>
        <v>'128,385,0':'128,384,0',</v>
      </c>
    </row>
    <row r="13" spans="1:3" x14ac:dyDescent="0.25">
      <c r="A13" t="s">
        <v>148</v>
      </c>
      <c r="B13" t="s">
        <v>220</v>
      </c>
      <c r="C13" t="str">
        <f t="shared" si="0"/>
        <v>'129,127,0':'128,128,0',</v>
      </c>
    </row>
    <row r="14" spans="1:3" x14ac:dyDescent="0.25">
      <c r="A14" t="s">
        <v>150</v>
      </c>
      <c r="B14" t="s">
        <v>220</v>
      </c>
      <c r="C14" t="str">
        <f t="shared" si="0"/>
        <v>'129,128,0':'128,128,0',</v>
      </c>
    </row>
    <row r="15" spans="1:3" x14ac:dyDescent="0.25">
      <c r="A15" t="s">
        <v>149</v>
      </c>
      <c r="B15" t="s">
        <v>220</v>
      </c>
      <c r="C15" t="str">
        <f t="shared" si="0"/>
        <v>'129,129,0':'128,128,0',</v>
      </c>
    </row>
    <row r="16" spans="1:3" x14ac:dyDescent="0.25">
      <c r="A16" t="s">
        <v>168</v>
      </c>
      <c r="B16" t="s">
        <v>220</v>
      </c>
      <c r="C16" t="str">
        <f t="shared" si="0"/>
        <v>'129,255,0':'128,256,0',</v>
      </c>
    </row>
    <row r="17" spans="1:3" x14ac:dyDescent="0.25">
      <c r="A17" t="s">
        <v>170</v>
      </c>
      <c r="B17" t="s">
        <v>220</v>
      </c>
      <c r="C17" t="str">
        <f t="shared" si="0"/>
        <v>'129,256,0':'128,256,0',</v>
      </c>
    </row>
    <row r="18" spans="1:3" x14ac:dyDescent="0.25">
      <c r="A18" t="s">
        <v>169</v>
      </c>
      <c r="B18" t="s">
        <v>220</v>
      </c>
      <c r="C18" t="str">
        <f t="shared" si="0"/>
        <v>'129,257,0':'128,256,0',</v>
      </c>
    </row>
    <row r="19" spans="1:3" x14ac:dyDescent="0.25">
      <c r="A19" t="s">
        <v>189</v>
      </c>
      <c r="B19" t="s">
        <v>220</v>
      </c>
      <c r="C19" t="str">
        <f t="shared" si="0"/>
        <v>'129,383,0':'128,384,0',</v>
      </c>
    </row>
    <row r="20" spans="1:3" x14ac:dyDescent="0.25">
      <c r="A20" t="s">
        <v>191</v>
      </c>
      <c r="B20" t="s">
        <v>220</v>
      </c>
      <c r="C20" t="str">
        <f t="shared" si="0"/>
        <v>'129,384,0':'128,384,0',</v>
      </c>
    </row>
    <row r="21" spans="1:3" x14ac:dyDescent="0.25">
      <c r="A21" t="s">
        <v>190</v>
      </c>
      <c r="B21" t="s">
        <v>220</v>
      </c>
      <c r="C21" t="str">
        <f t="shared" si="0"/>
        <v>'129,385,0':'128,384,0',</v>
      </c>
    </row>
    <row r="22" spans="1:3" x14ac:dyDescent="0.25">
      <c r="A22" t="s">
        <v>341</v>
      </c>
      <c r="B22" t="s">
        <v>220</v>
      </c>
      <c r="C22" t="str">
        <f t="shared" si="0"/>
        <v>'131,133,0':'128,128,0',</v>
      </c>
    </row>
    <row r="23" spans="1:3" x14ac:dyDescent="0.25">
      <c r="A23" t="s">
        <v>377</v>
      </c>
      <c r="B23" t="s">
        <v>220</v>
      </c>
      <c r="C23" t="str">
        <f t="shared" si="0"/>
        <v>'131,261,0':'128,256,0',</v>
      </c>
    </row>
    <row r="24" spans="1:3" x14ac:dyDescent="0.25">
      <c r="A24" t="s">
        <v>413</v>
      </c>
      <c r="B24" t="s">
        <v>220</v>
      </c>
      <c r="C24" t="str">
        <f t="shared" si="0"/>
        <v>'131,389,0':'128,384,0',</v>
      </c>
    </row>
    <row r="25" spans="1:3" x14ac:dyDescent="0.25">
      <c r="A25" t="s">
        <v>344</v>
      </c>
      <c r="B25" t="s">
        <v>220</v>
      </c>
      <c r="C25" t="str">
        <f t="shared" si="0"/>
        <v>'132,131,0':'128,128,0',</v>
      </c>
    </row>
    <row r="26" spans="1:3" x14ac:dyDescent="0.25">
      <c r="A26" t="s">
        <v>342</v>
      </c>
      <c r="B26" t="s">
        <v>220</v>
      </c>
      <c r="C26" t="str">
        <f t="shared" si="0"/>
        <v>'132,132,0':'128,128,0',</v>
      </c>
    </row>
    <row r="27" spans="1:3" x14ac:dyDescent="0.25">
      <c r="A27" t="s">
        <v>343</v>
      </c>
      <c r="B27" t="s">
        <v>220</v>
      </c>
      <c r="C27" t="str">
        <f t="shared" si="0"/>
        <v>'132,134,0':'128,128,0',</v>
      </c>
    </row>
    <row r="28" spans="1:3" x14ac:dyDescent="0.25">
      <c r="A28" t="s">
        <v>345</v>
      </c>
      <c r="B28" t="s">
        <v>220</v>
      </c>
      <c r="C28" t="str">
        <f t="shared" si="0"/>
        <v>'132,135,0':'128,128,0',</v>
      </c>
    </row>
    <row r="29" spans="1:3" x14ac:dyDescent="0.25">
      <c r="A29" t="s">
        <v>380</v>
      </c>
      <c r="B29" t="s">
        <v>220</v>
      </c>
      <c r="C29" t="str">
        <f t="shared" si="0"/>
        <v>'132,259,0':'128,256,0',</v>
      </c>
    </row>
    <row r="30" spans="1:3" x14ac:dyDescent="0.25">
      <c r="A30" t="s">
        <v>378</v>
      </c>
      <c r="B30" t="s">
        <v>220</v>
      </c>
      <c r="C30" t="str">
        <f t="shared" si="0"/>
        <v>'132,260,0':'128,256,0',</v>
      </c>
    </row>
    <row r="31" spans="1:3" x14ac:dyDescent="0.25">
      <c r="A31" t="s">
        <v>379</v>
      </c>
      <c r="B31" t="s">
        <v>220</v>
      </c>
      <c r="C31" t="str">
        <f t="shared" si="0"/>
        <v>'132,262,0':'128,256,0',</v>
      </c>
    </row>
    <row r="32" spans="1:3" x14ac:dyDescent="0.25">
      <c r="A32" t="s">
        <v>381</v>
      </c>
      <c r="B32" t="s">
        <v>220</v>
      </c>
      <c r="C32" t="str">
        <f t="shared" si="0"/>
        <v>'132,263,0':'128,256,0',</v>
      </c>
    </row>
    <row r="33" spans="1:3" x14ac:dyDescent="0.25">
      <c r="A33" t="s">
        <v>416</v>
      </c>
      <c r="B33" t="s">
        <v>220</v>
      </c>
      <c r="C33" t="str">
        <f t="shared" si="0"/>
        <v>'132,387,0':'128,384,0',</v>
      </c>
    </row>
    <row r="34" spans="1:3" x14ac:dyDescent="0.25">
      <c r="A34" t="s">
        <v>414</v>
      </c>
      <c r="B34" t="s">
        <v>220</v>
      </c>
      <c r="C34" t="str">
        <f t="shared" si="0"/>
        <v>'132,388,0':'128,384,0',</v>
      </c>
    </row>
    <row r="35" spans="1:3" x14ac:dyDescent="0.25">
      <c r="A35" t="s">
        <v>415</v>
      </c>
      <c r="B35" t="s">
        <v>220</v>
      </c>
      <c r="C35" t="str">
        <f t="shared" si="0"/>
        <v>'132,390,0':'128,384,0',</v>
      </c>
    </row>
    <row r="36" spans="1:3" x14ac:dyDescent="0.25">
      <c r="A36" t="s">
        <v>417</v>
      </c>
      <c r="B36" t="s">
        <v>220</v>
      </c>
      <c r="C36" t="str">
        <f t="shared" si="0"/>
        <v>'132,391,0':'128,384,0',</v>
      </c>
    </row>
    <row r="37" spans="1:3" x14ac:dyDescent="0.25">
      <c r="A37" t="s">
        <v>346</v>
      </c>
      <c r="B37" t="s">
        <v>220</v>
      </c>
      <c r="C37" t="str">
        <f t="shared" si="0"/>
        <v>'133,131,0':'128,128,0',</v>
      </c>
    </row>
    <row r="38" spans="1:3" x14ac:dyDescent="0.25">
      <c r="A38" t="s">
        <v>347</v>
      </c>
      <c r="B38" t="s">
        <v>220</v>
      </c>
      <c r="C38" t="str">
        <f t="shared" si="0"/>
        <v>'133,135,0':'128,128,0',</v>
      </c>
    </row>
    <row r="39" spans="1:3" x14ac:dyDescent="0.25">
      <c r="A39" t="s">
        <v>382</v>
      </c>
      <c r="B39" t="s">
        <v>220</v>
      </c>
      <c r="C39" t="str">
        <f t="shared" si="0"/>
        <v>'133,259,0':'128,256,0',</v>
      </c>
    </row>
    <row r="40" spans="1:3" x14ac:dyDescent="0.25">
      <c r="A40" t="s">
        <v>383</v>
      </c>
      <c r="B40" t="s">
        <v>220</v>
      </c>
      <c r="C40" t="str">
        <f t="shared" si="0"/>
        <v>'133,263,0':'128,256,0',</v>
      </c>
    </row>
    <row r="41" spans="1:3" x14ac:dyDescent="0.25">
      <c r="A41" t="s">
        <v>418</v>
      </c>
      <c r="B41" t="s">
        <v>220</v>
      </c>
      <c r="C41" t="str">
        <f t="shared" si="0"/>
        <v>'133,387,0':'128,384,0',</v>
      </c>
    </row>
    <row r="42" spans="1:3" x14ac:dyDescent="0.25">
      <c r="A42" t="s">
        <v>419</v>
      </c>
      <c r="B42" t="s">
        <v>220</v>
      </c>
      <c r="C42" t="str">
        <f t="shared" si="0"/>
        <v>'133,391,0':'128,384,0',</v>
      </c>
    </row>
    <row r="43" spans="1:3" x14ac:dyDescent="0.25">
      <c r="A43" t="s">
        <v>348</v>
      </c>
      <c r="B43" t="s">
        <v>220</v>
      </c>
      <c r="C43" t="str">
        <f t="shared" si="0"/>
        <v>'134,131,0':'128,128,0',</v>
      </c>
    </row>
    <row r="44" spans="1:3" x14ac:dyDescent="0.25">
      <c r="A44" t="s">
        <v>349</v>
      </c>
      <c r="B44" t="s">
        <v>220</v>
      </c>
      <c r="C44" t="str">
        <f t="shared" si="0"/>
        <v>'134,135,0':'128,128,0',</v>
      </c>
    </row>
    <row r="45" spans="1:3" x14ac:dyDescent="0.25">
      <c r="A45" t="s">
        <v>384</v>
      </c>
      <c r="B45" t="s">
        <v>220</v>
      </c>
      <c r="C45" t="str">
        <f t="shared" si="0"/>
        <v>'134,259,0':'128,256,0',</v>
      </c>
    </row>
    <row r="46" spans="1:3" x14ac:dyDescent="0.25">
      <c r="A46" t="s">
        <v>385</v>
      </c>
      <c r="B46" t="s">
        <v>220</v>
      </c>
      <c r="C46" t="str">
        <f t="shared" si="0"/>
        <v>'134,263,0':'128,256,0',</v>
      </c>
    </row>
    <row r="47" spans="1:3" x14ac:dyDescent="0.25">
      <c r="A47" t="s">
        <v>420</v>
      </c>
      <c r="B47" t="s">
        <v>220</v>
      </c>
      <c r="C47" t="str">
        <f t="shared" si="0"/>
        <v>'134,387,0':'128,384,0',</v>
      </c>
    </row>
    <row r="48" spans="1:3" x14ac:dyDescent="0.25">
      <c r="A48" t="s">
        <v>421</v>
      </c>
      <c r="B48" t="s">
        <v>220</v>
      </c>
      <c r="C48" t="str">
        <f t="shared" si="0"/>
        <v>'134,391,0':'128,384,0',</v>
      </c>
    </row>
    <row r="49" spans="1:3" x14ac:dyDescent="0.25">
      <c r="A49" t="s">
        <v>350</v>
      </c>
      <c r="B49" t="s">
        <v>220</v>
      </c>
      <c r="C49" t="str">
        <f t="shared" si="0"/>
        <v>'135,132,0':'128,128,0',</v>
      </c>
    </row>
    <row r="50" spans="1:3" x14ac:dyDescent="0.25">
      <c r="A50" t="s">
        <v>352</v>
      </c>
      <c r="B50" t="s">
        <v>220</v>
      </c>
      <c r="C50" t="str">
        <f t="shared" si="0"/>
        <v>'135,133,0':'128,128,0',</v>
      </c>
    </row>
    <row r="51" spans="1:3" x14ac:dyDescent="0.25">
      <c r="A51" t="s">
        <v>351</v>
      </c>
      <c r="B51" t="s">
        <v>220</v>
      </c>
      <c r="C51" t="str">
        <f t="shared" si="0"/>
        <v>'135,134,0':'128,128,0',</v>
      </c>
    </row>
    <row r="52" spans="1:3" x14ac:dyDescent="0.25">
      <c r="A52" t="s">
        <v>386</v>
      </c>
      <c r="B52" t="s">
        <v>220</v>
      </c>
      <c r="C52" t="str">
        <f t="shared" si="0"/>
        <v>'135,260,0':'128,256,0',</v>
      </c>
    </row>
    <row r="53" spans="1:3" x14ac:dyDescent="0.25">
      <c r="A53" t="s">
        <v>388</v>
      </c>
      <c r="B53" t="s">
        <v>220</v>
      </c>
      <c r="C53" t="str">
        <f t="shared" si="0"/>
        <v>'135,261,0':'128,256,0',</v>
      </c>
    </row>
    <row r="54" spans="1:3" x14ac:dyDescent="0.25">
      <c r="A54" t="s">
        <v>387</v>
      </c>
      <c r="B54" t="s">
        <v>220</v>
      </c>
      <c r="C54" t="str">
        <f t="shared" si="0"/>
        <v>'135,262,0':'128,256,0',</v>
      </c>
    </row>
    <row r="55" spans="1:3" x14ac:dyDescent="0.25">
      <c r="A55" t="s">
        <v>422</v>
      </c>
      <c r="B55" t="s">
        <v>220</v>
      </c>
      <c r="C55" t="str">
        <f t="shared" si="0"/>
        <v>'135,388,0':'128,384,0',</v>
      </c>
    </row>
    <row r="56" spans="1:3" x14ac:dyDescent="0.25">
      <c r="A56" t="s">
        <v>424</v>
      </c>
      <c r="B56" t="s">
        <v>220</v>
      </c>
      <c r="C56" t="str">
        <f t="shared" si="0"/>
        <v>'135,389,0':'128,384,0',</v>
      </c>
    </row>
    <row r="57" spans="1:3" x14ac:dyDescent="0.25">
      <c r="A57" t="s">
        <v>423</v>
      </c>
      <c r="B57" t="s">
        <v>220</v>
      </c>
      <c r="C57" t="str">
        <f t="shared" si="0"/>
        <v>'135,390,0':'128,384,0',</v>
      </c>
    </row>
    <row r="58" spans="1:3" x14ac:dyDescent="0.25">
      <c r="A58" t="s">
        <v>151</v>
      </c>
      <c r="B58" t="s">
        <v>220</v>
      </c>
      <c r="C58" t="str">
        <f t="shared" si="0"/>
        <v>'255,128,0':'256,64,0',</v>
      </c>
    </row>
    <row r="59" spans="1:3" x14ac:dyDescent="0.25">
      <c r="A59" t="s">
        <v>172</v>
      </c>
      <c r="B59" t="s">
        <v>220</v>
      </c>
      <c r="C59" t="str">
        <f t="shared" si="0"/>
        <v>'255,256,0':'256,256,0',</v>
      </c>
    </row>
    <row r="60" spans="1:3" x14ac:dyDescent="0.25">
      <c r="A60" t="s">
        <v>193</v>
      </c>
      <c r="B60" t="s">
        <v>220</v>
      </c>
      <c r="C60" t="str">
        <f t="shared" si="0"/>
        <v>'255,448,0':'256,448,0',</v>
      </c>
    </row>
    <row r="61" spans="1:3" x14ac:dyDescent="0.25">
      <c r="A61" t="s">
        <v>152</v>
      </c>
      <c r="B61" t="s">
        <v>220</v>
      </c>
      <c r="C61" t="str">
        <f t="shared" si="0"/>
        <v>'256,127,0':'256,64,0',</v>
      </c>
    </row>
    <row r="62" spans="1:3" x14ac:dyDescent="0.25">
      <c r="A62" t="s">
        <v>153</v>
      </c>
      <c r="B62" t="s">
        <v>220</v>
      </c>
      <c r="C62" t="str">
        <f t="shared" si="0"/>
        <v>'256,129,0':'256,64,0',</v>
      </c>
    </row>
    <row r="63" spans="1:3" x14ac:dyDescent="0.25">
      <c r="A63" t="s">
        <v>173</v>
      </c>
      <c r="B63" t="s">
        <v>220</v>
      </c>
      <c r="C63" t="str">
        <f t="shared" si="0"/>
        <v>'256,255,0':'256,256,0',</v>
      </c>
    </row>
    <row r="64" spans="1:3" x14ac:dyDescent="0.25">
      <c r="A64" t="s">
        <v>223</v>
      </c>
      <c r="B64" t="s">
        <v>220</v>
      </c>
      <c r="C64" t="str">
        <f t="shared" si="0"/>
        <v>'256,256,0':'256,256,0',</v>
      </c>
    </row>
    <row r="65" spans="1:3" x14ac:dyDescent="0.25">
      <c r="A65" t="s">
        <v>174</v>
      </c>
      <c r="B65" t="s">
        <v>220</v>
      </c>
      <c r="C65" t="str">
        <f t="shared" si="0"/>
        <v>'256,257,0':'256,256,0',</v>
      </c>
    </row>
    <row r="66" spans="1:3" x14ac:dyDescent="0.25">
      <c r="A66" t="s">
        <v>194</v>
      </c>
      <c r="B66" t="s">
        <v>220</v>
      </c>
      <c r="C66" t="str">
        <f t="shared" ref="C66:C129" si="1">CONCATENATE(A66,B66)</f>
        <v>'256,447,0':'256,448,0',</v>
      </c>
    </row>
    <row r="67" spans="1:3" x14ac:dyDescent="0.25">
      <c r="A67" t="s">
        <v>226</v>
      </c>
      <c r="B67" t="s">
        <v>220</v>
      </c>
      <c r="C67" t="str">
        <f t="shared" si="1"/>
        <v>'256,448,0':'256,448,0',</v>
      </c>
    </row>
    <row r="68" spans="1:3" x14ac:dyDescent="0.25">
      <c r="A68" t="s">
        <v>195</v>
      </c>
      <c r="B68" t="s">
        <v>220</v>
      </c>
      <c r="C68" t="str">
        <f t="shared" si="1"/>
        <v>'256,449,0':'256,448,0',</v>
      </c>
    </row>
    <row r="69" spans="1:3" x14ac:dyDescent="0.25">
      <c r="A69" t="s">
        <v>206</v>
      </c>
      <c r="B69" t="s">
        <v>220</v>
      </c>
      <c r="C69" t="str">
        <f t="shared" si="1"/>
        <v>'256,64,0':'256,64,0',</v>
      </c>
    </row>
    <row r="70" spans="1:3" x14ac:dyDescent="0.25">
      <c r="A70" t="s">
        <v>154</v>
      </c>
      <c r="B70" t="s">
        <v>220</v>
      </c>
      <c r="C70" t="str">
        <f t="shared" si="1"/>
        <v>'257,127,0':'256,64,0',</v>
      </c>
    </row>
    <row r="71" spans="1:3" x14ac:dyDescent="0.25">
      <c r="A71" t="s">
        <v>156</v>
      </c>
      <c r="B71" t="s">
        <v>220</v>
      </c>
      <c r="C71" t="str">
        <f t="shared" si="1"/>
        <v>'257,128,0':'256,64,0',</v>
      </c>
    </row>
    <row r="72" spans="1:3" x14ac:dyDescent="0.25">
      <c r="A72" t="s">
        <v>155</v>
      </c>
      <c r="B72" t="s">
        <v>220</v>
      </c>
      <c r="C72" t="str">
        <f t="shared" si="1"/>
        <v>'257,129,0':'256,64,0',</v>
      </c>
    </row>
    <row r="73" spans="1:3" x14ac:dyDescent="0.25">
      <c r="A73" t="s">
        <v>175</v>
      </c>
      <c r="B73" t="s">
        <v>220</v>
      </c>
      <c r="C73" t="str">
        <f t="shared" si="1"/>
        <v>'257,255,0':'256,256,0',</v>
      </c>
    </row>
    <row r="74" spans="1:3" x14ac:dyDescent="0.25">
      <c r="A74" t="s">
        <v>177</v>
      </c>
      <c r="B74" t="s">
        <v>220</v>
      </c>
      <c r="C74" t="str">
        <f t="shared" si="1"/>
        <v>'257,256,0':'256,256,0',</v>
      </c>
    </row>
    <row r="75" spans="1:3" x14ac:dyDescent="0.25">
      <c r="A75" t="s">
        <v>176</v>
      </c>
      <c r="B75" t="s">
        <v>220</v>
      </c>
      <c r="C75" t="str">
        <f t="shared" si="1"/>
        <v>'257,257,0':'256,256,0',</v>
      </c>
    </row>
    <row r="76" spans="1:3" x14ac:dyDescent="0.25">
      <c r="A76" t="s">
        <v>196</v>
      </c>
      <c r="B76" t="s">
        <v>220</v>
      </c>
      <c r="C76" t="str">
        <f t="shared" si="1"/>
        <v>'257,447,0':'256,448,0',</v>
      </c>
    </row>
    <row r="77" spans="1:3" x14ac:dyDescent="0.25">
      <c r="A77" t="s">
        <v>198</v>
      </c>
      <c r="B77" t="s">
        <v>220</v>
      </c>
      <c r="C77" t="str">
        <f t="shared" si="1"/>
        <v>'257,448,0':'256,448,0',</v>
      </c>
    </row>
    <row r="78" spans="1:3" x14ac:dyDescent="0.25">
      <c r="A78" t="s">
        <v>197</v>
      </c>
      <c r="B78" t="s">
        <v>220</v>
      </c>
      <c r="C78" t="str">
        <f t="shared" si="1"/>
        <v>'257,449,0':'256,448,0',</v>
      </c>
    </row>
    <row r="79" spans="1:3" x14ac:dyDescent="0.25">
      <c r="A79" t="s">
        <v>353</v>
      </c>
      <c r="B79" t="s">
        <v>220</v>
      </c>
      <c r="C79" t="str">
        <f t="shared" si="1"/>
        <v>'259,133,0':'256,64,0',</v>
      </c>
    </row>
    <row r="80" spans="1:3" x14ac:dyDescent="0.25">
      <c r="A80" t="s">
        <v>389</v>
      </c>
      <c r="B80" t="s">
        <v>220</v>
      </c>
      <c r="C80" t="str">
        <f t="shared" si="1"/>
        <v>'259,261,0':'256,256,0',</v>
      </c>
    </row>
    <row r="81" spans="1:3" x14ac:dyDescent="0.25">
      <c r="A81" t="s">
        <v>425</v>
      </c>
      <c r="B81" t="s">
        <v>220</v>
      </c>
      <c r="C81" t="str">
        <f t="shared" si="1"/>
        <v>'259,453,0':'256,448,0',</v>
      </c>
    </row>
    <row r="82" spans="1:3" x14ac:dyDescent="0.25">
      <c r="A82" t="s">
        <v>356</v>
      </c>
      <c r="B82" t="s">
        <v>220</v>
      </c>
      <c r="C82" t="str">
        <f t="shared" si="1"/>
        <v>'260,131,0':'256,64,0',</v>
      </c>
    </row>
    <row r="83" spans="1:3" x14ac:dyDescent="0.25">
      <c r="A83" t="s">
        <v>354</v>
      </c>
      <c r="B83" t="s">
        <v>220</v>
      </c>
      <c r="C83" t="str">
        <f t="shared" si="1"/>
        <v>'260,132,0':'256,64,0',</v>
      </c>
    </row>
    <row r="84" spans="1:3" x14ac:dyDescent="0.25">
      <c r="A84" t="s">
        <v>355</v>
      </c>
      <c r="B84" t="s">
        <v>220</v>
      </c>
      <c r="C84" t="str">
        <f t="shared" si="1"/>
        <v>'260,134,0':'256,64,0',</v>
      </c>
    </row>
    <row r="85" spans="1:3" x14ac:dyDescent="0.25">
      <c r="A85" t="s">
        <v>357</v>
      </c>
      <c r="B85" t="s">
        <v>220</v>
      </c>
      <c r="C85" t="str">
        <f t="shared" si="1"/>
        <v>'260,135,0':'256,64,0',</v>
      </c>
    </row>
    <row r="86" spans="1:3" x14ac:dyDescent="0.25">
      <c r="A86" t="s">
        <v>392</v>
      </c>
      <c r="B86" t="s">
        <v>220</v>
      </c>
      <c r="C86" t="str">
        <f t="shared" si="1"/>
        <v>'260,259,0':'256,256,0',</v>
      </c>
    </row>
    <row r="87" spans="1:3" x14ac:dyDescent="0.25">
      <c r="A87" t="s">
        <v>390</v>
      </c>
      <c r="B87" t="s">
        <v>220</v>
      </c>
      <c r="C87" t="str">
        <f t="shared" si="1"/>
        <v>'260,260,0':'256,256,0',</v>
      </c>
    </row>
    <row r="88" spans="1:3" x14ac:dyDescent="0.25">
      <c r="A88" t="s">
        <v>391</v>
      </c>
      <c r="B88" t="s">
        <v>220</v>
      </c>
      <c r="C88" t="str">
        <f t="shared" si="1"/>
        <v>'260,262,0':'256,256,0',</v>
      </c>
    </row>
    <row r="89" spans="1:3" x14ac:dyDescent="0.25">
      <c r="A89" t="s">
        <v>393</v>
      </c>
      <c r="B89" t="s">
        <v>220</v>
      </c>
      <c r="C89" t="str">
        <f t="shared" si="1"/>
        <v>'260,263,0':'256,256,0',</v>
      </c>
    </row>
    <row r="90" spans="1:3" x14ac:dyDescent="0.25">
      <c r="A90" t="s">
        <v>428</v>
      </c>
      <c r="B90" t="s">
        <v>220</v>
      </c>
      <c r="C90" t="str">
        <f t="shared" si="1"/>
        <v>'260,451,0':'256,448,0',</v>
      </c>
    </row>
    <row r="91" spans="1:3" x14ac:dyDescent="0.25">
      <c r="A91" t="s">
        <v>426</v>
      </c>
      <c r="B91" t="s">
        <v>220</v>
      </c>
      <c r="C91" t="str">
        <f t="shared" si="1"/>
        <v>'260,452,0':'256,448,0',</v>
      </c>
    </row>
    <row r="92" spans="1:3" x14ac:dyDescent="0.25">
      <c r="A92" t="s">
        <v>427</v>
      </c>
      <c r="B92" t="s">
        <v>220</v>
      </c>
      <c r="C92" t="str">
        <f t="shared" si="1"/>
        <v>'260,454,0':'256,448,0',</v>
      </c>
    </row>
    <row r="93" spans="1:3" x14ac:dyDescent="0.25">
      <c r="A93" t="s">
        <v>429</v>
      </c>
      <c r="B93" t="s">
        <v>220</v>
      </c>
      <c r="C93" t="str">
        <f t="shared" si="1"/>
        <v>'260,455,0':'256,448,0',</v>
      </c>
    </row>
    <row r="94" spans="1:3" x14ac:dyDescent="0.25">
      <c r="A94" t="s">
        <v>358</v>
      </c>
      <c r="B94" t="s">
        <v>220</v>
      </c>
      <c r="C94" t="str">
        <f t="shared" si="1"/>
        <v>'261,131,0':'256,64,0',</v>
      </c>
    </row>
    <row r="95" spans="1:3" x14ac:dyDescent="0.25">
      <c r="A95" t="s">
        <v>359</v>
      </c>
      <c r="B95" t="s">
        <v>220</v>
      </c>
      <c r="C95" t="str">
        <f t="shared" si="1"/>
        <v>'261,135,0':'256,64,0',</v>
      </c>
    </row>
    <row r="96" spans="1:3" x14ac:dyDescent="0.25">
      <c r="A96" t="s">
        <v>394</v>
      </c>
      <c r="B96" t="s">
        <v>220</v>
      </c>
      <c r="C96" t="str">
        <f t="shared" si="1"/>
        <v>'261,259,0':'256,256,0',</v>
      </c>
    </row>
    <row r="97" spans="1:3" x14ac:dyDescent="0.25">
      <c r="A97" t="s">
        <v>395</v>
      </c>
      <c r="B97" t="s">
        <v>220</v>
      </c>
      <c r="C97" t="str">
        <f t="shared" si="1"/>
        <v>'261,263,0':'256,256,0',</v>
      </c>
    </row>
    <row r="98" spans="1:3" x14ac:dyDescent="0.25">
      <c r="A98" t="s">
        <v>430</v>
      </c>
      <c r="B98" t="s">
        <v>220</v>
      </c>
      <c r="C98" t="str">
        <f t="shared" si="1"/>
        <v>'261,451,0':'256,448,0',</v>
      </c>
    </row>
    <row r="99" spans="1:3" x14ac:dyDescent="0.25">
      <c r="A99" t="s">
        <v>431</v>
      </c>
      <c r="B99" t="s">
        <v>220</v>
      </c>
      <c r="C99" t="str">
        <f t="shared" si="1"/>
        <v>'261,455,0':'256,448,0',</v>
      </c>
    </row>
    <row r="100" spans="1:3" x14ac:dyDescent="0.25">
      <c r="A100" t="s">
        <v>360</v>
      </c>
      <c r="B100" t="s">
        <v>220</v>
      </c>
      <c r="C100" t="str">
        <f t="shared" si="1"/>
        <v>'262,131,0':'256,64,0',</v>
      </c>
    </row>
    <row r="101" spans="1:3" x14ac:dyDescent="0.25">
      <c r="A101" t="s">
        <v>361</v>
      </c>
      <c r="B101" t="s">
        <v>220</v>
      </c>
      <c r="C101" t="str">
        <f t="shared" si="1"/>
        <v>'262,135,0':'256,64,0',</v>
      </c>
    </row>
    <row r="102" spans="1:3" x14ac:dyDescent="0.25">
      <c r="A102" t="s">
        <v>396</v>
      </c>
      <c r="B102" t="s">
        <v>220</v>
      </c>
      <c r="C102" t="str">
        <f t="shared" si="1"/>
        <v>'262,259,0':'256,256,0',</v>
      </c>
    </row>
    <row r="103" spans="1:3" x14ac:dyDescent="0.25">
      <c r="A103" t="s">
        <v>397</v>
      </c>
      <c r="B103" t="s">
        <v>220</v>
      </c>
      <c r="C103" t="str">
        <f t="shared" si="1"/>
        <v>'262,263,0':'256,256,0',</v>
      </c>
    </row>
    <row r="104" spans="1:3" x14ac:dyDescent="0.25">
      <c r="A104" t="s">
        <v>432</v>
      </c>
      <c r="B104" t="s">
        <v>220</v>
      </c>
      <c r="C104" t="str">
        <f t="shared" si="1"/>
        <v>'262,451,0':'256,448,0',</v>
      </c>
    </row>
    <row r="105" spans="1:3" x14ac:dyDescent="0.25">
      <c r="A105" t="s">
        <v>433</v>
      </c>
      <c r="B105" t="s">
        <v>220</v>
      </c>
      <c r="C105" t="str">
        <f t="shared" si="1"/>
        <v>'262,455,0':'256,448,0',</v>
      </c>
    </row>
    <row r="106" spans="1:3" x14ac:dyDescent="0.25">
      <c r="A106" t="s">
        <v>362</v>
      </c>
      <c r="B106" t="s">
        <v>220</v>
      </c>
      <c r="C106" t="str">
        <f t="shared" si="1"/>
        <v>'263,132,0':'256,64,0',</v>
      </c>
    </row>
    <row r="107" spans="1:3" x14ac:dyDescent="0.25">
      <c r="A107" t="s">
        <v>364</v>
      </c>
      <c r="B107" t="s">
        <v>220</v>
      </c>
      <c r="C107" t="str">
        <f t="shared" si="1"/>
        <v>'263,133,0':'256,64,0',</v>
      </c>
    </row>
    <row r="108" spans="1:3" x14ac:dyDescent="0.25">
      <c r="A108" t="s">
        <v>363</v>
      </c>
      <c r="B108" t="s">
        <v>220</v>
      </c>
      <c r="C108" t="str">
        <f t="shared" si="1"/>
        <v>'263,134,0':'256,64,0',</v>
      </c>
    </row>
    <row r="109" spans="1:3" x14ac:dyDescent="0.25">
      <c r="A109" t="s">
        <v>398</v>
      </c>
      <c r="B109" t="s">
        <v>220</v>
      </c>
      <c r="C109" t="str">
        <f t="shared" si="1"/>
        <v>'263,260,0':'256,256,0',</v>
      </c>
    </row>
    <row r="110" spans="1:3" x14ac:dyDescent="0.25">
      <c r="A110" t="s">
        <v>400</v>
      </c>
      <c r="B110" t="s">
        <v>220</v>
      </c>
      <c r="C110" t="str">
        <f t="shared" si="1"/>
        <v>'263,261,0':'256,256,0',</v>
      </c>
    </row>
    <row r="111" spans="1:3" x14ac:dyDescent="0.25">
      <c r="A111" t="s">
        <v>399</v>
      </c>
      <c r="B111" t="s">
        <v>220</v>
      </c>
      <c r="C111" t="str">
        <f t="shared" si="1"/>
        <v>'263,262,0':'256,256,0',</v>
      </c>
    </row>
    <row r="112" spans="1:3" x14ac:dyDescent="0.25">
      <c r="A112" t="s">
        <v>434</v>
      </c>
      <c r="B112" t="s">
        <v>220</v>
      </c>
      <c r="C112" t="str">
        <f t="shared" si="1"/>
        <v>'263,452,0':'256,448,0',</v>
      </c>
    </row>
    <row r="113" spans="1:3" x14ac:dyDescent="0.25">
      <c r="A113" t="s">
        <v>436</v>
      </c>
      <c r="B113" t="s">
        <v>220</v>
      </c>
      <c r="C113" t="str">
        <f t="shared" si="1"/>
        <v>'263,453,0':'256,448,0',</v>
      </c>
    </row>
    <row r="114" spans="1:3" x14ac:dyDescent="0.25">
      <c r="A114" t="s">
        <v>435</v>
      </c>
      <c r="B114" t="s">
        <v>220</v>
      </c>
      <c r="C114" t="str">
        <f t="shared" si="1"/>
        <v>'263,454,0':'256,448,0',</v>
      </c>
    </row>
    <row r="115" spans="1:3" x14ac:dyDescent="0.25">
      <c r="A115" t="s">
        <v>158</v>
      </c>
      <c r="B115" t="s">
        <v>220</v>
      </c>
      <c r="C115" t="str">
        <f t="shared" si="1"/>
        <v>'383,128,0':'384,128,0',</v>
      </c>
    </row>
    <row r="116" spans="1:3" x14ac:dyDescent="0.25">
      <c r="A116" t="s">
        <v>179</v>
      </c>
      <c r="B116" t="s">
        <v>220</v>
      </c>
      <c r="C116" t="str">
        <f t="shared" si="1"/>
        <v>'383,256,0':'384,256,0',</v>
      </c>
    </row>
    <row r="117" spans="1:3" x14ac:dyDescent="0.25">
      <c r="A117" t="s">
        <v>199</v>
      </c>
      <c r="B117" t="s">
        <v>220</v>
      </c>
      <c r="C117" t="str">
        <f t="shared" si="1"/>
        <v>'383,384,0':'384,384,0',</v>
      </c>
    </row>
    <row r="118" spans="1:3" x14ac:dyDescent="0.25">
      <c r="A118" t="s">
        <v>159</v>
      </c>
      <c r="B118" t="s">
        <v>220</v>
      </c>
      <c r="C118" t="str">
        <f t="shared" si="1"/>
        <v>'384,127,0':'384,128,0',</v>
      </c>
    </row>
    <row r="119" spans="1:3" x14ac:dyDescent="0.25">
      <c r="A119" t="s">
        <v>221</v>
      </c>
      <c r="B119" t="s">
        <v>220</v>
      </c>
      <c r="C119" t="str">
        <f t="shared" si="1"/>
        <v>'384,128,0':'384,128,0',</v>
      </c>
    </row>
    <row r="120" spans="1:3" x14ac:dyDescent="0.25">
      <c r="A120" t="s">
        <v>160</v>
      </c>
      <c r="B120" t="s">
        <v>220</v>
      </c>
      <c r="C120" t="str">
        <f t="shared" si="1"/>
        <v>'384,129,0':'384,128,0',</v>
      </c>
    </row>
    <row r="121" spans="1:3" x14ac:dyDescent="0.25">
      <c r="A121" t="s">
        <v>180</v>
      </c>
      <c r="B121" t="s">
        <v>220</v>
      </c>
      <c r="C121" t="str">
        <f t="shared" si="1"/>
        <v>'384,255,0':'384,256,0',</v>
      </c>
    </row>
    <row r="122" spans="1:3" x14ac:dyDescent="0.25">
      <c r="A122" t="s">
        <v>224</v>
      </c>
      <c r="B122" t="s">
        <v>220</v>
      </c>
      <c r="C122" t="str">
        <f t="shared" si="1"/>
        <v>'384,256,0':'384,256,0',</v>
      </c>
    </row>
    <row r="123" spans="1:3" x14ac:dyDescent="0.25">
      <c r="A123" t="s">
        <v>181</v>
      </c>
      <c r="B123" t="s">
        <v>220</v>
      </c>
      <c r="C123" t="str">
        <f t="shared" si="1"/>
        <v>'384,257,0':'384,256,0',</v>
      </c>
    </row>
    <row r="124" spans="1:3" x14ac:dyDescent="0.25">
      <c r="A124" t="s">
        <v>200</v>
      </c>
      <c r="B124" t="s">
        <v>220</v>
      </c>
      <c r="C124" t="str">
        <f t="shared" si="1"/>
        <v>'384,383,0':'384,384,0',</v>
      </c>
    </row>
    <row r="125" spans="1:3" x14ac:dyDescent="0.25">
      <c r="A125" t="s">
        <v>227</v>
      </c>
      <c r="B125" t="s">
        <v>220</v>
      </c>
      <c r="C125" t="str">
        <f t="shared" si="1"/>
        <v>'384,384,0':'384,384,0',</v>
      </c>
    </row>
    <row r="126" spans="1:3" x14ac:dyDescent="0.25">
      <c r="A126" t="s">
        <v>201</v>
      </c>
      <c r="B126" t="s">
        <v>220</v>
      </c>
      <c r="C126" t="str">
        <f t="shared" si="1"/>
        <v>'384,385,0':'384,384,0',</v>
      </c>
    </row>
    <row r="127" spans="1:3" x14ac:dyDescent="0.25">
      <c r="A127" t="s">
        <v>161</v>
      </c>
      <c r="B127" t="s">
        <v>220</v>
      </c>
      <c r="C127" t="str">
        <f t="shared" si="1"/>
        <v>'385,127,0':'384,128,0',</v>
      </c>
    </row>
    <row r="128" spans="1:3" x14ac:dyDescent="0.25">
      <c r="A128" t="s">
        <v>163</v>
      </c>
      <c r="B128" t="s">
        <v>220</v>
      </c>
      <c r="C128" t="str">
        <f t="shared" si="1"/>
        <v>'385,128,0':'384,128,0',</v>
      </c>
    </row>
    <row r="129" spans="1:3" x14ac:dyDescent="0.25">
      <c r="A129" t="s">
        <v>162</v>
      </c>
      <c r="B129" t="s">
        <v>220</v>
      </c>
      <c r="C129" t="str">
        <f t="shared" si="1"/>
        <v>'385,129,0':'384,128,0',</v>
      </c>
    </row>
    <row r="130" spans="1:3" x14ac:dyDescent="0.25">
      <c r="A130" t="s">
        <v>182</v>
      </c>
      <c r="B130" t="s">
        <v>220</v>
      </c>
      <c r="C130" t="str">
        <f t="shared" ref="C130:C171" si="2">CONCATENATE(A130,B130)</f>
        <v>'385,255,0':'384,256,0',</v>
      </c>
    </row>
    <row r="131" spans="1:3" x14ac:dyDescent="0.25">
      <c r="A131" t="s">
        <v>184</v>
      </c>
      <c r="B131" t="s">
        <v>220</v>
      </c>
      <c r="C131" t="str">
        <f t="shared" si="2"/>
        <v>'385,256,0':'384,256,0',</v>
      </c>
    </row>
    <row r="132" spans="1:3" x14ac:dyDescent="0.25">
      <c r="A132" t="s">
        <v>183</v>
      </c>
      <c r="B132" t="s">
        <v>220</v>
      </c>
      <c r="C132" t="str">
        <f t="shared" si="2"/>
        <v>'385,257,0':'384,256,0',</v>
      </c>
    </row>
    <row r="133" spans="1:3" x14ac:dyDescent="0.25">
      <c r="A133" t="s">
        <v>202</v>
      </c>
      <c r="B133" t="s">
        <v>220</v>
      </c>
      <c r="C133" t="str">
        <f t="shared" si="2"/>
        <v>'385,383,0':'384,384,0',</v>
      </c>
    </row>
    <row r="134" spans="1:3" x14ac:dyDescent="0.25">
      <c r="A134" t="s">
        <v>204</v>
      </c>
      <c r="B134" t="s">
        <v>220</v>
      </c>
      <c r="C134" t="str">
        <f t="shared" si="2"/>
        <v>'385,384,0':'384,384,0',</v>
      </c>
    </row>
    <row r="135" spans="1:3" x14ac:dyDescent="0.25">
      <c r="A135" t="s">
        <v>203</v>
      </c>
      <c r="B135" t="s">
        <v>220</v>
      </c>
      <c r="C135" t="str">
        <f t="shared" si="2"/>
        <v>'385,385,0':'384,384,0',</v>
      </c>
    </row>
    <row r="136" spans="1:3" x14ac:dyDescent="0.25">
      <c r="A136" t="s">
        <v>376</v>
      </c>
      <c r="B136" t="s">
        <v>220</v>
      </c>
      <c r="C136" t="str">
        <f t="shared" si="2"/>
        <v>'386,133,0':'384,128,0',</v>
      </c>
    </row>
    <row r="137" spans="1:3" x14ac:dyDescent="0.25">
      <c r="A137" t="s">
        <v>401</v>
      </c>
      <c r="B137" t="s">
        <v>220</v>
      </c>
      <c r="C137" t="str">
        <f t="shared" si="2"/>
        <v>'387,261,0':'384,256,0',</v>
      </c>
    </row>
    <row r="138" spans="1:3" x14ac:dyDescent="0.25">
      <c r="A138" t="s">
        <v>437</v>
      </c>
      <c r="B138" t="s">
        <v>220</v>
      </c>
      <c r="C138" t="str">
        <f t="shared" si="2"/>
        <v>'387,389,0':'384,384,0',</v>
      </c>
    </row>
    <row r="139" spans="1:3" x14ac:dyDescent="0.25">
      <c r="A139" t="s">
        <v>367</v>
      </c>
      <c r="B139" t="s">
        <v>220</v>
      </c>
      <c r="C139" t="str">
        <f t="shared" si="2"/>
        <v>'388,131,0':'384,128,0',</v>
      </c>
    </row>
    <row r="140" spans="1:3" x14ac:dyDescent="0.25">
      <c r="A140" t="s">
        <v>365</v>
      </c>
      <c r="B140" t="s">
        <v>220</v>
      </c>
      <c r="C140" t="str">
        <f t="shared" si="2"/>
        <v>'388,132,0':'384,128,0',</v>
      </c>
    </row>
    <row r="141" spans="1:3" x14ac:dyDescent="0.25">
      <c r="A141" t="s">
        <v>366</v>
      </c>
      <c r="B141" t="s">
        <v>220</v>
      </c>
      <c r="C141" t="str">
        <f t="shared" si="2"/>
        <v>'388,134,0':'384,128,0',</v>
      </c>
    </row>
    <row r="142" spans="1:3" x14ac:dyDescent="0.25">
      <c r="A142" t="s">
        <v>368</v>
      </c>
      <c r="B142" t="s">
        <v>220</v>
      </c>
      <c r="C142" t="str">
        <f t="shared" si="2"/>
        <v>'388,135,0':'384,128,0',</v>
      </c>
    </row>
    <row r="143" spans="1:3" x14ac:dyDescent="0.25">
      <c r="A143" t="s">
        <v>404</v>
      </c>
      <c r="B143" t="s">
        <v>220</v>
      </c>
      <c r="C143" t="str">
        <f t="shared" si="2"/>
        <v>'388,259,0':'384,256,0',</v>
      </c>
    </row>
    <row r="144" spans="1:3" x14ac:dyDescent="0.25">
      <c r="A144" t="s">
        <v>402</v>
      </c>
      <c r="B144" t="s">
        <v>220</v>
      </c>
      <c r="C144" t="str">
        <f t="shared" si="2"/>
        <v>'388,260,0':'384,256,0',</v>
      </c>
    </row>
    <row r="145" spans="1:3" x14ac:dyDescent="0.25">
      <c r="A145" t="s">
        <v>403</v>
      </c>
      <c r="B145" t="s">
        <v>220</v>
      </c>
      <c r="C145" t="str">
        <f t="shared" si="2"/>
        <v>'388,262,0':'384,256,0',</v>
      </c>
    </row>
    <row r="146" spans="1:3" x14ac:dyDescent="0.25">
      <c r="A146" t="s">
        <v>405</v>
      </c>
      <c r="B146" t="s">
        <v>220</v>
      </c>
      <c r="C146" t="str">
        <f t="shared" si="2"/>
        <v>'388,263,0':'384,256,0',</v>
      </c>
    </row>
    <row r="147" spans="1:3" x14ac:dyDescent="0.25">
      <c r="A147" t="s">
        <v>440</v>
      </c>
      <c r="B147" t="s">
        <v>220</v>
      </c>
      <c r="C147" t="str">
        <f t="shared" si="2"/>
        <v>'388,387,0':'384,384,0',</v>
      </c>
    </row>
    <row r="148" spans="1:3" x14ac:dyDescent="0.25">
      <c r="A148" t="s">
        <v>438</v>
      </c>
      <c r="B148" t="s">
        <v>220</v>
      </c>
      <c r="C148" t="str">
        <f t="shared" si="2"/>
        <v>'388,388,0':'384,384,0',</v>
      </c>
    </row>
    <row r="149" spans="1:3" x14ac:dyDescent="0.25">
      <c r="A149" t="s">
        <v>439</v>
      </c>
      <c r="B149" t="s">
        <v>220</v>
      </c>
      <c r="C149" t="str">
        <f t="shared" si="2"/>
        <v>'388,390,0':'384,384,0',</v>
      </c>
    </row>
    <row r="150" spans="1:3" x14ac:dyDescent="0.25">
      <c r="A150" t="s">
        <v>441</v>
      </c>
      <c r="B150" t="s">
        <v>220</v>
      </c>
      <c r="C150" t="str">
        <f t="shared" si="2"/>
        <v>'388,391,0':'384,384,0',</v>
      </c>
    </row>
    <row r="151" spans="1:3" x14ac:dyDescent="0.25">
      <c r="A151" t="s">
        <v>369</v>
      </c>
      <c r="B151" t="s">
        <v>220</v>
      </c>
      <c r="C151" t="str">
        <f t="shared" si="2"/>
        <v>'389,131,0':'384,128,0',</v>
      </c>
    </row>
    <row r="152" spans="1:3" x14ac:dyDescent="0.25">
      <c r="A152" t="s">
        <v>370</v>
      </c>
      <c r="B152" t="s">
        <v>220</v>
      </c>
      <c r="C152" t="str">
        <f t="shared" si="2"/>
        <v>'389,135,0':'384,128,0',</v>
      </c>
    </row>
    <row r="153" spans="1:3" x14ac:dyDescent="0.25">
      <c r="A153" t="s">
        <v>406</v>
      </c>
      <c r="B153" t="s">
        <v>220</v>
      </c>
      <c r="C153" t="str">
        <f t="shared" si="2"/>
        <v>'389,259,0':'384,256,0',</v>
      </c>
    </row>
    <row r="154" spans="1:3" x14ac:dyDescent="0.25">
      <c r="A154" t="s">
        <v>407</v>
      </c>
      <c r="B154" t="s">
        <v>220</v>
      </c>
      <c r="C154" t="str">
        <f t="shared" si="2"/>
        <v>'389,263,0':'384,256,0',</v>
      </c>
    </row>
    <row r="155" spans="1:3" x14ac:dyDescent="0.25">
      <c r="A155" t="s">
        <v>442</v>
      </c>
      <c r="B155" t="s">
        <v>220</v>
      </c>
      <c r="C155" t="str">
        <f t="shared" si="2"/>
        <v>'389,387,0':'384,384,0',</v>
      </c>
    </row>
    <row r="156" spans="1:3" x14ac:dyDescent="0.25">
      <c r="A156" t="s">
        <v>443</v>
      </c>
      <c r="B156" t="s">
        <v>220</v>
      </c>
      <c r="C156" t="str">
        <f t="shared" si="2"/>
        <v>'389,391,0':'384,384,0',</v>
      </c>
    </row>
    <row r="157" spans="1:3" x14ac:dyDescent="0.25">
      <c r="A157" t="s">
        <v>371</v>
      </c>
      <c r="B157" t="s">
        <v>220</v>
      </c>
      <c r="C157" t="str">
        <f t="shared" si="2"/>
        <v>'390,131,0':'384,128,0',</v>
      </c>
    </row>
    <row r="158" spans="1:3" x14ac:dyDescent="0.25">
      <c r="A158" t="s">
        <v>372</v>
      </c>
      <c r="B158" t="s">
        <v>220</v>
      </c>
      <c r="C158" t="str">
        <f t="shared" si="2"/>
        <v>'390,135,0':'384,128,0',</v>
      </c>
    </row>
    <row r="159" spans="1:3" x14ac:dyDescent="0.25">
      <c r="A159" t="s">
        <v>408</v>
      </c>
      <c r="B159" t="s">
        <v>220</v>
      </c>
      <c r="C159" t="str">
        <f t="shared" si="2"/>
        <v>'390,259,0':'384,256,0',</v>
      </c>
    </row>
    <row r="160" spans="1:3" x14ac:dyDescent="0.25">
      <c r="A160" t="s">
        <v>409</v>
      </c>
      <c r="B160" t="s">
        <v>220</v>
      </c>
      <c r="C160" t="str">
        <f t="shared" si="2"/>
        <v>'390,263,0':'384,256,0',</v>
      </c>
    </row>
    <row r="161" spans="1:3" x14ac:dyDescent="0.25">
      <c r="A161" t="s">
        <v>444</v>
      </c>
      <c r="B161" t="s">
        <v>220</v>
      </c>
      <c r="C161" t="str">
        <f t="shared" si="2"/>
        <v>'390,387,0':'384,384,0',</v>
      </c>
    </row>
    <row r="162" spans="1:3" x14ac:dyDescent="0.25">
      <c r="A162" t="s">
        <v>445</v>
      </c>
      <c r="B162" t="s">
        <v>220</v>
      </c>
      <c r="C162" t="str">
        <f t="shared" si="2"/>
        <v>'390,391,0':'384,384,0',</v>
      </c>
    </row>
    <row r="163" spans="1:3" x14ac:dyDescent="0.25">
      <c r="A163" t="s">
        <v>373</v>
      </c>
      <c r="B163" t="s">
        <v>220</v>
      </c>
      <c r="C163" t="str">
        <f t="shared" si="2"/>
        <v>'391,132,0':'384,128,0',</v>
      </c>
    </row>
    <row r="164" spans="1:3" x14ac:dyDescent="0.25">
      <c r="A164" t="s">
        <v>375</v>
      </c>
      <c r="B164" t="s">
        <v>220</v>
      </c>
      <c r="C164" t="str">
        <f t="shared" si="2"/>
        <v>'391,133,0':'384,128,0',</v>
      </c>
    </row>
    <row r="165" spans="1:3" x14ac:dyDescent="0.25">
      <c r="A165" t="s">
        <v>374</v>
      </c>
      <c r="B165" t="s">
        <v>220</v>
      </c>
      <c r="C165" t="str">
        <f t="shared" si="2"/>
        <v>'391,134,0':'384,128,0',</v>
      </c>
    </row>
    <row r="166" spans="1:3" x14ac:dyDescent="0.25">
      <c r="A166" t="s">
        <v>410</v>
      </c>
      <c r="B166" t="s">
        <v>220</v>
      </c>
      <c r="C166" t="str">
        <f t="shared" si="2"/>
        <v>'391,260,0':'384,256,0',</v>
      </c>
    </row>
    <row r="167" spans="1:3" x14ac:dyDescent="0.25">
      <c r="A167" t="s">
        <v>412</v>
      </c>
      <c r="B167" t="s">
        <v>220</v>
      </c>
      <c r="C167" t="str">
        <f t="shared" si="2"/>
        <v>'391,261,0':'384,256,0',</v>
      </c>
    </row>
    <row r="168" spans="1:3" x14ac:dyDescent="0.25">
      <c r="A168" t="s">
        <v>411</v>
      </c>
      <c r="B168" t="s">
        <v>220</v>
      </c>
      <c r="C168" t="str">
        <f t="shared" si="2"/>
        <v>'391,262,0':'384,256,0',</v>
      </c>
    </row>
    <row r="169" spans="1:3" x14ac:dyDescent="0.25">
      <c r="A169" t="s">
        <v>446</v>
      </c>
      <c r="B169" t="s">
        <v>220</v>
      </c>
      <c r="C169" t="str">
        <f t="shared" si="2"/>
        <v>'391,388,0':'384,384,0',</v>
      </c>
    </row>
    <row r="170" spans="1:3" x14ac:dyDescent="0.25">
      <c r="A170" t="s">
        <v>448</v>
      </c>
      <c r="B170" t="s">
        <v>220</v>
      </c>
      <c r="C170" t="str">
        <f t="shared" si="2"/>
        <v>'391,389,0':'384,384,0',</v>
      </c>
    </row>
    <row r="171" spans="1:3" x14ac:dyDescent="0.25">
      <c r="A171" t="s">
        <v>447</v>
      </c>
      <c r="B171" t="s">
        <v>220</v>
      </c>
      <c r="C171" t="str">
        <f t="shared" si="2"/>
        <v>'391,390,0':'384,384,0',</v>
      </c>
    </row>
  </sheetData>
  <sortState ref="A1:A171">
    <sortCondition ref="A6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R26"/>
  <sheetViews>
    <sheetView topLeftCell="A1370" workbookViewId="0">
      <selection activeCell="I33" sqref="I33"/>
    </sheetView>
  </sheetViews>
  <sheetFormatPr defaultRowHeight="15" x14ac:dyDescent="0.25"/>
  <cols>
    <col min="1" max="1" width="10.85546875" customWidth="1"/>
  </cols>
  <sheetData>
    <row r="7" spans="1:18" x14ac:dyDescent="0.25">
      <c r="A7" t="s">
        <v>449</v>
      </c>
      <c r="B7" t="s">
        <v>450</v>
      </c>
      <c r="C7" t="s">
        <v>451</v>
      </c>
      <c r="D7" t="s">
        <v>452</v>
      </c>
      <c r="E7" t="s">
        <v>453</v>
      </c>
      <c r="F7" t="s">
        <v>454</v>
      </c>
      <c r="G7" t="s">
        <v>455</v>
      </c>
      <c r="H7" t="s">
        <v>456</v>
      </c>
      <c r="I7" t="s">
        <v>457</v>
      </c>
      <c r="J7" t="s">
        <v>458</v>
      </c>
      <c r="K7" t="s">
        <v>459</v>
      </c>
      <c r="L7" t="s">
        <v>460</v>
      </c>
      <c r="M7" t="s">
        <v>461</v>
      </c>
      <c r="N7" t="s">
        <v>462</v>
      </c>
      <c r="O7" t="s">
        <v>463</v>
      </c>
      <c r="P7" t="s">
        <v>464</v>
      </c>
      <c r="Q7" t="s">
        <v>465</v>
      </c>
      <c r="R7" t="s">
        <v>466</v>
      </c>
    </row>
    <row r="9" spans="1:18" x14ac:dyDescent="0.25">
      <c r="A9" t="s">
        <v>467</v>
      </c>
      <c r="B9" s="143" t="s">
        <v>338</v>
      </c>
      <c r="C9" t="s">
        <v>91</v>
      </c>
      <c r="D9" s="143" t="s">
        <v>485</v>
      </c>
      <c r="F9" t="str">
        <f>CONCATENATE(B9,A9,B9,C9,D9,",")</f>
        <v>'253, 256, 0':'256,256,0',</v>
      </c>
    </row>
    <row r="10" spans="1:18" x14ac:dyDescent="0.25">
      <c r="A10" t="s">
        <v>468</v>
      </c>
      <c r="B10" s="143" t="s">
        <v>338</v>
      </c>
      <c r="C10" t="s">
        <v>91</v>
      </c>
      <c r="D10" s="143" t="s">
        <v>485</v>
      </c>
      <c r="F10" t="str">
        <f t="shared" ref="F10:F26" si="0">CONCATENATE(B10,A10,B10,C10,D10,",")</f>
        <v>'253, 257, 0':'256,256,0',</v>
      </c>
    </row>
    <row r="11" spans="1:18" x14ac:dyDescent="0.25">
      <c r="A11" t="s">
        <v>469</v>
      </c>
      <c r="B11" s="143" t="s">
        <v>338</v>
      </c>
      <c r="C11" t="s">
        <v>91</v>
      </c>
      <c r="D11" s="143" t="s">
        <v>485</v>
      </c>
      <c r="F11" t="str">
        <f t="shared" si="0"/>
        <v>'253, 255, 0':'256,256,0',</v>
      </c>
    </row>
    <row r="12" spans="1:18" x14ac:dyDescent="0.25">
      <c r="A12" t="s">
        <v>470</v>
      </c>
      <c r="B12" s="143" t="s">
        <v>338</v>
      </c>
      <c r="C12" t="s">
        <v>91</v>
      </c>
      <c r="D12" s="143" t="s">
        <v>485</v>
      </c>
      <c r="F12" t="str">
        <f t="shared" si="0"/>
        <v>'254, 258, 0':'256,256,0',</v>
      </c>
    </row>
    <row r="13" spans="1:18" x14ac:dyDescent="0.25">
      <c r="A13" t="s">
        <v>471</v>
      </c>
      <c r="B13" s="143" t="s">
        <v>338</v>
      </c>
      <c r="C13" t="s">
        <v>91</v>
      </c>
      <c r="D13" s="143" t="s">
        <v>485</v>
      </c>
      <c r="F13" t="str">
        <f t="shared" si="0"/>
        <v>'254, 254, 0':'256,256,0',</v>
      </c>
    </row>
    <row r="14" spans="1:18" x14ac:dyDescent="0.25">
      <c r="A14" t="s">
        <v>472</v>
      </c>
      <c r="B14" s="143" t="s">
        <v>338</v>
      </c>
      <c r="C14" t="s">
        <v>91</v>
      </c>
      <c r="D14" s="143" t="s">
        <v>485</v>
      </c>
      <c r="F14" t="str">
        <f t="shared" si="0"/>
        <v>'254, 259, 0':'256,256,0',</v>
      </c>
    </row>
    <row r="15" spans="1:18" x14ac:dyDescent="0.25">
      <c r="A15" t="s">
        <v>473</v>
      </c>
      <c r="B15" s="143" t="s">
        <v>338</v>
      </c>
      <c r="C15" t="s">
        <v>91</v>
      </c>
      <c r="D15" s="143" t="s">
        <v>485</v>
      </c>
      <c r="F15" t="str">
        <f t="shared" si="0"/>
        <v>'254, 253, 0':'256,256,0',</v>
      </c>
    </row>
    <row r="16" spans="1:18" x14ac:dyDescent="0.25">
      <c r="A16" t="s">
        <v>474</v>
      </c>
      <c r="B16" s="143" t="s">
        <v>338</v>
      </c>
      <c r="C16" t="s">
        <v>91</v>
      </c>
      <c r="D16" s="143" t="s">
        <v>485</v>
      </c>
      <c r="F16" t="str">
        <f t="shared" si="0"/>
        <v>'255, 259, 0':'256,256,0',</v>
      </c>
    </row>
    <row r="17" spans="1:6" x14ac:dyDescent="0.25">
      <c r="A17" t="s">
        <v>475</v>
      </c>
      <c r="B17" s="143" t="s">
        <v>338</v>
      </c>
      <c r="C17" t="s">
        <v>91</v>
      </c>
      <c r="D17" s="143" t="s">
        <v>485</v>
      </c>
      <c r="F17" t="str">
        <f t="shared" si="0"/>
        <v>'255, 253, 0':'256,256,0',</v>
      </c>
    </row>
    <row r="18" spans="1:6" x14ac:dyDescent="0.25">
      <c r="A18" t="s">
        <v>476</v>
      </c>
      <c r="B18" s="143" t="s">
        <v>338</v>
      </c>
      <c r="C18" t="s">
        <v>91</v>
      </c>
      <c r="D18" s="143" t="s">
        <v>485</v>
      </c>
      <c r="F18" t="str">
        <f t="shared" si="0"/>
        <v>'256, 259, 0':'256,256,0',</v>
      </c>
    </row>
    <row r="19" spans="1:6" x14ac:dyDescent="0.25">
      <c r="A19" t="s">
        <v>477</v>
      </c>
      <c r="B19" s="143" t="s">
        <v>338</v>
      </c>
      <c r="C19" t="s">
        <v>91</v>
      </c>
      <c r="D19" s="143" t="s">
        <v>485</v>
      </c>
      <c r="F19" t="str">
        <f t="shared" si="0"/>
        <v>'256, 253, 0':'256,256,0',</v>
      </c>
    </row>
    <row r="20" spans="1:6" x14ac:dyDescent="0.25">
      <c r="A20" t="s">
        <v>478</v>
      </c>
      <c r="B20" s="143" t="s">
        <v>338</v>
      </c>
      <c r="C20" t="s">
        <v>91</v>
      </c>
      <c r="D20" s="143" t="s">
        <v>485</v>
      </c>
      <c r="F20" t="str">
        <f t="shared" si="0"/>
        <v>'257, 259, 0':'256,256,0',</v>
      </c>
    </row>
    <row r="21" spans="1:6" x14ac:dyDescent="0.25">
      <c r="A21" t="s">
        <v>479</v>
      </c>
      <c r="B21" s="143" t="s">
        <v>338</v>
      </c>
      <c r="C21" t="s">
        <v>91</v>
      </c>
      <c r="D21" s="143" t="s">
        <v>485</v>
      </c>
      <c r="F21" t="str">
        <f t="shared" si="0"/>
        <v>'257, 253, 0':'256,256,0',</v>
      </c>
    </row>
    <row r="22" spans="1:6" x14ac:dyDescent="0.25">
      <c r="A22" t="s">
        <v>480</v>
      </c>
      <c r="B22" s="143" t="s">
        <v>338</v>
      </c>
      <c r="C22" t="s">
        <v>91</v>
      </c>
      <c r="D22" s="143" t="s">
        <v>485</v>
      </c>
      <c r="F22" t="str">
        <f t="shared" si="0"/>
        <v>'258, 258, 0':'256,256,0',</v>
      </c>
    </row>
    <row r="23" spans="1:6" x14ac:dyDescent="0.25">
      <c r="A23" t="s">
        <v>481</v>
      </c>
      <c r="B23" s="143" t="s">
        <v>338</v>
      </c>
      <c r="C23" t="s">
        <v>91</v>
      </c>
      <c r="D23" s="143" t="s">
        <v>485</v>
      </c>
      <c r="F23" t="str">
        <f t="shared" si="0"/>
        <v>'258, 254, 0':'256,256,0',</v>
      </c>
    </row>
    <row r="24" spans="1:6" x14ac:dyDescent="0.25">
      <c r="A24" t="s">
        <v>482</v>
      </c>
      <c r="B24" s="143" t="s">
        <v>338</v>
      </c>
      <c r="C24" t="s">
        <v>91</v>
      </c>
      <c r="D24" s="143" t="s">
        <v>485</v>
      </c>
      <c r="F24" t="str">
        <f t="shared" si="0"/>
        <v>'258, 257, 0':'256,256,0',</v>
      </c>
    </row>
    <row r="25" spans="1:6" x14ac:dyDescent="0.25">
      <c r="A25" t="s">
        <v>483</v>
      </c>
      <c r="B25" s="143" t="s">
        <v>338</v>
      </c>
      <c r="C25" t="s">
        <v>91</v>
      </c>
      <c r="D25" s="143" t="s">
        <v>485</v>
      </c>
      <c r="F25" t="str">
        <f t="shared" si="0"/>
        <v>'258, 255, 0':'256,256,0',</v>
      </c>
    </row>
    <row r="26" spans="1:6" x14ac:dyDescent="0.25">
      <c r="A26" t="s">
        <v>484</v>
      </c>
      <c r="B26" s="143" t="s">
        <v>338</v>
      </c>
      <c r="C26" t="s">
        <v>91</v>
      </c>
      <c r="D26" s="143" t="s">
        <v>485</v>
      </c>
      <c r="F26" t="str">
        <f t="shared" si="0"/>
        <v>'259, 256, 0':'256,256,0',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VịtríRSS_KỳQuan</vt:lpstr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2018-10-18T01:22:10Z</dcterms:created>
  <dcterms:modified xsi:type="dcterms:W3CDTF">2018-12-06T09:36:01Z</dcterms:modified>
</cp:coreProperties>
</file>