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<sst xmlns="http://schemas.openxmlformats.org/spreadsheetml/2006/main" count="128" uniqueCount="103">
  <si>
    <t>Wii Power Management System</t>
  </si>
  <si>
    <t>Total:</t>
  </si>
  <si>
    <t>Reference</t>
  </si>
  <si>
    <t>Description</t>
  </si>
  <si>
    <t>Price</t>
  </si>
  <si>
    <t>Manufacturer P/N</t>
  </si>
  <si>
    <t>Vender</t>
  </si>
  <si>
    <t>Link</t>
  </si>
  <si>
    <t>U1, U2, U4, U5</t>
  </si>
  <si>
    <t>IC REG BUCK ADJ 4A SYNC 16QFN</t>
  </si>
  <si>
    <t>TLV62095RGTR</t>
  </si>
  <si>
    <t>Digikey</t>
  </si>
  <si>
    <t>https://www.digikey.com/product-detail/en/texas-instruments/TLV62095RGTR/296-46277-1-ND/7033452</t>
  </si>
  <si>
    <t>U3</t>
  </si>
  <si>
    <t>TPS61232DRCR</t>
  </si>
  <si>
    <t>https://www.digikey.com/product-detail/en/texas-instruments/TPS61232DRCR/296-44498-1-ND/6110782</t>
  </si>
  <si>
    <t>U6</t>
  </si>
  <si>
    <t>IC MCU 8BIT 7KB FLASH 16UQFN</t>
  </si>
  <si>
    <t>PIC16F15324T-I/JQ</t>
  </si>
  <si>
    <t>https://www.digikey.com/product-detail/en/microchip-technology/PIC16F15324T-I-JQ/PIC16F15324T-I-JQCT-ND/7346310</t>
  </si>
  <si>
    <t>U7</t>
  </si>
  <si>
    <t>BQ25895M</t>
  </si>
  <si>
    <t>BQ25895MRTWR</t>
  </si>
  <si>
    <t>https://www.digikey.com/products/en?keywords=296-42447-1-ND%09</t>
  </si>
  <si>
    <t>R1, R2, R8, R9</t>
  </si>
  <si>
    <t>RES SMD 160K OHM 1% 1/10W 0603</t>
  </si>
  <si>
    <t>RC0603FR-07160KL</t>
  </si>
  <si>
    <t>https://www.digikey.com/product-detail/en/yageo/RC0603FR-07160KL/311-160KHRCT-ND/729920</t>
  </si>
  <si>
    <t>R3</t>
  </si>
  <si>
    <t>RES SMD 44.2K OHM 1% 1/10W 0603</t>
  </si>
  <si>
    <t>https://www.digikey.com/product-detail/en/yageo/RC0603FR-0744K2L/311-44.2KHRCT-ND/730188</t>
  </si>
  <si>
    <t>R4</t>
  </si>
  <si>
    <t>RES SMD 510K OHM 1% 1/10W 0603</t>
  </si>
  <si>
    <t>RC0603FR-07510KL</t>
  </si>
  <si>
    <t>https://www.digikey.com/product-detail/en/yageo/RC0603FR-07510KL/311-510KHRCT-ND/730233</t>
  </si>
  <si>
    <t>R5, R7, R13, R15, R17, R18, R19</t>
  </si>
  <si>
    <t>RES SMD 10K OHM 1% 1/10W 0603</t>
  </si>
  <si>
    <t>RC0603FR-0710KL</t>
  </si>
  <si>
    <t>https://www.digikey.com/product-detail/en/yageo/RC0603FR-0710KL/311-10.0KHRCT-ND/729827</t>
  </si>
  <si>
    <t>R6, R10, R14</t>
  </si>
  <si>
    <t>RES 100 OHM 1% 1/10W 0603</t>
  </si>
  <si>
    <t>RMCF0603FT100R</t>
  </si>
  <si>
    <t>https://www.digikey.com/product-detail/en/stackpole-electronics-inc/RMCF0603FT100R/RMCF0603FT100RCT-ND/1942965</t>
  </si>
  <si>
    <t>R11</t>
  </si>
  <si>
    <t>RES SMD 200K OHM 1% 1/10W 0603</t>
  </si>
  <si>
    <t>RC0603FR-07200KL</t>
  </si>
  <si>
    <t>https://www.digikey.com/product-detail/en/yageo/RC0603FR-07200KL/311-200KHRCT-ND/729991</t>
  </si>
  <si>
    <t>R12</t>
  </si>
  <si>
    <t>RES SMD 75K OHM 1% 1/10W 0603</t>
  </si>
  <si>
    <t>RC0603FR-0775KL</t>
  </si>
  <si>
    <t>https://www.digikey.com/product-detail/en/yageo/RC0603FR-0775KL/311-75.0KHRCT-ND/730325</t>
  </si>
  <si>
    <t>R16</t>
  </si>
  <si>
    <t>RES SMD 261 OHM 1% 1/10W 0603</t>
  </si>
  <si>
    <t>RC0603FR-07261RL</t>
  </si>
  <si>
    <t>https://www.digikey.com/product-detail/en/yageo/RC0603FR-07261RL/311-261HRCT-ND/730042</t>
  </si>
  <si>
    <t>RN1</t>
  </si>
  <si>
    <t>RES ARRAY 4 RES 10K OHM 0804</t>
  </si>
  <si>
    <t>EXB-28V103JX</t>
  </si>
  <si>
    <t>https://www.digikey.com/product-detail/en/panasonic-electronic-components/EXB-28V103JX/Y7103CT-ND/256360</t>
  </si>
  <si>
    <t>C1, C2, C3, C4, C5, C6, C7, C10, C11, C12, C13, C14, C15, C16, C19, C20</t>
  </si>
  <si>
    <t>CAP CER 22UF 6.3V X5R 0805</t>
  </si>
  <si>
    <t>CL21A226MQQNNNE</t>
  </si>
  <si>
    <t>https://www.digikey.com/product-detail/en/samsung-electro-mechanics/CL21A226MQQNNNE/1276-1100-1-ND/3889186</t>
  </si>
  <si>
    <t>C8, C9, C17, C18</t>
  </si>
  <si>
    <t>CAP CER 10000PF 50V X7R 0603</t>
  </si>
  <si>
    <t>06035C103KAT4A</t>
  </si>
  <si>
    <t>https://www.digikey.com/product-detail/en/avx-corporation/06035C103KAT4A/478-10055-1-ND/6564278</t>
  </si>
  <si>
    <t>C21, C22</t>
  </si>
  <si>
    <t>CAP CER 1UF 25V X7R 0805</t>
  </si>
  <si>
    <t>GCM21BR71E105KA56L</t>
  </si>
  <si>
    <t>https://www.digikey.com/product-detail/en/murata-electronics-north-america/GCM21BR71E105KA56L/490-4785-1-ND/1641704</t>
  </si>
  <si>
    <t>C23</t>
  </si>
  <si>
    <t>CAP CER 4.7UF 16V X5R 0603</t>
  </si>
  <si>
    <t>CL10A475KO8NNNC</t>
  </si>
  <si>
    <t>https://www.digikey.com/product-detail/en/samsung-electro-mechanics/CL10A475KO8NNNC/1276-1784-1-ND/3889870</t>
  </si>
  <si>
    <t>C24</t>
  </si>
  <si>
    <t>CAP CER 0.047UF 25V X7R 0603</t>
  </si>
  <si>
    <t>C0603C473K3RACTU</t>
  </si>
  <si>
    <t>https://www.digikey.com/product-detail/en/kemet/C0603C473K3RACTU/399-7931-1-ND/3471654</t>
  </si>
  <si>
    <t>C25, C26, C27, C29</t>
  </si>
  <si>
    <t>CAP CER 10UF 16V X5R 0805</t>
  </si>
  <si>
    <t>CL21A106KOQNNNG</t>
  </si>
  <si>
    <t>https://www.digikey.com/product-detail/en/samsung-electro-mechanics/CL21A106KOQNNNG/1276-6455-1-ND/5958083</t>
  </si>
  <si>
    <t>L1, L2, L3, L4, L5</t>
  </si>
  <si>
    <t>FIXED IND 1UH 5.1A 27 MOHM SMD</t>
  </si>
  <si>
    <t>MDWK4040T1R0MM</t>
  </si>
  <si>
    <t>https://www.digikey.com/product-detail/en/taiyo-yuden/MDWK4040T1R0MM/587-4447-1-ND/5880037</t>
  </si>
  <si>
    <t>L6</t>
  </si>
  <si>
    <t>FIXED IND 2.2UH 8A 20 MOHM SMD</t>
  </si>
  <si>
    <t>ASPI-0630HI-2R2M-T15</t>
  </si>
  <si>
    <t>https://www.digikey.com/product-detail/en/abracon-llc/ASPI-0630HI-2R2M-T15/ASPI-0630HI-2R2M-T15CT-ND/3060148</t>
  </si>
  <si>
    <t>Q1, Q2, Q3</t>
  </si>
  <si>
    <t>TRANS NPN 40V 0.2A SOT23</t>
  </si>
  <si>
    <t>MMBT3904-TP</t>
  </si>
  <si>
    <t>https://www.digikey.com/product-detail/en/micro-commercial-co/MMBT3904-TP/MMBT3904TPMSCT-ND/717395</t>
  </si>
  <si>
    <t>TH1</t>
  </si>
  <si>
    <t>THERMISTOR NTC 10KOHM 3988K BEAD</t>
  </si>
  <si>
    <t>B57861S0103A043</t>
  </si>
  <si>
    <t>https://www.digikey.com/product-detail/en/epcos-tdk/B57861S0103A043/495-6714-ND/4945323</t>
  </si>
  <si>
    <t>RGB led</t>
  </si>
  <si>
    <t>LED RGB DIFFUSED CHIP SMD</t>
  </si>
  <si>
    <t>LTST-C19HE1WT</t>
  </si>
  <si>
    <t>https://www.digikey.com/products/en?keywords=160-2162-1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</si>
</sst>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b/>
    </font>
    <font>
      <b/>
      <name val="Arial"/>
    </font>
    <font>
      <name val="Arial"/>
    </font>
    <font>
      <u/>
      <color rgb="FF0000FF"/>
    </font>
    <font>
      <u/>
      <color rgb="FF1155CC"/>
      <name val="Arial"/>
    </font>
    <font>
      <sz val="9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product-detail/en/taiyo-yuden/MDWK4040T1R0MM/587-4447-1-ND/5880037" TargetMode="External"/><Relationship Id="rId22" Type="http://schemas.openxmlformats.org/officeDocument/2006/relationships/hyperlink" Target="https://www.digikey.com/product-detail/en/micro-commercial-co/MMBT3904-TP/MMBT3904TPMSCT-ND/717395" TargetMode="External"/><Relationship Id="rId21" Type="http://schemas.openxmlformats.org/officeDocument/2006/relationships/hyperlink" Target="https://www.digikey.com/product-detail/en/abracon-llc/ASPI-0630HI-2R2M-T15/ASPI-0630HI-2R2M-T15CT-ND/3060148" TargetMode="External"/><Relationship Id="rId24" Type="http://schemas.openxmlformats.org/officeDocument/2006/relationships/hyperlink" Target="https://www.digikey.com/products/en?keywords=160-2162-1" TargetMode="External"/><Relationship Id="rId23" Type="http://schemas.openxmlformats.org/officeDocument/2006/relationships/hyperlink" Target="https://www.digikey.com/product-detail/en/epcos-tdk/B57861S0103A043/495-6714-ND/4945323" TargetMode="External"/><Relationship Id="rId1" Type="http://schemas.openxmlformats.org/officeDocument/2006/relationships/hyperlink" Target="https://www.digikey.com/product-detail/en/texas-instruments/TLV62095RGTR/296-46277-1-ND/7033452" TargetMode="External"/><Relationship Id="rId2" Type="http://schemas.openxmlformats.org/officeDocument/2006/relationships/hyperlink" Target="https://www.digikey.com/product-detail/en/texas-instruments/TPS61232DRCR/296-44498-1-ND/6110782" TargetMode="External"/><Relationship Id="rId3" Type="http://schemas.openxmlformats.org/officeDocument/2006/relationships/hyperlink" Target="https://www.digikey.com/product-detail/en/microchip-technology/PIC16F15324T-I-JQ/PIC16F15324T-I-JQCT-ND/7346310" TargetMode="External"/><Relationship Id="rId4" Type="http://schemas.openxmlformats.org/officeDocument/2006/relationships/hyperlink" Target="https://www.digikey.com/products/en?keywords=296-42447-1-ND%09" TargetMode="External"/><Relationship Id="rId9" Type="http://schemas.openxmlformats.org/officeDocument/2006/relationships/hyperlink" Target="https://www.digikey.com/product-detail/en/stackpole-electronics-inc/RMCF0603FT100R/RMCF0603FT100RCT-ND/1942965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digikey.com/product-detail/en/yageo/RC0603FR-07160KL/311-160KHRCT-ND/729920" TargetMode="External"/><Relationship Id="rId6" Type="http://schemas.openxmlformats.org/officeDocument/2006/relationships/hyperlink" Target="https://www.digikey.com/product-detail/en/yageo/RC0603FR-0744K2L/311-44.2KHRCT-ND/730188" TargetMode="External"/><Relationship Id="rId7" Type="http://schemas.openxmlformats.org/officeDocument/2006/relationships/hyperlink" Target="https://www.digikey.com/product-detail/en/yageo/RC0603FR-07510KL/311-510KHRCT-ND/730233" TargetMode="External"/><Relationship Id="rId8" Type="http://schemas.openxmlformats.org/officeDocument/2006/relationships/hyperlink" Target="https://www.digikey.com/product-detail/en/yageo/RC0603FR-0710KL/311-10.0KHRCT-ND/729827" TargetMode="External"/><Relationship Id="rId11" Type="http://schemas.openxmlformats.org/officeDocument/2006/relationships/hyperlink" Target="https://www.digikey.com/product-detail/en/yageo/RC0603FR-0775KL/311-75.0KHRCT-ND/730325" TargetMode="External"/><Relationship Id="rId10" Type="http://schemas.openxmlformats.org/officeDocument/2006/relationships/hyperlink" Target="https://www.digikey.com/product-detail/en/yageo/RC0603FR-07200KL/311-200KHRCT-ND/729991" TargetMode="External"/><Relationship Id="rId13" Type="http://schemas.openxmlformats.org/officeDocument/2006/relationships/hyperlink" Target="https://www.digikey.com/product-detail/en/panasonic-electronic-components/EXB-28V103JX/Y7103CT-ND/256360" TargetMode="External"/><Relationship Id="rId12" Type="http://schemas.openxmlformats.org/officeDocument/2006/relationships/hyperlink" Target="https://www.digikey.com/product-detail/en/yageo/RC0603FR-07261RL/311-261HRCT-ND/730042" TargetMode="External"/><Relationship Id="rId15" Type="http://schemas.openxmlformats.org/officeDocument/2006/relationships/hyperlink" Target="https://www.digikey.com/product-detail/en/avx-corporation/06035C103KAT4A/478-10055-1-ND/6564278" TargetMode="External"/><Relationship Id="rId14" Type="http://schemas.openxmlformats.org/officeDocument/2006/relationships/hyperlink" Target="https://www.digikey.com/product-detail/en/samsung-electro-mechanics/CL21A226MQQNNNE/1276-1100-1-ND/3889186" TargetMode="External"/><Relationship Id="rId17" Type="http://schemas.openxmlformats.org/officeDocument/2006/relationships/hyperlink" Target="https://www.digikey.com/product-detail/en/samsung-electro-mechanics/CL10A475KO8NNNC/1276-1784-1-ND/3889870" TargetMode="External"/><Relationship Id="rId16" Type="http://schemas.openxmlformats.org/officeDocument/2006/relationships/hyperlink" Target="https://www.digikey.com/product-detail/en/murata-electronics-north-america/GCM21BR71E105KA56L/490-4785-1-ND/1641704" TargetMode="External"/><Relationship Id="rId19" Type="http://schemas.openxmlformats.org/officeDocument/2006/relationships/hyperlink" Target="https://www.digikey.com/product-detail/en/samsung-electro-mechanics/CL21A106KOQNNNG/1276-6455-1-ND/5958083" TargetMode="External"/><Relationship Id="rId18" Type="http://schemas.openxmlformats.org/officeDocument/2006/relationships/hyperlink" Target="https://www.digikey.com/product-detail/en/kemet/C0603C473K3RACTU/399-7931-1-ND/34716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4.43"/>
    <col customWidth="1" min="2" max="2" width="34.71"/>
    <col customWidth="1" min="4" max="4" width="23.43"/>
  </cols>
  <sheetData>
    <row r="1">
      <c r="A1" s="1" t="s">
        <v>0</v>
      </c>
      <c r="B1" s="2" t="s">
        <v>1</v>
      </c>
      <c r="C1">
        <f>SUM(C4:C27)</f>
        <v>29.946</v>
      </c>
    </row>
    <row r="3">
      <c r="A3" s="3" t="s">
        <v>2</v>
      </c>
      <c r="B3" s="3" t="s">
        <v>3</v>
      </c>
      <c r="C3" s="4" t="s">
        <v>4</v>
      </c>
      <c r="D3" s="3" t="s">
        <v>5</v>
      </c>
      <c r="E3" s="3" t="s">
        <v>6</v>
      </c>
      <c r="F3" s="2" t="s">
        <v>7</v>
      </c>
    </row>
    <row r="4">
      <c r="A4" s="1" t="s">
        <v>8</v>
      </c>
      <c r="B4" s="5" t="s">
        <v>9</v>
      </c>
      <c r="C4" s="1">
        <f>1.87*4</f>
        <v>7.48</v>
      </c>
      <c r="D4" s="1" t="s">
        <v>10</v>
      </c>
      <c r="E4" s="1" t="s">
        <v>11</v>
      </c>
      <c r="F4" s="6" t="s">
        <v>12</v>
      </c>
    </row>
    <row r="5">
      <c r="A5" s="1" t="s">
        <v>13</v>
      </c>
      <c r="B5" s="5" t="s">
        <v>14</v>
      </c>
      <c r="C5" s="1">
        <v>2.54</v>
      </c>
      <c r="D5" s="1" t="s">
        <v>14</v>
      </c>
      <c r="E5" s="1" t="s">
        <v>11</v>
      </c>
      <c r="F5" s="7" t="s">
        <v>15</v>
      </c>
    </row>
    <row r="6">
      <c r="A6" s="1" t="s">
        <v>16</v>
      </c>
      <c r="B6" s="5" t="s">
        <v>17</v>
      </c>
      <c r="C6" s="1">
        <v>0.85</v>
      </c>
      <c r="D6" s="1" t="s">
        <v>18</v>
      </c>
      <c r="E6" s="1" t="s">
        <v>11</v>
      </c>
      <c r="F6" s="6" t="s">
        <v>19</v>
      </c>
    </row>
    <row r="7">
      <c r="A7" s="1" t="s">
        <v>20</v>
      </c>
      <c r="B7" s="8" t="s">
        <v>21</v>
      </c>
      <c r="C7" s="1">
        <v>3.36</v>
      </c>
      <c r="D7" s="1" t="s">
        <v>22</v>
      </c>
      <c r="E7" s="1" t="s">
        <v>11</v>
      </c>
      <c r="F7" s="6" t="s">
        <v>23</v>
      </c>
    </row>
    <row r="8">
      <c r="A8" s="1" t="s">
        <v>24</v>
      </c>
      <c r="B8" s="1" t="s">
        <v>25</v>
      </c>
      <c r="C8">
        <f>0.1*4</f>
        <v>0.4</v>
      </c>
      <c r="D8" s="1" t="s">
        <v>26</v>
      </c>
      <c r="E8" s="1" t="s">
        <v>11</v>
      </c>
      <c r="F8" s="6" t="s">
        <v>27</v>
      </c>
    </row>
    <row r="9">
      <c r="A9" s="1" t="s">
        <v>28</v>
      </c>
      <c r="B9" s="1" t="s">
        <v>29</v>
      </c>
      <c r="C9" s="1">
        <v>0.1</v>
      </c>
      <c r="D9" s="1" t="s">
        <v>25</v>
      </c>
      <c r="E9" s="1" t="s">
        <v>11</v>
      </c>
      <c r="F9" s="6" t="s">
        <v>30</v>
      </c>
    </row>
    <row r="10">
      <c r="A10" s="1" t="s">
        <v>31</v>
      </c>
      <c r="B10" s="1" t="s">
        <v>32</v>
      </c>
      <c r="C10" s="1">
        <v>0.1</v>
      </c>
      <c r="D10" s="1" t="s">
        <v>33</v>
      </c>
      <c r="E10" s="1" t="s">
        <v>11</v>
      </c>
      <c r="F10" s="6" t="s">
        <v>34</v>
      </c>
    </row>
    <row r="11">
      <c r="A11" s="1" t="s">
        <v>35</v>
      </c>
      <c r="B11" s="1" t="s">
        <v>36</v>
      </c>
      <c r="C11">
        <f>0.1*7</f>
        <v>0.7</v>
      </c>
      <c r="D11" s="1" t="s">
        <v>37</v>
      </c>
      <c r="E11" s="1" t="s">
        <v>11</v>
      </c>
      <c r="F11" s="6" t="s">
        <v>38</v>
      </c>
    </row>
    <row r="12">
      <c r="A12" s="1" t="s">
        <v>39</v>
      </c>
      <c r="B12" s="1" t="s">
        <v>40</v>
      </c>
      <c r="C12">
        <f>0.1*3</f>
        <v>0.3</v>
      </c>
      <c r="D12" s="1" t="s">
        <v>41</v>
      </c>
      <c r="E12" s="1" t="s">
        <v>11</v>
      </c>
      <c r="F12" s="6" t="s">
        <v>42</v>
      </c>
    </row>
    <row r="13">
      <c r="A13" s="1" t="s">
        <v>43</v>
      </c>
      <c r="B13" s="1" t="s">
        <v>44</v>
      </c>
      <c r="C13" s="1">
        <v>0.1</v>
      </c>
      <c r="D13" s="1" t="s">
        <v>45</v>
      </c>
      <c r="E13" s="1" t="s">
        <v>11</v>
      </c>
      <c r="F13" s="6" t="s">
        <v>46</v>
      </c>
    </row>
    <row r="14">
      <c r="A14" s="1" t="s">
        <v>47</v>
      </c>
      <c r="B14" s="9" t="s">
        <v>48</v>
      </c>
      <c r="C14" s="1">
        <v>0.1</v>
      </c>
      <c r="D14" s="1" t="s">
        <v>49</v>
      </c>
      <c r="E14" s="1" t="s">
        <v>11</v>
      </c>
      <c r="F14" s="6" t="s">
        <v>50</v>
      </c>
    </row>
    <row r="15">
      <c r="A15" s="1" t="s">
        <v>51</v>
      </c>
      <c r="B15" s="1" t="s">
        <v>52</v>
      </c>
      <c r="C15" s="1">
        <v>0.1</v>
      </c>
      <c r="D15" s="1" t="s">
        <v>53</v>
      </c>
      <c r="E15" s="1" t="s">
        <v>11</v>
      </c>
      <c r="F15" s="6" t="s">
        <v>54</v>
      </c>
    </row>
    <row r="16">
      <c r="A16" s="1" t="s">
        <v>55</v>
      </c>
      <c r="B16" s="1" t="s">
        <v>56</v>
      </c>
      <c r="C16" s="1">
        <v>0.1</v>
      </c>
      <c r="D16" s="1" t="s">
        <v>57</v>
      </c>
      <c r="E16" s="1" t="s">
        <v>11</v>
      </c>
      <c r="F16" s="6" t="s">
        <v>58</v>
      </c>
    </row>
    <row r="17">
      <c r="A17" s="1" t="s">
        <v>59</v>
      </c>
      <c r="B17" s="1" t="s">
        <v>60</v>
      </c>
      <c r="C17">
        <f>0.146*16</f>
        <v>2.336</v>
      </c>
      <c r="D17" s="1" t="s">
        <v>61</v>
      </c>
      <c r="E17" s="1" t="s">
        <v>11</v>
      </c>
      <c r="F17" s="6" t="s">
        <v>62</v>
      </c>
    </row>
    <row r="18">
      <c r="A18" s="1" t="s">
        <v>63</v>
      </c>
      <c r="B18" s="1" t="s">
        <v>64</v>
      </c>
      <c r="C18" s="1">
        <f>0.1*4</f>
        <v>0.4</v>
      </c>
      <c r="D18" s="1" t="s">
        <v>65</v>
      </c>
      <c r="E18" s="1" t="s">
        <v>11</v>
      </c>
      <c r="F18" s="6" t="s">
        <v>66</v>
      </c>
    </row>
    <row r="19">
      <c r="A19" s="1" t="s">
        <v>67</v>
      </c>
      <c r="B19" s="1" t="s">
        <v>68</v>
      </c>
      <c r="C19" s="1">
        <f>2*0.38</f>
        <v>0.76</v>
      </c>
      <c r="D19" s="1" t="s">
        <v>69</v>
      </c>
      <c r="E19" s="1" t="s">
        <v>11</v>
      </c>
      <c r="F19" s="6" t="s">
        <v>70</v>
      </c>
    </row>
    <row r="20">
      <c r="A20" s="1" t="s">
        <v>71</v>
      </c>
      <c r="B20" s="5" t="s">
        <v>72</v>
      </c>
      <c r="C20" s="1">
        <v>0.29</v>
      </c>
      <c r="D20" s="1" t="s">
        <v>73</v>
      </c>
      <c r="E20" s="1" t="s">
        <v>11</v>
      </c>
      <c r="F20" s="6" t="s">
        <v>74</v>
      </c>
    </row>
    <row r="21">
      <c r="A21" s="1" t="s">
        <v>75</v>
      </c>
      <c r="B21" s="1" t="s">
        <v>76</v>
      </c>
      <c r="C21" s="1">
        <v>0.13</v>
      </c>
      <c r="D21" s="1" t="s">
        <v>77</v>
      </c>
      <c r="E21" s="1" t="s">
        <v>11</v>
      </c>
      <c r="F21" s="6" t="s">
        <v>78</v>
      </c>
    </row>
    <row r="22">
      <c r="A22" s="1" t="s">
        <v>79</v>
      </c>
      <c r="B22" s="1" t="s">
        <v>80</v>
      </c>
      <c r="C22">
        <f>0.17*4</f>
        <v>0.68</v>
      </c>
      <c r="D22" s="1" t="s">
        <v>81</v>
      </c>
      <c r="E22" s="1" t="s">
        <v>11</v>
      </c>
      <c r="F22" s="6" t="s">
        <v>82</v>
      </c>
    </row>
    <row r="23">
      <c r="A23" s="1" t="s">
        <v>83</v>
      </c>
      <c r="B23" s="5" t="s">
        <v>84</v>
      </c>
      <c r="C23">
        <f>0.72*5</f>
        <v>3.6</v>
      </c>
      <c r="D23" s="1" t="s">
        <v>85</v>
      </c>
      <c r="E23" s="1" t="s">
        <v>11</v>
      </c>
      <c r="F23" s="6" t="s">
        <v>86</v>
      </c>
    </row>
    <row r="24">
      <c r="A24" s="1" t="s">
        <v>87</v>
      </c>
      <c r="B24" s="1" t="s">
        <v>88</v>
      </c>
      <c r="C24" s="1">
        <v>0.89</v>
      </c>
      <c r="D24" s="1" t="s">
        <v>89</v>
      </c>
      <c r="E24" s="1" t="s">
        <v>11</v>
      </c>
      <c r="F24" s="6" t="s">
        <v>90</v>
      </c>
    </row>
    <row r="25">
      <c r="A25" s="1" t="s">
        <v>91</v>
      </c>
      <c r="B25" s="1" t="s">
        <v>92</v>
      </c>
      <c r="C25">
        <f>0.1*3</f>
        <v>0.3</v>
      </c>
      <c r="D25" s="1" t="s">
        <v>93</v>
      </c>
      <c r="E25" s="1" t="s">
        <v>11</v>
      </c>
      <c r="F25" s="6" t="s">
        <v>94</v>
      </c>
    </row>
    <row r="26">
      <c r="A26" s="1" t="s">
        <v>95</v>
      </c>
      <c r="B26" s="1" t="s">
        <v>96</v>
      </c>
      <c r="C26" s="1">
        <v>3.72</v>
      </c>
      <c r="D26" s="1" t="s">
        <v>97</v>
      </c>
      <c r="E26" s="1" t="s">
        <v>11</v>
      </c>
      <c r="F26" s="6" t="s">
        <v>98</v>
      </c>
    </row>
    <row r="27">
      <c r="A27" s="1" t="s">
        <v>99</v>
      </c>
      <c r="B27" s="1" t="s">
        <v>100</v>
      </c>
      <c r="C27" s="1">
        <v>0.61</v>
      </c>
      <c r="D27" s="1" t="s">
        <v>101</v>
      </c>
      <c r="E27" s="1" t="s">
        <v>11</v>
      </c>
      <c r="F27" s="6" t="s">
        <v>102</v>
      </c>
    </row>
  </sheetData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1"/>
    <hyperlink r:id="rId9" ref="F12"/>
    <hyperlink r:id="rId10" ref="F13"/>
    <hyperlink r:id="rId11" ref="F14"/>
    <hyperlink r:id="rId12" ref="F15"/>
    <hyperlink r:id="rId13" ref="F16"/>
    <hyperlink r:id="rId14" ref="F17"/>
    <hyperlink r:id="rId15" ref="F18"/>
    <hyperlink r:id="rId16" ref="F19"/>
    <hyperlink r:id="rId17" ref="F20"/>
    <hyperlink r:id="rId18" ref="F21"/>
    <hyperlink r:id="rId19" ref="F22"/>
    <hyperlink r:id="rId20" ref="F23"/>
    <hyperlink r:id="rId21" ref="F24"/>
    <hyperlink r:id="rId22" ref="F25"/>
    <hyperlink r:id="rId23" ref="F26"/>
    <hyperlink r:id="rId24" ref="F27"/>
  </hyperlinks>
  <drawing r:id="rId25"/>
</worksheet>
</file>