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"/>
    </mc:Choice>
  </mc:AlternateContent>
  <xr:revisionPtr revIDLastSave="0" documentId="13_ncr:1_{2649650F-FCF1-3A46-8855-B2BB899E5DFC}" xr6:coauthVersionLast="47" xr6:coauthVersionMax="47" xr10:uidLastSave="{00000000-0000-0000-0000-000000000000}"/>
  <bookViews>
    <workbookView xWindow="0" yWindow="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K17" i="1"/>
  <c r="J7" i="1"/>
  <c r="J8" i="1"/>
  <c r="J9" i="1"/>
  <c r="J21" i="1"/>
  <c r="J22" i="1"/>
  <c r="J12" i="1"/>
  <c r="J13" i="1"/>
  <c r="J14" i="1"/>
  <c r="J15" i="1"/>
  <c r="J16" i="1"/>
  <c r="K15" i="1"/>
  <c r="K16" i="1"/>
  <c r="K18" i="1"/>
  <c r="K14" i="1"/>
  <c r="K13" i="1"/>
  <c r="K12" i="1"/>
  <c r="J3" i="1"/>
  <c r="K22" i="1"/>
  <c r="K21" i="1"/>
  <c r="K8" i="1"/>
  <c r="K7" i="1"/>
  <c r="K9" i="1"/>
  <c r="K3" i="1"/>
  <c r="J4" i="1"/>
  <c r="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<sst xmlns="http://schemas.openxmlformats.org/spreadsheetml/2006/main" count="69" uniqueCount="26">
  <si>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</si>
  <si>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</si>
  <si>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</si>
  <si>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</si>
  <si>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</si>
  <si>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</si>
  <si>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</si>
  <si>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</si>
  <si>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Industry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</si>
  <si>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</si>
  <si>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</si>
  <si>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</si>
  <si>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</si>
  <si>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</si>
  <si>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</si>
  <si>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</si>
  <si>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LQD</t>
  </si>
  <si>
    <t>Corporate Bond</t>
  </si>
  <si>
    <t>SHY</t>
  </si>
  <si>
    <t>Short Government</t>
  </si>
  <si>
    <t>AGG</t>
  </si>
  <si>
    <t>Intermediate-Term Bond</t>
  </si>
  <si>
    <t>Government Bond</t>
  </si>
  <si>
    <t>Amount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</si>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</sst>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$-409]#,##0"/>
    <numFmt numFmtId="165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0" applyNumberForma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K27"/>
  <sheetViews>
    <sheetView tabSelected="1" zoomScaleNormal="100" workbookViewId="0">
      <selection activeCell="J25" sqref="J25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21.5" customWidth="1"/>
    <col min="5" max="5" width="12.33203125" bestFit="1" customWidth="1"/>
    <col min="6" max="6" width="21.1640625" customWidth="1"/>
    <col min="9" max="9" width="38.5" bestFit="1" customWidth="1"/>
    <col min="10" max="10" width="13.83203125" customWidth="1"/>
  </cols>
  <sheetData>
    <row r="1" spans="1:11" x14ac:dyDescent="0.2">
      <c r="A1" t="s">
        <v>2</v>
      </c>
      <c r="B1" t="s">
        <v>0</v>
      </c>
      <c r="C1" t="s">
        <v>3</v>
      </c>
      <c r="D1" t="s">
        <v>8</v>
      </c>
      <c r="E1" t="s">
        <v>1</v>
      </c>
      <c r="F1" t="s">
        <v>5</v>
      </c>
      <c r="G1" t="s">
        <v>4</v>
      </c>
    </row>
    <row r="2" spans="1:11" x14ac:dyDescent="0.2">
      <c r="A2" t="s">
        <v>9</v>
      </c>
      <c r="B2" t="s">
        <v>10</v>
      </c>
      <c r="C2" t="s">
        <v>22</v>
      </c>
      <c r="D2" t="s">
        <v>11</v>
      </c>
      <c r="E2" t="s">
        <v>6</v>
      </c>
      <c r="F2" s="1">
        <v>1050000</v>
      </c>
      <c r="G2" t="s">
        <v>7</v>
      </c>
      <c r="I2" t="s">
        <v>0</v>
      </c>
      <c r="J2" t="s">
        <v>23</v>
      </c>
      <c r="K2" t="s">
        <v>24</v>
      </c>
    </row>
    <row r="3" spans="1:11" x14ac:dyDescent="0.2">
      <c r="A3" t="s">
        <v>12</v>
      </c>
      <c r="B3" t="s">
        <v>10</v>
      </c>
      <c r="C3" t="s">
        <v>17</v>
      </c>
      <c r="D3" t="s">
        <v>13</v>
      </c>
      <c r="E3" t="s">
        <v>6</v>
      </c>
      <c r="F3" s="1">
        <v>770000</v>
      </c>
      <c r="G3" t="s">
        <v>7</v>
      </c>
      <c r="I3" t="s">
        <v>10</v>
      </c>
      <c r="J3" s="2">
        <f>SUMIF(B:B,I3,F:F)</f>
        <v>4070000</v>
      </c>
      <c r="K3" s="3">
        <f ca="1">J3/$J$4</f>
        <v>1</v>
      </c>
    </row>
    <row r="4" spans="1:11" x14ac:dyDescent="0.2">
      <c r="A4" t="s">
        <v>14</v>
      </c>
      <c r="B4" t="s">
        <v>10</v>
      </c>
      <c r="C4" t="s">
        <v>22</v>
      </c>
      <c r="D4" t="s">
        <v>15</v>
      </c>
      <c r="E4" t="s">
        <v>6</v>
      </c>
      <c r="F4" s="1">
        <v>1000000</v>
      </c>
      <c r="G4" t="s">
        <v>7</v>
      </c>
      <c r="I4" t="s">
        <v>25</v>
      </c>
      <c r="J4" s="2">
        <f ca="1">SUM(J3:J5)</f>
        <v>4120000</v>
      </c>
      <c r="K4" s="3">
        <f ca="1">J4/$J$4</f>
        <v>1</v>
      </c>
    </row>
    <row r="5" spans="1:11" x14ac:dyDescent="0.2">
      <c r="A5" t="s">
        <v>16</v>
      </c>
      <c r="B5" t="s">
        <v>10</v>
      </c>
      <c r="C5" t="s">
        <v>17</v>
      </c>
      <c r="D5" t="s">
        <v>17</v>
      </c>
      <c r="E5" t="s">
        <v>6</v>
      </c>
      <c r="F5" s="1">
        <v>300000</v>
      </c>
      <c r="G5" t="s">
        <v>7</v>
      </c>
      <c r="J5" s="2"/>
      <c r="K5" s="3"/>
    </row>
    <row r="6" spans="1:11" x14ac:dyDescent="0.2">
      <c r="A6" t="s">
        <v>18</v>
      </c>
      <c r="B6" t="s">
        <v>10</v>
      </c>
      <c r="C6" t="s">
        <v>22</v>
      </c>
      <c r="D6" t="s">
        <v>19</v>
      </c>
      <c r="E6" t="s">
        <v>6</v>
      </c>
      <c r="F6" s="1">
        <v>800000</v>
      </c>
      <c r="G6" t="s">
        <v>7</v>
      </c>
      <c r="I6" t="s">
        <v>3</v>
      </c>
      <c r="J6" t="s">
        <v>23</v>
      </c>
      <c r="K6" t="s">
        <v>24</v>
      </c>
    </row>
    <row r="7" spans="1:11" x14ac:dyDescent="0.2">
      <c r="A7" t="s">
        <v>20</v>
      </c>
      <c r="B7" t="s">
        <v>10</v>
      </c>
      <c r="C7" t="s">
        <v>17</v>
      </c>
      <c r="D7" t="s">
        <v>21</v>
      </c>
      <c r="E7" t="s">
        <v>6</v>
      </c>
      <c r="F7" s="1">
        <v>150000</v>
      </c>
      <c r="G7" t="s">
        <v>7</v>
      </c>
      <c r="I7" t="s">
        <v>22</v>
      </c>
      <c r="J7" s="2">
        <f>SUMIF(C:C,I7,F:F)</f>
        <v>2850000</v>
      </c>
      <c r="K7" s="3">
        <f>J7/$J$9</f>
        <v>0.70024570024570021</v>
      </c>
    </row>
    <row r="8" spans="1:11" x14ac:dyDescent="0.2">
      <c r="I8" t="s">
        <v>17</v>
      </c>
      <c r="J8" s="2">
        <f>SUMIF(C:C,I8,F:F)</f>
        <v>1220000</v>
      </c>
      <c r="K8" s="3">
        <f>J8/$J$9</f>
        <v>0.29975429975429974</v>
      </c>
    </row>
    <row r="9" spans="1:11" x14ac:dyDescent="0.2">
      <c r="I9" t="s">
        <v>25</v>
      </c>
      <c r="J9" s="2">
        <f>SUM(J7:J8)</f>
        <v>4070000</v>
      </c>
      <c r="K9" s="3">
        <f>J9/$J$9</f>
        <v>1</v>
      </c>
    </row>
    <row r="11" spans="1:11" x14ac:dyDescent="0.2">
      <c r="I11" t="s">
        <v>8</v>
      </c>
      <c r="J11" t="s">
        <v>23</v>
      </c>
      <c r="K11" t="s">
        <v>24</v>
      </c>
    </row>
    <row r="12" spans="1:11" x14ac:dyDescent="0.2">
      <c r="I12" t="s">
        <v>11</v>
      </c>
      <c r="J12" s="2">
        <f>SUMIF(D:D,I12,F:F)</f>
        <v>1050000</v>
      </c>
      <c r="K12" s="3">
        <f>J12/$J$18</f>
        <v>0.25798525798525801</v>
      </c>
    </row>
    <row r="13" spans="1:11" x14ac:dyDescent="0.2">
      <c r="I13" t="s">
        <v>13</v>
      </c>
      <c r="J13" s="2">
        <f>SUMIF(D:D,I13,F:F)</f>
        <v>770000</v>
      </c>
      <c r="K13" s="3">
        <f>J13/$J$18</f>
        <v>0.1891891891891892</v>
      </c>
    </row>
    <row r="14" spans="1:11" x14ac:dyDescent="0.2">
      <c r="I14" t="s">
        <v>15</v>
      </c>
      <c r="J14" s="2">
        <f>SUMIF(D:D,I14,F:F)</f>
        <v>1000000</v>
      </c>
      <c r="K14" s="3">
        <f>J14/$J$18</f>
        <v>0.24570024570024571</v>
      </c>
    </row>
    <row r="15" spans="1:11" x14ac:dyDescent="0.2">
      <c r="I15" t="s">
        <v>19</v>
      </c>
      <c r="J15" s="2">
        <f>SUMIF(D:D,I15,F:F)</f>
        <v>800000</v>
      </c>
      <c r="K15" s="3">
        <f>J15/$J$18</f>
        <v>0.19656019656019655</v>
      </c>
    </row>
    <row r="16" spans="1:11" x14ac:dyDescent="0.2">
      <c r="I16" t="s">
        <v>21</v>
      </c>
      <c r="J16" s="2">
        <f>SUMIF(D:D,I16,F:F)</f>
        <v>150000</v>
      </c>
      <c r="K16" s="3">
        <f>J16/$J$18</f>
        <v>3.6855036855036855E-2</v>
      </c>
    </row>
    <row r="17" spans="9:11" x14ac:dyDescent="0.2">
      <c r="I17" t="s">
        <v>17</v>
      </c>
      <c r="J17" s="2">
        <f>SUMIF(D:D,I17,F:F)</f>
        <v>300000</v>
      </c>
      <c r="K17" s="3">
        <f>J17/$J$18</f>
        <v>7.3710073710073709E-2</v>
      </c>
    </row>
    <row r="18" spans="9:11" x14ac:dyDescent="0.2">
      <c r="I18" t="s">
        <v>25</v>
      </c>
      <c r="J18" s="2">
        <f>SUM(J12:J17)</f>
        <v>4070000</v>
      </c>
      <c r="K18" s="3">
        <f>J18/$J$18</f>
        <v>1</v>
      </c>
    </row>
    <row r="20" spans="9:11" x14ac:dyDescent="0.2">
      <c r="I20" t="s">
        <v>1</v>
      </c>
      <c r="J20" t="s">
        <v>23</v>
      </c>
      <c r="K20" t="s">
        <v>24</v>
      </c>
    </row>
    <row r="21" spans="9:11" x14ac:dyDescent="0.2">
      <c r="I21" t="s">
        <v>6</v>
      </c>
      <c r="J21" s="2">
        <f>SUMIF(E:E,I21,F:F)</f>
        <v>4070000</v>
      </c>
      <c r="K21" s="3">
        <f>J21/$J$22</f>
        <v>1</v>
      </c>
    </row>
    <row r="22" spans="9:11" x14ac:dyDescent="0.2">
      <c r="I22" t="s">
        <v>25</v>
      </c>
      <c r="J22" s="2">
        <f>SUM(J21)</f>
        <v>4070000</v>
      </c>
      <c r="K22" s="3">
        <f>J22/$J$22</f>
        <v>1</v>
      </c>
    </row>
    <row r="27" spans="9:11" x14ac:dyDescent="0.2">
      <c r="J27" s="2"/>
      <c r="K27" s="3"/>
    </row>
  </sheetData>
  <conditionalFormatting sqref="K21 K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 K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K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2022-04-26T10:59:45Z</dcterms:modified>
</cp:coreProperties>
</file>