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t-my.sharepoint.com/personal/anna_nikitina_student_lut_fi/Documents/Desktop/My/Studies/Thesis/"/>
    </mc:Choice>
  </mc:AlternateContent>
  <xr:revisionPtr revIDLastSave="437" documentId="13_ncr:1_{02C934AD-2514-4870-BA5F-2A5523705369}" xr6:coauthVersionLast="47" xr6:coauthVersionMax="47" xr10:uidLastSave="{2542B028-7CD1-46F4-A834-147F67DBF0ED}"/>
  <bookViews>
    <workbookView xWindow="-98" yWindow="-98" windowWidth="20715" windowHeight="13276" xr2:uid="{CB0F1D14-6C6C-406A-B996-8D9287BC67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" l="1"/>
  <c r="R20" i="1"/>
  <c r="R21" i="1"/>
  <c r="R22" i="1"/>
  <c r="R23" i="1"/>
  <c r="R24" i="1"/>
  <c r="R25" i="1"/>
  <c r="R26" i="1"/>
  <c r="R27" i="1"/>
  <c r="R28" i="1"/>
  <c r="R29" i="1"/>
  <c r="R30" i="1"/>
  <c r="P19" i="1"/>
  <c r="P20" i="1"/>
  <c r="P21" i="1"/>
  <c r="P22" i="1"/>
  <c r="P23" i="1"/>
  <c r="P24" i="1"/>
  <c r="P25" i="1"/>
  <c r="P26" i="1"/>
  <c r="P27" i="1"/>
  <c r="P28" i="1"/>
  <c r="P29" i="1"/>
  <c r="P30" i="1"/>
  <c r="N19" i="1"/>
  <c r="N20" i="1"/>
  <c r="N21" i="1"/>
  <c r="N22" i="1"/>
  <c r="N23" i="1"/>
  <c r="N24" i="1"/>
  <c r="N25" i="1"/>
  <c r="N26" i="1"/>
  <c r="N27" i="1"/>
  <c r="N28" i="1"/>
  <c r="N29" i="1"/>
  <c r="N30" i="1"/>
  <c r="L19" i="1"/>
  <c r="L20" i="1"/>
  <c r="L21" i="1"/>
  <c r="L22" i="1"/>
  <c r="L23" i="1"/>
  <c r="L24" i="1"/>
  <c r="L25" i="1"/>
  <c r="L26" i="1"/>
  <c r="L27" i="1"/>
  <c r="L28" i="1"/>
  <c r="L29" i="1"/>
  <c r="L30" i="1"/>
  <c r="B20" i="1"/>
  <c r="B21" i="1"/>
  <c r="B22" i="1"/>
  <c r="B23" i="1"/>
  <c r="B24" i="1"/>
  <c r="B25" i="1"/>
  <c r="B26" i="1"/>
  <c r="B27" i="1"/>
  <c r="B28" i="1"/>
  <c r="B29" i="1"/>
  <c r="B30" i="1"/>
  <c r="B19" i="1"/>
  <c r="J19" i="1"/>
  <c r="J20" i="1"/>
  <c r="J21" i="1"/>
  <c r="J22" i="1"/>
  <c r="J23" i="1"/>
  <c r="J24" i="1"/>
  <c r="J25" i="1"/>
  <c r="J26" i="1"/>
  <c r="J27" i="1"/>
  <c r="J28" i="1"/>
  <c r="J29" i="1"/>
  <c r="J30" i="1"/>
  <c r="H19" i="1"/>
  <c r="H20" i="1"/>
  <c r="H21" i="1"/>
  <c r="H22" i="1"/>
  <c r="H23" i="1"/>
  <c r="H24" i="1"/>
  <c r="H25" i="1"/>
  <c r="H26" i="1"/>
  <c r="H27" i="1"/>
  <c r="H28" i="1"/>
  <c r="H29" i="1"/>
  <c r="H30" i="1"/>
  <c r="F19" i="1"/>
  <c r="F20" i="1"/>
  <c r="F21" i="1"/>
  <c r="F22" i="1"/>
  <c r="F23" i="1"/>
  <c r="F24" i="1"/>
  <c r="F25" i="1"/>
  <c r="F26" i="1"/>
  <c r="F27" i="1"/>
  <c r="F28" i="1"/>
  <c r="F29" i="1"/>
  <c r="F30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<sst xmlns="http://schemas.openxmlformats.org/spreadsheetml/2006/main" count="11" uniqueCount="10">
  <si>
    <t>Spline_Travel</t>
  </si>
  <si>
    <t>Boom1_PB_160</t>
  </si>
  <si>
    <t>Boom2_PA_PB_220</t>
  </si>
  <si>
    <t>Boom2_AT_BT_250</t>
  </si>
  <si>
    <t>Boom2_AT_BT_125</t>
  </si>
  <si>
    <t>Tilt1_220</t>
  </si>
  <si>
    <t>Tilt1_100</t>
  </si>
  <si>
    <t>Tilt2_170</t>
  </si>
  <si>
    <t>Travel</t>
  </si>
  <si>
    <t>Slew_60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</si>
</sst>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Slew_60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22</c:v>
                </c:pt>
                <c:pt idx="4">
                  <c:v>30</c:v>
                </c:pt>
                <c:pt idx="5">
                  <c:v>45</c:v>
                </c:pt>
                <c:pt idx="6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70-431B-BA03-BF6609F39447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Sheet1!$A$16:$A$17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Sheet1!$B$16:$B$17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81-4AEE-A9DE-B50D81107B75}"/>
            </c:ext>
          </c:extLst>
        </c:ser>
        <c:ser>
          <c:idx val="2"/>
          <c:order val="2"/>
          <c:tx>
            <c:v>Expon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Sheet1!$A$19:$A$30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xVal>
          <c:yVal>
            <c:numRef>
              <c:f>Sheet1!$B$19:$B$30</c:f>
              <c:numCache>
                <c:formatCode>0</c:formatCode>
                <c:ptCount val="12"/>
                <c:pt idx="0">
                  <c:v>0</c:v>
                </c:pt>
                <c:pt idx="1">
                  <c:v>21.575254557545513</c:v>
                </c:pt>
                <c:pt idx="2">
                  <c:v>28.070053343452724</c:v>
                </c:pt>
                <c:pt idx="3">
                  <c:v>31.869267082937739</c:v>
                </c:pt>
                <c:pt idx="4">
                  <c:v>34.564852129359942</c:v>
                </c:pt>
                <c:pt idx="5">
                  <c:v>36.655710329183805</c:v>
                </c:pt>
                <c:pt idx="6">
                  <c:v>39.808459896935886</c:v>
                </c:pt>
                <c:pt idx="7">
                  <c:v>42.163279608329965</c:v>
                </c:pt>
                <c:pt idx="8">
                  <c:v>43.150509115091026</c:v>
                </c:pt>
                <c:pt idx="9">
                  <c:v>49.645307900998233</c:v>
                </c:pt>
                <c:pt idx="10">
                  <c:v>56.140106686905447</c:v>
                </c:pt>
                <c:pt idx="11">
                  <c:v>59.939320426390466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C9-4093-95A9-0696DFAB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26991"/>
        <c:axId val="1854426575"/>
      </c:scatterChart>
      <c:valAx>
        <c:axId val="185442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54426575"/>
        <c:crosses val="autoZero"/>
        <c:crossBetween val="midCat"/>
      </c:valAx>
      <c:valAx>
        <c:axId val="18544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544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Boom1_PB_160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300</c:v>
                </c:pt>
                <c:pt idx="2">
                  <c:v>320</c:v>
                </c:pt>
                <c:pt idx="3">
                  <c:v>350</c:v>
                </c:pt>
                <c:pt idx="4">
                  <c:v>420</c:v>
                </c:pt>
                <c:pt idx="5">
                  <c:v>460</c:v>
                </c:pt>
                <c:pt idx="6">
                  <c:v>500</c:v>
                </c:pt>
                <c:pt idx="7">
                  <c:v>530</c:v>
                </c:pt>
                <c:pt idx="8">
                  <c:v>550</c:v>
                </c:pt>
                <c:pt idx="9">
                  <c:v>570</c:v>
                </c:pt>
                <c:pt idx="10">
                  <c:v>590</c:v>
                </c:pt>
                <c:pt idx="11">
                  <c:v>600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64-400F-869A-0BBE46B7E4D6}"/>
            </c:ext>
          </c:extLst>
        </c:ser>
        <c:ser>
          <c:idx val="1"/>
          <c:order val="1"/>
          <c:tx>
            <c:v>Expon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Sheet1!$C$19:$C$30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xVal>
          <c:yVal>
            <c:numRef>
              <c:f>Sheet1!$D$19:$D$30</c:f>
              <c:numCache>
                <c:formatCode>General</c:formatCode>
                <c:ptCount val="12"/>
                <c:pt idx="0">
                  <c:v>0</c:v>
                </c:pt>
                <c:pt idx="1">
                  <c:v>57.583186160700684</c:v>
                </c:pt>
                <c:pt idx="2">
                  <c:v>74.917452440974628</c:v>
                </c:pt>
                <c:pt idx="3">
                  <c:v>85.057348192450078</c:v>
                </c:pt>
                <c:pt idx="4">
                  <c:v>92.251718721248565</c:v>
                </c:pt>
                <c:pt idx="5">
                  <c:v>97.832106041127403</c:v>
                </c:pt>
                <c:pt idx="6">
                  <c:v>106.24662392288491</c:v>
                </c:pt>
                <c:pt idx="7">
                  <c:v>112.53151022419949</c:v>
                </c:pt>
                <c:pt idx="8">
                  <c:v>115.16637232140137</c:v>
                </c:pt>
                <c:pt idx="9">
                  <c:v>132.50063860167529</c:v>
                </c:pt>
                <c:pt idx="10">
                  <c:v>149.83490488194926</c:v>
                </c:pt>
                <c:pt idx="11">
                  <c:v>159.97480063342471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65-45F8-9E12-BD0829E7A7BA}"/>
            </c:ext>
          </c:extLst>
        </c:ser>
        <c:ser>
          <c:idx val="4"/>
          <c:order val="4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Sheet1!$C$16:$C$18</c:f>
              <c:numCache>
                <c:formatCode>General</c:formatCode>
                <c:ptCount val="3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Sheet1!$D$16:$D$17</c:f>
              <c:numCache>
                <c:formatCode>General</c:formatCode>
                <c:ptCount val="2"/>
                <c:pt idx="0">
                  <c:v>0</c:v>
                </c:pt>
                <c:pt idx="1">
                  <c:v>160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65-45F8-9E12-BD0829E7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635487"/>
        <c:axId val="163163631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Sheet1!$E$19:$E$30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200</c:v>
                      </c:pt>
                      <c:pt idx="10">
                        <c:v>400</c:v>
                      </c:pt>
                      <c:pt idx="11">
                        <c:v>600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Sheet1!$F$19:$F$30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79.186432324187692</c:v>
                      </c:pt>
                      <c:pt idx="2">
                        <c:v>103.02392370338403</c:v>
                      </c:pt>
                      <c:pt idx="3">
                        <c:v>116.96796227147776</c:v>
                      </c:pt>
                      <c:pt idx="4">
                        <c:v>126.86141508258039</c:v>
                      </c:pt>
                      <c:pt idx="5">
                        <c:v>134.53537326917899</c:v>
                      </c:pt>
                      <c:pt idx="6">
                        <c:v>146.1067310770803</c:v>
                      </c:pt>
                      <c:pt idx="7">
                        <c:v>154.74949221876781</c:v>
                      </c:pt>
                      <c:pt idx="8">
                        <c:v>158.37286464837538</c:v>
                      </c:pt>
                      <c:pt idx="9">
                        <c:v>182.21035602757172</c:v>
                      </c:pt>
                      <c:pt idx="10">
                        <c:v>206.04784740676806</c:v>
                      </c:pt>
                      <c:pt idx="11">
                        <c:v>219.99188597486179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7B65-45F8-9E12-BD0829E7A7BA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Sheet1!$G$19:$G$30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70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200</c:v>
                      </c:pt>
                      <c:pt idx="10">
                        <c:v>400</c:v>
                      </c:pt>
                      <c:pt idx="11">
                        <c:v>600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Sheet1!$H$19:$H$30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89.988109804504006</c:v>
                      </c:pt>
                      <c:pt idx="2">
                        <c:v>117.0772301087637</c:v>
                      </c:pt>
                      <c:pt idx="3">
                        <c:v>132.9233496642797</c:v>
                      </c:pt>
                      <c:pt idx="4">
                        <c:v>144.16635041302339</c:v>
                      </c:pt>
                      <c:pt idx="5">
                        <c:v>152.88709930474829</c:v>
                      </c:pt>
                      <c:pt idx="6">
                        <c:v>166.03688502487807</c:v>
                      </c:pt>
                      <c:pt idx="7">
                        <c:v>175.85858952405542</c:v>
                      </c:pt>
                      <c:pt idx="8">
                        <c:v>179.97621960900801</c:v>
                      </c:pt>
                      <c:pt idx="9">
                        <c:v>207.06533991326768</c:v>
                      </c:pt>
                      <c:pt idx="10">
                        <c:v>234.1544602175274</c:v>
                      </c:pt>
                      <c:pt idx="11">
                        <c:v>250.0005797730434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65-45F8-9E12-BD0829E7A7BA}"/>
                  </c:ext>
                </c:extLst>
              </c15:ser>
            </c15:filteredScatterSeries>
          </c:ext>
        </c:extLst>
      </c:scatterChart>
      <c:valAx>
        <c:axId val="163163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1636319"/>
        <c:crosses val="autoZero"/>
        <c:crossBetween val="midCat"/>
      </c:valAx>
      <c:valAx>
        <c:axId val="16316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31635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Boom2_PA_PB_220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Sheet1!$E$2:$E$13</c:f>
              <c:numCache>
                <c:formatCode>General</c:formatCode>
                <c:ptCount val="12"/>
                <c:pt idx="0">
                  <c:v>1</c:v>
                </c:pt>
                <c:pt idx="1">
                  <c:v>300</c:v>
                </c:pt>
                <c:pt idx="2">
                  <c:v>320</c:v>
                </c:pt>
                <c:pt idx="3">
                  <c:v>350</c:v>
                </c:pt>
                <c:pt idx="4">
                  <c:v>420</c:v>
                </c:pt>
                <c:pt idx="5">
                  <c:v>460</c:v>
                </c:pt>
                <c:pt idx="6">
                  <c:v>500</c:v>
                </c:pt>
                <c:pt idx="7">
                  <c:v>530</c:v>
                </c:pt>
                <c:pt idx="8">
                  <c:v>550</c:v>
                </c:pt>
                <c:pt idx="9">
                  <c:v>570</c:v>
                </c:pt>
                <c:pt idx="10">
                  <c:v>590</c:v>
                </c:pt>
                <c:pt idx="11">
                  <c:v>600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110</c:v>
                </c:pt>
                <c:pt idx="8">
                  <c:v>130</c:v>
                </c:pt>
                <c:pt idx="9">
                  <c:v>160</c:v>
                </c:pt>
                <c:pt idx="10">
                  <c:v>200</c:v>
                </c:pt>
                <c:pt idx="11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10-43A6-875E-F2F521D7D40D}"/>
            </c:ext>
          </c:extLst>
        </c:ser>
        <c:ser>
          <c:idx val="1"/>
          <c:order val="1"/>
          <c:tx>
            <c:v>Expon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Sheet1!$E$19:$E$30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xVal>
          <c:yVal>
            <c:numRef>
              <c:f>Sheet1!$F$19:$F$30</c:f>
              <c:numCache>
                <c:formatCode>General</c:formatCode>
                <c:ptCount val="12"/>
                <c:pt idx="0">
                  <c:v>0</c:v>
                </c:pt>
                <c:pt idx="1">
                  <c:v>79.186432324187692</c:v>
                </c:pt>
                <c:pt idx="2">
                  <c:v>103.02392370338403</c:v>
                </c:pt>
                <c:pt idx="3">
                  <c:v>116.96796227147776</c:v>
                </c:pt>
                <c:pt idx="4">
                  <c:v>126.86141508258039</c:v>
                </c:pt>
                <c:pt idx="5">
                  <c:v>134.53537326917899</c:v>
                </c:pt>
                <c:pt idx="6">
                  <c:v>146.1067310770803</c:v>
                </c:pt>
                <c:pt idx="7">
                  <c:v>154.74949221876781</c:v>
                </c:pt>
                <c:pt idx="8">
                  <c:v>158.37286464837538</c:v>
                </c:pt>
                <c:pt idx="9">
                  <c:v>182.21035602757172</c:v>
                </c:pt>
                <c:pt idx="10">
                  <c:v>206.04784740676806</c:v>
                </c:pt>
                <c:pt idx="11">
                  <c:v>219.99188597486179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C5-4D60-9171-6FFBABFF956D}"/>
            </c:ext>
          </c:extLst>
        </c:ser>
        <c:ser>
          <c:idx val="2"/>
          <c:order val="2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Sheet1!$E$16:$E$17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Sheet1!$F$16:$F$17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C5-4D60-9171-6FFBABFF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426991"/>
        <c:axId val="1854426575"/>
      </c:scatterChart>
      <c:valAx>
        <c:axId val="185442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54426575"/>
        <c:crosses val="autoZero"/>
        <c:crossBetween val="midCat"/>
      </c:valAx>
      <c:valAx>
        <c:axId val="18544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54426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Boom2_AT_BT_250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Sheet1!$G$2:$G$14</c:f>
              <c:numCache>
                <c:formatCode>General</c:formatCode>
                <c:ptCount val="13"/>
                <c:pt idx="0">
                  <c:v>1</c:v>
                </c:pt>
                <c:pt idx="1">
                  <c:v>150</c:v>
                </c:pt>
                <c:pt idx="2">
                  <c:v>300</c:v>
                </c:pt>
                <c:pt idx="3">
                  <c:v>320</c:v>
                </c:pt>
                <c:pt idx="4">
                  <c:v>350</c:v>
                </c:pt>
                <c:pt idx="5">
                  <c:v>420</c:v>
                </c:pt>
                <c:pt idx="6">
                  <c:v>460</c:v>
                </c:pt>
                <c:pt idx="7">
                  <c:v>500</c:v>
                </c:pt>
                <c:pt idx="8">
                  <c:v>530</c:v>
                </c:pt>
                <c:pt idx="9">
                  <c:v>550</c:v>
                </c:pt>
                <c:pt idx="10">
                  <c:v>570</c:v>
                </c:pt>
                <c:pt idx="11">
                  <c:v>590</c:v>
                </c:pt>
                <c:pt idx="12">
                  <c:v>600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1</c:v>
                </c:pt>
                <c:pt idx="1">
                  <c:v>10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65</c:v>
                </c:pt>
                <c:pt idx="6">
                  <c:v>90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190</c:v>
                </c:pt>
                <c:pt idx="11">
                  <c:v>230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8-4E60-9412-A6913A7DF160}"/>
            </c:ext>
          </c:extLst>
        </c:ser>
        <c:ser>
          <c:idx val="1"/>
          <c:order val="1"/>
          <c:tx>
            <c:v>Expon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Sheet1!$G$19:$G$30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xVal>
          <c:yVal>
            <c:numRef>
              <c:f>Sheet1!$H$19:$H$30</c:f>
              <c:numCache>
                <c:formatCode>General</c:formatCode>
                <c:ptCount val="12"/>
                <c:pt idx="0">
                  <c:v>0</c:v>
                </c:pt>
                <c:pt idx="1">
                  <c:v>89.988109804504006</c:v>
                </c:pt>
                <c:pt idx="2">
                  <c:v>117.0772301087637</c:v>
                </c:pt>
                <c:pt idx="3">
                  <c:v>132.9233496642797</c:v>
                </c:pt>
                <c:pt idx="4">
                  <c:v>144.16635041302339</c:v>
                </c:pt>
                <c:pt idx="5">
                  <c:v>152.88709930474829</c:v>
                </c:pt>
                <c:pt idx="6">
                  <c:v>166.03688502487807</c:v>
                </c:pt>
                <c:pt idx="7">
                  <c:v>175.85858952405542</c:v>
                </c:pt>
                <c:pt idx="8">
                  <c:v>179.97621960900801</c:v>
                </c:pt>
                <c:pt idx="9">
                  <c:v>207.06533991326768</c:v>
                </c:pt>
                <c:pt idx="10">
                  <c:v>234.1544602175274</c:v>
                </c:pt>
                <c:pt idx="11">
                  <c:v>250.0005797730434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37-406D-9D49-3E48AE57EA4C}"/>
            </c:ext>
          </c:extLst>
        </c:ser>
        <c:ser>
          <c:idx val="2"/>
          <c:order val="2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Sheet1!$G$16:$G$17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Sheet1!$H$16:$H$17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37-406D-9D49-3E48AE57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44303"/>
        <c:axId val="1984843887"/>
      </c:scatterChart>
      <c:valAx>
        <c:axId val="198484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4843887"/>
        <c:crosses val="autoZero"/>
        <c:crossBetween val="midCat"/>
      </c:valAx>
      <c:valAx>
        <c:axId val="19848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484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Boom2_AT_BT_125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300</c:v>
                </c:pt>
                <c:pt idx="2">
                  <c:v>320</c:v>
                </c:pt>
                <c:pt idx="3">
                  <c:v>350</c:v>
                </c:pt>
                <c:pt idx="4">
                  <c:v>420</c:v>
                </c:pt>
                <c:pt idx="5">
                  <c:v>460</c:v>
                </c:pt>
                <c:pt idx="6">
                  <c:v>500</c:v>
                </c:pt>
                <c:pt idx="7">
                  <c:v>530</c:v>
                </c:pt>
                <c:pt idx="8">
                  <c:v>550</c:v>
                </c:pt>
                <c:pt idx="9">
                  <c:v>570</c:v>
                </c:pt>
                <c:pt idx="10">
                  <c:v>590</c:v>
                </c:pt>
                <c:pt idx="11">
                  <c:v>600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1</c:v>
                </c:pt>
                <c:pt idx="1">
                  <c:v>17.5</c:v>
                </c:pt>
                <c:pt idx="2">
                  <c:v>20</c:v>
                </c:pt>
                <c:pt idx="3">
                  <c:v>22.5</c:v>
                </c:pt>
                <c:pt idx="4">
                  <c:v>32.5</c:v>
                </c:pt>
                <c:pt idx="5">
                  <c:v>45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95</c:v>
                </c:pt>
                <c:pt idx="10">
                  <c:v>115</c:v>
                </c:pt>
                <c:pt idx="1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A-40CF-840F-567A64A90F1B}"/>
            </c:ext>
          </c:extLst>
        </c:ser>
        <c:ser>
          <c:idx val="1"/>
          <c:order val="1"/>
          <c:tx>
            <c:v>Expon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Sheet1!$I$19:$I$30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xVal>
          <c:yVal>
            <c:numRef>
              <c:f>Sheet1!$J$19:$J$30</c:f>
              <c:numCache>
                <c:formatCode>General</c:formatCode>
                <c:ptCount val="12"/>
                <c:pt idx="0">
                  <c:v>0</c:v>
                </c:pt>
                <c:pt idx="1">
                  <c:v>44.99396152667002</c:v>
                </c:pt>
                <c:pt idx="2">
                  <c:v>58.538493569948827</c:v>
                </c:pt>
                <c:pt idx="3">
                  <c:v>66.461536905083037</c:v>
                </c:pt>
                <c:pt idx="4">
                  <c:v>72.083025613227647</c:v>
                </c:pt>
                <c:pt idx="5">
                  <c:v>76.44339101006122</c:v>
                </c:pt>
                <c:pt idx="6">
                  <c:v>83.018270225335726</c:v>
                </c:pt>
                <c:pt idx="7">
                  <c:v>87.929112283496053</c:v>
                </c:pt>
                <c:pt idx="8">
                  <c:v>89.98792305334004</c:v>
                </c:pt>
                <c:pt idx="9">
                  <c:v>103.53245509661883</c:v>
                </c:pt>
                <c:pt idx="10">
                  <c:v>117.07698713989765</c:v>
                </c:pt>
                <c:pt idx="11">
                  <c:v>125.00003047503186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1-4099-B923-BAC169A0DC29}"/>
            </c:ext>
          </c:extLst>
        </c:ser>
        <c:ser>
          <c:idx val="2"/>
          <c:order val="2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Sheet1!$I$16:$I$17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Sheet1!$J$16:$J$17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41-4099-B923-BAC169A0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755727"/>
        <c:axId val="1993756143"/>
      </c:scatterChart>
      <c:valAx>
        <c:axId val="199375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3756143"/>
        <c:crosses val="autoZero"/>
        <c:crossBetween val="midCat"/>
      </c:valAx>
      <c:valAx>
        <c:axId val="19937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375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Tilt1_220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Sheet1!$K$2:$K$13</c:f>
              <c:numCache>
                <c:formatCode>General</c:formatCode>
                <c:ptCount val="12"/>
                <c:pt idx="0">
                  <c:v>1</c:v>
                </c:pt>
                <c:pt idx="1">
                  <c:v>300</c:v>
                </c:pt>
                <c:pt idx="2">
                  <c:v>320</c:v>
                </c:pt>
                <c:pt idx="3">
                  <c:v>350</c:v>
                </c:pt>
                <c:pt idx="4">
                  <c:v>420</c:v>
                </c:pt>
                <c:pt idx="5">
                  <c:v>460</c:v>
                </c:pt>
                <c:pt idx="6">
                  <c:v>500</c:v>
                </c:pt>
                <c:pt idx="7">
                  <c:v>530</c:v>
                </c:pt>
                <c:pt idx="8">
                  <c:v>550</c:v>
                </c:pt>
                <c:pt idx="9">
                  <c:v>570</c:v>
                </c:pt>
                <c:pt idx="10">
                  <c:v>590</c:v>
                </c:pt>
                <c:pt idx="11">
                  <c:v>600</c:v>
                </c:pt>
              </c:numCache>
            </c:numRef>
          </c:xVal>
          <c:yVal>
            <c:numRef>
              <c:f>Sheet1!$L$2:$L$13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110</c:v>
                </c:pt>
                <c:pt idx="8">
                  <c:v>130</c:v>
                </c:pt>
                <c:pt idx="9">
                  <c:v>160</c:v>
                </c:pt>
                <c:pt idx="10">
                  <c:v>200</c:v>
                </c:pt>
                <c:pt idx="1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5-4FF7-BC1B-AC09ABCDC986}"/>
            </c:ext>
          </c:extLst>
        </c:ser>
        <c:ser>
          <c:idx val="1"/>
          <c:order val="1"/>
          <c:tx>
            <c:v>Expon</c:v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Sheet1!$K$19:$K$30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xVal>
          <c:yVal>
            <c:numRef>
              <c:f>Sheet1!$L$19:$L$30</c:f>
              <c:numCache>
                <c:formatCode>0</c:formatCode>
                <c:ptCount val="12"/>
                <c:pt idx="0">
                  <c:v>0</c:v>
                </c:pt>
                <c:pt idx="1">
                  <c:v>79.16958004927983</c:v>
                </c:pt>
                <c:pt idx="2">
                  <c:v>103.00199838823373</c:v>
                </c:pt>
                <c:pt idx="3">
                  <c:v>116.94306941802097</c:v>
                </c:pt>
                <c:pt idx="4">
                  <c:v>126.83441672718764</c:v>
                </c:pt>
                <c:pt idx="5">
                  <c:v>134.50674175960572</c:v>
                </c:pt>
                <c:pt idx="6">
                  <c:v>146.07563697767802</c:v>
                </c:pt>
                <c:pt idx="7">
                  <c:v>154.71655878676211</c:v>
                </c:pt>
                <c:pt idx="8">
                  <c:v>158.33916009855966</c:v>
                </c:pt>
                <c:pt idx="9">
                  <c:v>182.17157843751355</c:v>
                </c:pt>
                <c:pt idx="10">
                  <c:v>206.00399677646746</c:v>
                </c:pt>
                <c:pt idx="11">
                  <c:v>219.94506780625468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98-48DF-B87A-9BADD99359D2}"/>
            </c:ext>
          </c:extLst>
        </c:ser>
        <c:ser>
          <c:idx val="2"/>
          <c:order val="2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Sheet1!$K$16:$K$17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Sheet1!$L$16:$L$17</c:f>
              <c:numCache>
                <c:formatCode>General</c:formatCode>
                <c:ptCount val="2"/>
                <c:pt idx="0">
                  <c:v>0</c:v>
                </c:pt>
                <c:pt idx="1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98-48DF-B87A-9BADD993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343455"/>
        <c:axId val="1593340543"/>
      </c:scatterChart>
      <c:valAx>
        <c:axId val="159334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3340543"/>
        <c:crosses val="autoZero"/>
        <c:crossBetween val="midCat"/>
      </c:valAx>
      <c:valAx>
        <c:axId val="15933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334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Tilt1_100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Sheet1!$M$2:$M$13</c:f>
              <c:numCache>
                <c:formatCode>General</c:formatCode>
                <c:ptCount val="12"/>
                <c:pt idx="0">
                  <c:v>1</c:v>
                </c:pt>
                <c:pt idx="1">
                  <c:v>300</c:v>
                </c:pt>
                <c:pt idx="2">
                  <c:v>320</c:v>
                </c:pt>
                <c:pt idx="3">
                  <c:v>350</c:v>
                </c:pt>
                <c:pt idx="4">
                  <c:v>420</c:v>
                </c:pt>
                <c:pt idx="5">
                  <c:v>460</c:v>
                </c:pt>
                <c:pt idx="6">
                  <c:v>500</c:v>
                </c:pt>
                <c:pt idx="7">
                  <c:v>530</c:v>
                </c:pt>
                <c:pt idx="8">
                  <c:v>550</c:v>
                </c:pt>
                <c:pt idx="9">
                  <c:v>570</c:v>
                </c:pt>
                <c:pt idx="10">
                  <c:v>590</c:v>
                </c:pt>
                <c:pt idx="11">
                  <c:v>600</c:v>
                </c:pt>
              </c:numCache>
            </c:numRef>
          </c:xVal>
          <c:yVal>
            <c:numRef>
              <c:f>Sheet1!$N$2:$N$13</c:f>
              <c:numCache>
                <c:formatCode>General</c:formatCode>
                <c:ptCount val="12"/>
                <c:pt idx="0">
                  <c:v>1</c:v>
                </c:pt>
                <c:pt idx="1">
                  <c:v>15.909075</c:v>
                </c:pt>
                <c:pt idx="2">
                  <c:v>18.181799999999999</c:v>
                </c:pt>
                <c:pt idx="3">
                  <c:v>20.454525</c:v>
                </c:pt>
                <c:pt idx="4">
                  <c:v>27.2727</c:v>
                </c:pt>
                <c:pt idx="5">
                  <c:v>34.090874999999997</c:v>
                </c:pt>
                <c:pt idx="6">
                  <c:v>40.909050000000001</c:v>
                </c:pt>
                <c:pt idx="7">
                  <c:v>49.999949999999998</c:v>
                </c:pt>
                <c:pt idx="8">
                  <c:v>59.090850000000003</c:v>
                </c:pt>
                <c:pt idx="9">
                  <c:v>72.727199999999996</c:v>
                </c:pt>
                <c:pt idx="10">
                  <c:v>90.909000000000006</c:v>
                </c:pt>
                <c:pt idx="11">
                  <c:v>99.999899999999997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9-4477-97FF-916CAEF1877F}"/>
            </c:ext>
          </c:extLst>
        </c:ser>
        <c:ser>
          <c:idx val="1"/>
          <c:order val="1"/>
          <c:tx>
            <c:v>Expon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Sheet1!$M$19:$M$30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xVal>
          <c:yVal>
            <c:numRef>
              <c:f>Sheet1!$N$19:$N$30</c:f>
              <c:numCache>
                <c:formatCode>0</c:formatCode>
                <c:ptCount val="12"/>
                <c:pt idx="0">
                  <c:v>0</c:v>
                </c:pt>
                <c:pt idx="1">
                  <c:v>35.995178284310946</c:v>
                </c:pt>
                <c:pt idx="2">
                  <c:v>46.830806647161296</c:v>
                </c:pt>
                <c:pt idx="3">
                  <c:v>53.169242911179325</c:v>
                </c:pt>
                <c:pt idx="4">
                  <c:v>57.666435010011654</c:v>
                </c:pt>
                <c:pt idx="5">
                  <c:v>61.154728205771534</c:v>
                </c:pt>
                <c:pt idx="6">
                  <c:v>66.414632902345872</c:v>
                </c:pt>
                <c:pt idx="7">
                  <c:v>70.343307538047711</c:v>
                </c:pt>
                <c:pt idx="8">
                  <c:v>71.990356568621891</c:v>
                </c:pt>
                <c:pt idx="9">
                  <c:v>82.825984931472235</c:v>
                </c:pt>
                <c:pt idx="10">
                  <c:v>93.661613294322592</c:v>
                </c:pt>
                <c:pt idx="11">
                  <c:v>100.00004955834062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56-412B-9BD5-C64EE5EED5CC}"/>
            </c:ext>
          </c:extLst>
        </c:ser>
        <c:ser>
          <c:idx val="2"/>
          <c:order val="2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Sheet1!$M$16:$M$17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Sheet1!$N$16:$N$17</c:f>
              <c:numCache>
                <c:formatCode>General</c:formatCode>
                <c:ptCount val="2"/>
                <c:pt idx="0">
                  <c:v>0</c:v>
                </c:pt>
                <c:pt idx="1">
                  <c:v>99.999899999999997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56-412B-9BD5-C64EE5EED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427119"/>
        <c:axId val="1982429199"/>
      </c:scatterChart>
      <c:valAx>
        <c:axId val="198242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2429199"/>
        <c:crosses val="autoZero"/>
        <c:crossBetween val="midCat"/>
      </c:valAx>
      <c:valAx>
        <c:axId val="198242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8242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Tilt2_170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Sheet1!$O$2:$O$13</c:f>
              <c:numCache>
                <c:formatCode>General</c:formatCode>
                <c:ptCount val="12"/>
                <c:pt idx="0">
                  <c:v>1</c:v>
                </c:pt>
                <c:pt idx="1">
                  <c:v>300</c:v>
                </c:pt>
                <c:pt idx="2">
                  <c:v>320</c:v>
                </c:pt>
                <c:pt idx="3">
                  <c:v>350</c:v>
                </c:pt>
                <c:pt idx="4">
                  <c:v>420</c:v>
                </c:pt>
                <c:pt idx="5">
                  <c:v>460</c:v>
                </c:pt>
                <c:pt idx="6">
                  <c:v>500</c:v>
                </c:pt>
                <c:pt idx="7">
                  <c:v>530</c:v>
                </c:pt>
                <c:pt idx="8">
                  <c:v>550</c:v>
                </c:pt>
                <c:pt idx="9">
                  <c:v>570</c:v>
                </c:pt>
                <c:pt idx="10">
                  <c:v>590</c:v>
                </c:pt>
                <c:pt idx="11">
                  <c:v>600</c:v>
                </c:pt>
              </c:numCache>
            </c:numRef>
          </c:xVal>
          <c:yVal>
            <c:numRef>
              <c:f>Sheet1!$P$2:$P$13</c:f>
              <c:numCache>
                <c:formatCode>General</c:formatCode>
                <c:ptCount val="12"/>
                <c:pt idx="0">
                  <c:v>1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4-429A-8C6C-72125D93183C}"/>
            </c:ext>
          </c:extLst>
        </c:ser>
        <c:ser>
          <c:idx val="1"/>
          <c:order val="1"/>
          <c:tx>
            <c:v>Expon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Sheet1!$O$19:$O$30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xVal>
          <c:yVal>
            <c:numRef>
              <c:f>Sheet1!$P$19:$P$30</c:f>
              <c:numCache>
                <c:formatCode>0</c:formatCode>
                <c:ptCount val="12"/>
                <c:pt idx="0">
                  <c:v>0</c:v>
                </c:pt>
                <c:pt idx="1">
                  <c:v>61.190366231547145</c:v>
                </c:pt>
                <c:pt idx="2">
                  <c:v>79.610501912907182</c:v>
                </c:pt>
                <c:pt idx="3">
                  <c:v>90.385590544698573</c:v>
                </c:pt>
                <c:pt idx="4">
                  <c:v>98.030637594267233</c:v>
                </c:pt>
                <c:pt idx="5">
                  <c:v>103.96059678173422</c:v>
                </c:pt>
                <c:pt idx="6">
                  <c:v>112.90222480158221</c:v>
                </c:pt>
                <c:pt idx="7">
                  <c:v>119.58081485785</c:v>
                </c:pt>
                <c:pt idx="8">
                  <c:v>122.38073246309429</c:v>
                </c:pt>
                <c:pt idx="9">
                  <c:v>140.80086814445431</c:v>
                </c:pt>
                <c:pt idx="10">
                  <c:v>159.22100382581436</c:v>
                </c:pt>
                <c:pt idx="11">
                  <c:v>169.99609245760576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9-47A0-9DAC-E3318200325A}"/>
            </c:ext>
          </c:extLst>
        </c:ser>
        <c:ser>
          <c:idx val="2"/>
          <c:order val="2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Sheet1!$O$16:$O$17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Sheet1!$P$16:$P$17</c:f>
              <c:numCache>
                <c:formatCode>General</c:formatCode>
                <c:ptCount val="2"/>
                <c:pt idx="0">
                  <c:v>0</c:v>
                </c:pt>
                <c:pt idx="1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B9-47A0-9DAC-E3318200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779023"/>
        <c:axId val="1992779855"/>
      </c:scatterChart>
      <c:valAx>
        <c:axId val="19927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2779855"/>
        <c:crosses val="autoZero"/>
        <c:crossBetween val="midCat"/>
      </c:valAx>
      <c:valAx>
        <c:axId val="19927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277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Spline_Travel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Sheet1!$Q$2:$Q$13</c:f>
              <c:numCache>
                <c:formatCode>General</c:formatCode>
                <c:ptCount val="12"/>
                <c:pt idx="0">
                  <c:v>1</c:v>
                </c:pt>
                <c:pt idx="1">
                  <c:v>300</c:v>
                </c:pt>
                <c:pt idx="2">
                  <c:v>320</c:v>
                </c:pt>
                <c:pt idx="3">
                  <c:v>350</c:v>
                </c:pt>
                <c:pt idx="4">
                  <c:v>420</c:v>
                </c:pt>
                <c:pt idx="5">
                  <c:v>460</c:v>
                </c:pt>
                <c:pt idx="6">
                  <c:v>500</c:v>
                </c:pt>
                <c:pt idx="7">
                  <c:v>530</c:v>
                </c:pt>
                <c:pt idx="8">
                  <c:v>550</c:v>
                </c:pt>
                <c:pt idx="9">
                  <c:v>570</c:v>
                </c:pt>
                <c:pt idx="10">
                  <c:v>590</c:v>
                </c:pt>
                <c:pt idx="11">
                  <c:v>600</c:v>
                </c:pt>
              </c:numCache>
            </c:numRef>
          </c:xVal>
          <c:yVal>
            <c:numRef>
              <c:f>Sheet1!$R$2:$R$13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28</c:v>
                </c:pt>
                <c:pt idx="7">
                  <c:v>40</c:v>
                </c:pt>
                <c:pt idx="8">
                  <c:v>53</c:v>
                </c:pt>
                <c:pt idx="9">
                  <c:v>70</c:v>
                </c:pt>
                <c:pt idx="10">
                  <c:v>90</c:v>
                </c:pt>
                <c:pt idx="1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A-43DB-BBBF-9DADB7180F2E}"/>
            </c:ext>
          </c:extLst>
        </c:ser>
        <c:ser>
          <c:idx val="1"/>
          <c:order val="1"/>
          <c:tx>
            <c:v>Expon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Sheet1!$Q$19:$Q$30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90</c:v>
                </c:pt>
                <c:pt idx="8">
                  <c:v>100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</c:numCache>
            </c:numRef>
          </c:xVal>
          <c:yVal>
            <c:numRef>
              <c:f>Sheet1!$R$19:$R$30</c:f>
              <c:numCache>
                <c:formatCode>0</c:formatCode>
                <c:ptCount val="12"/>
                <c:pt idx="0">
                  <c:v>0</c:v>
                </c:pt>
                <c:pt idx="1">
                  <c:v>35.995167979782131</c:v>
                </c:pt>
                <c:pt idx="2">
                  <c:v>46.830793240660213</c:v>
                </c:pt>
                <c:pt idx="3">
                  <c:v>53.169227690140801</c:v>
                </c:pt>
                <c:pt idx="4">
                  <c:v>57.66641850153831</c:v>
                </c:pt>
                <c:pt idx="5">
                  <c:v>61.154710698686166</c:v>
                </c:pt>
                <c:pt idx="6">
                  <c:v>66.414613889479952</c:v>
                </c:pt>
                <c:pt idx="7">
                  <c:v>70.343287400499463</c:v>
                </c:pt>
                <c:pt idx="8">
                  <c:v>71.990335959564263</c:v>
                </c:pt>
                <c:pt idx="9">
                  <c:v>82.825961220442338</c:v>
                </c:pt>
                <c:pt idx="10">
                  <c:v>93.661586481320427</c:v>
                </c:pt>
                <c:pt idx="11">
                  <c:v>100.00002093080101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5D-40F5-8E33-1F0ADFBD0F40}"/>
            </c:ext>
          </c:extLst>
        </c:ser>
        <c:ser>
          <c:idx val="2"/>
          <c:order val="2"/>
          <c:tx>
            <c:v>Linear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Sheet1!$Q$16:$Q$17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xVal>
          <c:yVal>
            <c:numRef>
              <c:f>Sheet1!$R$16:$R$17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5D-40F5-8E33-1F0ADFBD0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330975"/>
        <c:axId val="1593331391"/>
      </c:scatterChart>
      <c:valAx>
        <c:axId val="159333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3331391"/>
        <c:crosses val="autoZero"/>
        <c:crossBetween val="midCat"/>
      </c:valAx>
      <c:valAx>
        <c:axId val="15933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333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102393</xdr:colOff>
      <xdr:row>33</xdr:row>
      <xdr:rowOff>40766</xdr:rowOff>
    </xdr:from>
    <xdr:to>
      <xdr:col>6</xdr:col>
      <xdr:colOff>464343</xdr:colOff>
      <xdr:row>48</xdr:row>
      <xdr:rowOff>78866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D6F1B-459F-4D0C-90CA-823F17725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488155</xdr:colOff>
      <xdr:row>33</xdr:row>
      <xdr:rowOff>45529</xdr:rowOff>
    </xdr:from>
    <xdr:to>
      <xdr:col>13</xdr:col>
      <xdr:colOff>192880</xdr:colOff>
      <xdr:row>48</xdr:row>
      <xdr:rowOff>83629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9D0EE-4A24-420F-A46B-4B87AD7AA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221456</xdr:colOff>
      <xdr:row>33</xdr:row>
      <xdr:rowOff>45529</xdr:rowOff>
    </xdr:from>
    <xdr:to>
      <xdr:col>20</xdr:col>
      <xdr:colOff>431006</xdr:colOff>
      <xdr:row>48</xdr:row>
      <xdr:rowOff>83629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0F88E2-DF75-4DA0-89D4-022BEF782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111918</xdr:colOff>
      <xdr:row>48</xdr:row>
      <xdr:rowOff>97916</xdr:rowOff>
    </xdr:from>
    <xdr:to>
      <xdr:col>6</xdr:col>
      <xdr:colOff>473868</xdr:colOff>
      <xdr:row>63</xdr:row>
      <xdr:rowOff>126491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45C9CF-46DE-4603-A5B1-2F6EF92BA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488156</xdr:colOff>
      <xdr:row>48</xdr:row>
      <xdr:rowOff>102679</xdr:rowOff>
    </xdr:from>
    <xdr:to>
      <xdr:col>13</xdr:col>
      <xdr:colOff>192881</xdr:colOff>
      <xdr:row>63</xdr:row>
      <xdr:rowOff>131254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382218-81EB-4DB4-8FA9-9E0917C35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221456</xdr:colOff>
      <xdr:row>48</xdr:row>
      <xdr:rowOff>107441</xdr:rowOff>
    </xdr:from>
    <xdr:to>
      <xdr:col>20</xdr:col>
      <xdr:colOff>431006</xdr:colOff>
      <xdr:row>63</xdr:row>
      <xdr:rowOff>136016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64D818-FCA4-46E7-B516-8FB7F237D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111918</xdr:colOff>
      <xdr:row>63</xdr:row>
      <xdr:rowOff>155066</xdr:rowOff>
    </xdr:from>
    <xdr:to>
      <xdr:col>6</xdr:col>
      <xdr:colOff>473868</xdr:colOff>
      <xdr:row>78</xdr:row>
      <xdr:rowOff>183641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CA0F9A-D6CB-4839-8A27-5617FF9C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492918</xdr:colOff>
      <xdr:row>63</xdr:row>
      <xdr:rowOff>159828</xdr:rowOff>
    </xdr:from>
    <xdr:to>
      <xdr:col>13</xdr:col>
      <xdr:colOff>197643</xdr:colOff>
      <xdr:row>78</xdr:row>
      <xdr:rowOff>188403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EE70D0-01AA-4D5C-BAB7-6B53F1F0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211930</xdr:colOff>
      <xdr:row>63</xdr:row>
      <xdr:rowOff>159830</xdr:rowOff>
    </xdr:from>
    <xdr:to>
      <xdr:col>20</xdr:col>
      <xdr:colOff>421480</xdr:colOff>
      <xdr:row>78</xdr:row>
      <xdr:rowOff>188405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B9DFFE-9B40-44E9-9222-E02C893B1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C01F-7763-4699-9AA1-AA5FC4315BBF}">
  <dimension ref="A1:R30"/>
  <sheetViews>
    <sheetView tabSelected="1" zoomScale="85" zoomScaleNormal="85" workbookViewId="0">
      <selection activeCell="T14" sqref="T14"/>
    </sheetView>
  </sheetViews>
  <sheetFormatPr defaultRowHeight="14.25" x14ac:dyDescent="0.45"/>
  <cols>
    <col min="2" max="2" width="5.3984375" customWidth="1"/>
    <col min="4" max="4" width="11.86328125" customWidth="1"/>
    <col min="6" max="6" width="14.3984375" customWidth="1"/>
    <col min="8" max="8" width="14.3984375" customWidth="1"/>
    <col min="10" max="10" width="14.3984375" customWidth="1"/>
    <col min="12" max="12" width="6" customWidth="1"/>
    <col min="13" max="13" width="6.1328125" customWidth="1"/>
    <col min="14" max="14" width="8.73046875" customWidth="1"/>
    <col min="15" max="15" width="10" bestFit="1" customWidth="1"/>
    <col min="16" max="16" width="7" customWidth="1"/>
  </cols>
  <sheetData>
    <row r="1" spans="1:18" x14ac:dyDescent="0.45">
      <c r="A1" t="s">
        <v>9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P1" t="s">
        <v>7</v>
      </c>
      <c r="Q1" t="s">
        <v>8</v>
      </c>
      <c r="R1" t="s">
        <v>0</v>
      </c>
    </row>
    <row r="2" spans="1:18" x14ac:dyDescent="0.4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45">
      <c r="A3">
        <v>100</v>
      </c>
      <c r="B3">
        <v>6</v>
      </c>
      <c r="C3">
        <v>300</v>
      </c>
      <c r="D3">
        <v>35</v>
      </c>
      <c r="E3">
        <v>300</v>
      </c>
      <c r="F3">
        <v>35</v>
      </c>
      <c r="G3">
        <v>150</v>
      </c>
      <c r="H3">
        <v>10</v>
      </c>
      <c r="I3">
        <v>300</v>
      </c>
      <c r="J3">
        <v>17.5</v>
      </c>
      <c r="K3">
        <v>300</v>
      </c>
      <c r="L3">
        <v>35</v>
      </c>
      <c r="M3">
        <v>300</v>
      </c>
      <c r="N3">
        <v>15.909075</v>
      </c>
      <c r="O3">
        <v>300</v>
      </c>
      <c r="P3">
        <v>35</v>
      </c>
      <c r="Q3">
        <v>300</v>
      </c>
      <c r="R3">
        <v>1</v>
      </c>
    </row>
    <row r="4" spans="1:18" x14ac:dyDescent="0.45">
      <c r="A4">
        <v>200</v>
      </c>
      <c r="B4">
        <v>12</v>
      </c>
      <c r="C4">
        <v>320</v>
      </c>
      <c r="D4">
        <v>40</v>
      </c>
      <c r="E4">
        <v>320</v>
      </c>
      <c r="F4">
        <v>40</v>
      </c>
      <c r="G4">
        <v>300</v>
      </c>
      <c r="H4">
        <v>35</v>
      </c>
      <c r="I4">
        <v>320</v>
      </c>
      <c r="J4">
        <v>20</v>
      </c>
      <c r="K4">
        <v>320</v>
      </c>
      <c r="L4">
        <v>40</v>
      </c>
      <c r="M4">
        <v>320</v>
      </c>
      <c r="N4">
        <v>18.181799999999999</v>
      </c>
      <c r="O4">
        <v>320</v>
      </c>
      <c r="P4">
        <v>40</v>
      </c>
      <c r="Q4">
        <v>320</v>
      </c>
      <c r="R4">
        <v>2</v>
      </c>
    </row>
    <row r="5" spans="1:18" x14ac:dyDescent="0.45">
      <c r="A5">
        <v>300</v>
      </c>
      <c r="B5">
        <v>22</v>
      </c>
      <c r="C5">
        <v>350</v>
      </c>
      <c r="D5">
        <v>45</v>
      </c>
      <c r="E5">
        <v>350</v>
      </c>
      <c r="F5">
        <v>45</v>
      </c>
      <c r="G5">
        <v>320</v>
      </c>
      <c r="H5">
        <v>40</v>
      </c>
      <c r="I5">
        <v>350</v>
      </c>
      <c r="J5">
        <v>22.5</v>
      </c>
      <c r="K5">
        <v>350</v>
      </c>
      <c r="L5">
        <v>45</v>
      </c>
      <c r="M5">
        <v>350</v>
      </c>
      <c r="N5">
        <v>20.454525</v>
      </c>
      <c r="O5">
        <v>350</v>
      </c>
      <c r="P5">
        <v>45</v>
      </c>
      <c r="Q5">
        <v>350</v>
      </c>
      <c r="R5">
        <v>5</v>
      </c>
    </row>
    <row r="6" spans="1:18" x14ac:dyDescent="0.45">
      <c r="A6">
        <v>400</v>
      </c>
      <c r="B6">
        <v>30</v>
      </c>
      <c r="C6">
        <v>420</v>
      </c>
      <c r="D6">
        <v>60</v>
      </c>
      <c r="E6">
        <v>420</v>
      </c>
      <c r="F6">
        <v>60</v>
      </c>
      <c r="G6">
        <v>350</v>
      </c>
      <c r="H6">
        <v>45</v>
      </c>
      <c r="I6">
        <v>420</v>
      </c>
      <c r="J6">
        <v>32.5</v>
      </c>
      <c r="K6">
        <v>420</v>
      </c>
      <c r="L6">
        <v>60</v>
      </c>
      <c r="M6">
        <v>420</v>
      </c>
      <c r="N6">
        <v>27.2727</v>
      </c>
      <c r="O6">
        <v>420</v>
      </c>
      <c r="P6">
        <v>60</v>
      </c>
      <c r="Q6">
        <v>420</v>
      </c>
      <c r="R6">
        <v>9</v>
      </c>
    </row>
    <row r="7" spans="1:18" x14ac:dyDescent="0.45">
      <c r="A7">
        <v>500</v>
      </c>
      <c r="B7">
        <v>45</v>
      </c>
      <c r="C7">
        <v>460</v>
      </c>
      <c r="D7">
        <v>70</v>
      </c>
      <c r="E7">
        <v>460</v>
      </c>
      <c r="F7">
        <v>75</v>
      </c>
      <c r="G7">
        <v>420</v>
      </c>
      <c r="H7">
        <v>65</v>
      </c>
      <c r="I7">
        <v>460</v>
      </c>
      <c r="J7">
        <v>45</v>
      </c>
      <c r="K7">
        <v>460</v>
      </c>
      <c r="L7">
        <v>75</v>
      </c>
      <c r="M7">
        <v>460</v>
      </c>
      <c r="N7">
        <v>34.090874999999997</v>
      </c>
      <c r="O7">
        <v>460</v>
      </c>
      <c r="P7">
        <v>70</v>
      </c>
      <c r="Q7">
        <v>460</v>
      </c>
      <c r="R7">
        <v>17</v>
      </c>
    </row>
    <row r="8" spans="1:18" x14ac:dyDescent="0.45">
      <c r="A8">
        <v>600</v>
      </c>
      <c r="B8">
        <v>60</v>
      </c>
      <c r="C8">
        <v>500</v>
      </c>
      <c r="D8">
        <v>80</v>
      </c>
      <c r="E8">
        <v>500</v>
      </c>
      <c r="F8">
        <v>90</v>
      </c>
      <c r="G8">
        <v>460</v>
      </c>
      <c r="H8">
        <v>90</v>
      </c>
      <c r="I8">
        <v>500</v>
      </c>
      <c r="J8">
        <v>60</v>
      </c>
      <c r="K8">
        <v>500</v>
      </c>
      <c r="L8">
        <v>90</v>
      </c>
      <c r="M8">
        <v>500</v>
      </c>
      <c r="N8">
        <v>40.909050000000001</v>
      </c>
      <c r="O8">
        <v>500</v>
      </c>
      <c r="P8">
        <v>80</v>
      </c>
      <c r="Q8">
        <v>500</v>
      </c>
      <c r="R8">
        <v>28</v>
      </c>
    </row>
    <row r="9" spans="1:18" x14ac:dyDescent="0.45">
      <c r="C9">
        <v>530</v>
      </c>
      <c r="D9">
        <v>90</v>
      </c>
      <c r="E9">
        <v>530</v>
      </c>
      <c r="F9">
        <v>110</v>
      </c>
      <c r="G9">
        <v>500</v>
      </c>
      <c r="H9">
        <v>120</v>
      </c>
      <c r="I9">
        <v>530</v>
      </c>
      <c r="J9">
        <v>70</v>
      </c>
      <c r="K9">
        <v>530</v>
      </c>
      <c r="L9">
        <v>110</v>
      </c>
      <c r="M9">
        <v>530</v>
      </c>
      <c r="N9">
        <v>49.999949999999998</v>
      </c>
      <c r="O9">
        <v>530</v>
      </c>
      <c r="P9">
        <v>90</v>
      </c>
      <c r="Q9">
        <v>530</v>
      </c>
      <c r="R9">
        <v>40</v>
      </c>
    </row>
    <row r="10" spans="1:18" x14ac:dyDescent="0.45">
      <c r="C10">
        <v>550</v>
      </c>
      <c r="D10">
        <v>100</v>
      </c>
      <c r="E10">
        <v>550</v>
      </c>
      <c r="F10">
        <v>130</v>
      </c>
      <c r="G10">
        <v>530</v>
      </c>
      <c r="H10">
        <v>140</v>
      </c>
      <c r="I10">
        <v>550</v>
      </c>
      <c r="J10">
        <v>80</v>
      </c>
      <c r="K10">
        <v>550</v>
      </c>
      <c r="L10">
        <v>130</v>
      </c>
      <c r="M10">
        <v>550</v>
      </c>
      <c r="N10">
        <v>59.090850000000003</v>
      </c>
      <c r="O10">
        <v>550</v>
      </c>
      <c r="P10">
        <v>100</v>
      </c>
      <c r="Q10">
        <v>550</v>
      </c>
      <c r="R10">
        <v>53</v>
      </c>
    </row>
    <row r="11" spans="1:18" x14ac:dyDescent="0.45">
      <c r="C11">
        <v>570</v>
      </c>
      <c r="D11">
        <v>120</v>
      </c>
      <c r="E11">
        <v>570</v>
      </c>
      <c r="F11">
        <v>160</v>
      </c>
      <c r="G11">
        <v>550</v>
      </c>
      <c r="H11">
        <v>160</v>
      </c>
      <c r="I11">
        <v>570</v>
      </c>
      <c r="J11">
        <v>95</v>
      </c>
      <c r="K11">
        <v>570</v>
      </c>
      <c r="L11">
        <v>160</v>
      </c>
      <c r="M11">
        <v>570</v>
      </c>
      <c r="N11">
        <v>72.727199999999996</v>
      </c>
      <c r="O11">
        <v>570</v>
      </c>
      <c r="P11">
        <v>120</v>
      </c>
      <c r="Q11">
        <v>570</v>
      </c>
      <c r="R11">
        <v>70</v>
      </c>
    </row>
    <row r="12" spans="1:18" x14ac:dyDescent="0.45">
      <c r="C12">
        <v>590</v>
      </c>
      <c r="D12">
        <v>140</v>
      </c>
      <c r="E12">
        <v>590</v>
      </c>
      <c r="F12">
        <v>200</v>
      </c>
      <c r="G12">
        <v>570</v>
      </c>
      <c r="H12">
        <v>190</v>
      </c>
      <c r="I12">
        <v>590</v>
      </c>
      <c r="J12">
        <v>115</v>
      </c>
      <c r="K12">
        <v>590</v>
      </c>
      <c r="L12">
        <v>200</v>
      </c>
      <c r="M12">
        <v>590</v>
      </c>
      <c r="N12">
        <v>90.909000000000006</v>
      </c>
      <c r="O12">
        <v>590</v>
      </c>
      <c r="P12">
        <v>140</v>
      </c>
      <c r="Q12">
        <v>590</v>
      </c>
      <c r="R12">
        <v>90</v>
      </c>
    </row>
    <row r="13" spans="1:18" x14ac:dyDescent="0.45">
      <c r="C13">
        <v>600</v>
      </c>
      <c r="D13">
        <v>160</v>
      </c>
      <c r="E13">
        <v>600</v>
      </c>
      <c r="F13">
        <v>220</v>
      </c>
      <c r="G13">
        <v>590</v>
      </c>
      <c r="H13">
        <v>230</v>
      </c>
      <c r="I13">
        <v>600</v>
      </c>
      <c r="J13">
        <v>125</v>
      </c>
      <c r="K13">
        <v>600</v>
      </c>
      <c r="L13">
        <v>220</v>
      </c>
      <c r="M13">
        <v>600</v>
      </c>
      <c r="N13">
        <v>99.999899999999997</v>
      </c>
      <c r="O13">
        <v>600</v>
      </c>
      <c r="P13">
        <v>170</v>
      </c>
      <c r="Q13">
        <v>600</v>
      </c>
      <c r="R13">
        <v>100</v>
      </c>
    </row>
    <row r="14" spans="1:18" x14ac:dyDescent="0.45">
      <c r="G14">
        <v>600</v>
      </c>
      <c r="H14">
        <v>250</v>
      </c>
    </row>
    <row r="16" spans="1:18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45">
      <c r="A17">
        <v>600</v>
      </c>
      <c r="B17">
        <v>60</v>
      </c>
      <c r="C17">
        <v>600</v>
      </c>
      <c r="D17">
        <v>160</v>
      </c>
      <c r="E17">
        <v>600</v>
      </c>
      <c r="F17">
        <v>220</v>
      </c>
      <c r="G17">
        <v>600</v>
      </c>
      <c r="H17">
        <v>250</v>
      </c>
      <c r="I17">
        <v>600</v>
      </c>
      <c r="J17">
        <v>125</v>
      </c>
      <c r="K17">
        <v>600</v>
      </c>
      <c r="L17">
        <v>220</v>
      </c>
      <c r="M17">
        <v>600</v>
      </c>
      <c r="N17">
        <v>99.999899999999997</v>
      </c>
      <c r="O17">
        <v>600</v>
      </c>
      <c r="P17">
        <v>170</v>
      </c>
      <c r="Q17">
        <v>600</v>
      </c>
      <c r="R17">
        <v>100</v>
      </c>
    </row>
    <row r="19" spans="1:18" x14ac:dyDescent="0.45">
      <c r="A19">
        <v>1</v>
      </c>
      <c r="B19" s="1">
        <f>6.6454*LN(A19)</f>
        <v>0</v>
      </c>
      <c r="C19">
        <v>1</v>
      </c>
      <c r="D19">
        <f t="shared" ref="D19:D29" si="0">16.239*LN(C19)*1.54</f>
        <v>0</v>
      </c>
      <c r="E19">
        <v>1</v>
      </c>
      <c r="F19">
        <f t="shared" ref="F19:F29" si="1">20.911*LN(E19)*1.6446</f>
        <v>0</v>
      </c>
      <c r="G19">
        <v>1</v>
      </c>
      <c r="H19">
        <f t="shared" ref="H19:H29" si="2">26.197*LN(G19)*1.491825</f>
        <v>0</v>
      </c>
      <c r="I19">
        <v>1</v>
      </c>
      <c r="J19">
        <f t="shared" ref="J19:J29" si="3">12.315*LN(I19)*1.586734</f>
        <v>0</v>
      </c>
      <c r="K19">
        <v>1</v>
      </c>
      <c r="L19" s="1">
        <f t="shared" ref="L19:L29" si="4">20.911*LN(K19)*1.64425</f>
        <v>0</v>
      </c>
      <c r="M19">
        <v>1</v>
      </c>
      <c r="N19" s="1">
        <f t="shared" ref="N19:N29" si="5">9.4174*LN(M19)*1.65996</f>
        <v>0</v>
      </c>
      <c r="O19">
        <v>1</v>
      </c>
      <c r="P19" s="1">
        <f t="shared" ref="P19:P29" si="6">16.461*LN(O19)*1.6144</f>
        <v>0</v>
      </c>
      <c r="Q19">
        <v>1</v>
      </c>
      <c r="R19" s="1">
        <f t="shared" ref="R19:R29" si="7">8.1344*LN(Q19)*1.921777</f>
        <v>0</v>
      </c>
    </row>
    <row r="20" spans="1:18" x14ac:dyDescent="0.45">
      <c r="A20">
        <v>10</v>
      </c>
      <c r="B20" s="1">
        <f t="shared" ref="B20:B29" si="8">6.6454*LN(A20)*1.41</f>
        <v>21.575254557545513</v>
      </c>
      <c r="C20">
        <v>10</v>
      </c>
      <c r="D20">
        <f t="shared" si="0"/>
        <v>57.583186160700684</v>
      </c>
      <c r="E20">
        <v>10</v>
      </c>
      <c r="F20">
        <f t="shared" si="1"/>
        <v>79.186432324187692</v>
      </c>
      <c r="G20">
        <v>10</v>
      </c>
      <c r="H20">
        <f t="shared" si="2"/>
        <v>89.988109804504006</v>
      </c>
      <c r="I20">
        <v>10</v>
      </c>
      <c r="J20">
        <f t="shared" si="3"/>
        <v>44.99396152667002</v>
      </c>
      <c r="K20">
        <v>10</v>
      </c>
      <c r="L20" s="1">
        <f t="shared" si="4"/>
        <v>79.16958004927983</v>
      </c>
      <c r="M20">
        <v>10</v>
      </c>
      <c r="N20" s="1">
        <f t="shared" si="5"/>
        <v>35.995178284310946</v>
      </c>
      <c r="O20">
        <v>10</v>
      </c>
      <c r="P20" s="1">
        <f t="shared" si="6"/>
        <v>61.190366231547145</v>
      </c>
      <c r="Q20">
        <v>10</v>
      </c>
      <c r="R20" s="1">
        <f t="shared" si="7"/>
        <v>35.995167979782131</v>
      </c>
    </row>
    <row r="21" spans="1:18" x14ac:dyDescent="0.45">
      <c r="A21">
        <v>20</v>
      </c>
      <c r="B21" s="1">
        <f t="shared" si="8"/>
        <v>28.070053343452724</v>
      </c>
      <c r="C21">
        <v>20</v>
      </c>
      <c r="D21">
        <f t="shared" si="0"/>
        <v>74.917452440974628</v>
      </c>
      <c r="E21">
        <v>20</v>
      </c>
      <c r="F21">
        <f t="shared" si="1"/>
        <v>103.02392370338403</v>
      </c>
      <c r="G21">
        <v>20</v>
      </c>
      <c r="H21">
        <f t="shared" si="2"/>
        <v>117.0772301087637</v>
      </c>
      <c r="I21">
        <v>20</v>
      </c>
      <c r="J21">
        <f t="shared" si="3"/>
        <v>58.538493569948827</v>
      </c>
      <c r="K21">
        <v>20</v>
      </c>
      <c r="L21" s="1">
        <f t="shared" si="4"/>
        <v>103.00199838823373</v>
      </c>
      <c r="M21">
        <v>20</v>
      </c>
      <c r="N21" s="1">
        <f t="shared" si="5"/>
        <v>46.830806647161296</v>
      </c>
      <c r="O21">
        <v>20</v>
      </c>
      <c r="P21" s="1">
        <f t="shared" si="6"/>
        <v>79.610501912907182</v>
      </c>
      <c r="Q21">
        <v>20</v>
      </c>
      <c r="R21" s="1">
        <f t="shared" si="7"/>
        <v>46.830793240660213</v>
      </c>
    </row>
    <row r="22" spans="1:18" x14ac:dyDescent="0.45">
      <c r="A22">
        <v>30</v>
      </c>
      <c r="B22" s="1">
        <f t="shared" si="8"/>
        <v>31.869267082937739</v>
      </c>
      <c r="C22">
        <v>30</v>
      </c>
      <c r="D22">
        <f t="shared" si="0"/>
        <v>85.057348192450078</v>
      </c>
      <c r="E22">
        <v>30</v>
      </c>
      <c r="F22">
        <f t="shared" si="1"/>
        <v>116.96796227147776</v>
      </c>
      <c r="G22">
        <v>30</v>
      </c>
      <c r="H22">
        <f t="shared" si="2"/>
        <v>132.9233496642797</v>
      </c>
      <c r="I22">
        <v>30</v>
      </c>
      <c r="J22">
        <f t="shared" si="3"/>
        <v>66.461536905083037</v>
      </c>
      <c r="K22">
        <v>30</v>
      </c>
      <c r="L22" s="1">
        <f t="shared" si="4"/>
        <v>116.94306941802097</v>
      </c>
      <c r="M22">
        <v>30</v>
      </c>
      <c r="N22" s="1">
        <f t="shared" si="5"/>
        <v>53.169242911179325</v>
      </c>
      <c r="O22">
        <v>30</v>
      </c>
      <c r="P22" s="1">
        <f t="shared" si="6"/>
        <v>90.385590544698573</v>
      </c>
      <c r="Q22">
        <v>30</v>
      </c>
      <c r="R22" s="1">
        <f t="shared" si="7"/>
        <v>53.169227690140801</v>
      </c>
    </row>
    <row r="23" spans="1:18" x14ac:dyDescent="0.45">
      <c r="A23">
        <v>40</v>
      </c>
      <c r="B23" s="1">
        <f t="shared" si="8"/>
        <v>34.564852129359942</v>
      </c>
      <c r="C23">
        <v>40</v>
      </c>
      <c r="D23">
        <f t="shared" si="0"/>
        <v>92.251718721248565</v>
      </c>
      <c r="E23">
        <v>40</v>
      </c>
      <c r="F23">
        <f t="shared" si="1"/>
        <v>126.86141508258039</v>
      </c>
      <c r="G23">
        <v>40</v>
      </c>
      <c r="H23">
        <f t="shared" si="2"/>
        <v>144.16635041302339</v>
      </c>
      <c r="I23">
        <v>40</v>
      </c>
      <c r="J23">
        <f t="shared" si="3"/>
        <v>72.083025613227647</v>
      </c>
      <c r="K23">
        <v>40</v>
      </c>
      <c r="L23" s="1">
        <f t="shared" si="4"/>
        <v>126.83441672718764</v>
      </c>
      <c r="M23">
        <v>40</v>
      </c>
      <c r="N23" s="1">
        <f t="shared" si="5"/>
        <v>57.666435010011654</v>
      </c>
      <c r="O23">
        <v>40</v>
      </c>
      <c r="P23" s="1">
        <f t="shared" si="6"/>
        <v>98.030637594267233</v>
      </c>
      <c r="Q23">
        <v>40</v>
      </c>
      <c r="R23" s="1">
        <f t="shared" si="7"/>
        <v>57.66641850153831</v>
      </c>
    </row>
    <row r="24" spans="1:18" x14ac:dyDescent="0.45">
      <c r="A24">
        <v>50</v>
      </c>
      <c r="B24" s="1">
        <f t="shared" si="8"/>
        <v>36.655710329183805</v>
      </c>
      <c r="C24">
        <v>50</v>
      </c>
      <c r="D24">
        <f t="shared" si="0"/>
        <v>97.832106041127403</v>
      </c>
      <c r="E24">
        <v>50</v>
      </c>
      <c r="F24">
        <f t="shared" si="1"/>
        <v>134.53537326917899</v>
      </c>
      <c r="G24">
        <v>50</v>
      </c>
      <c r="H24">
        <f t="shared" si="2"/>
        <v>152.88709930474829</v>
      </c>
      <c r="I24">
        <v>50</v>
      </c>
      <c r="J24">
        <f t="shared" si="3"/>
        <v>76.44339101006122</v>
      </c>
      <c r="K24">
        <v>50</v>
      </c>
      <c r="L24" s="1">
        <f t="shared" si="4"/>
        <v>134.50674175960572</v>
      </c>
      <c r="M24">
        <v>50</v>
      </c>
      <c r="N24" s="1">
        <f t="shared" si="5"/>
        <v>61.154728205771534</v>
      </c>
      <c r="O24">
        <v>50</v>
      </c>
      <c r="P24" s="1">
        <f t="shared" si="6"/>
        <v>103.96059678173422</v>
      </c>
      <c r="Q24">
        <v>50</v>
      </c>
      <c r="R24" s="1">
        <f t="shared" si="7"/>
        <v>61.154710698686166</v>
      </c>
    </row>
    <row r="25" spans="1:18" x14ac:dyDescent="0.45">
      <c r="A25">
        <v>70</v>
      </c>
      <c r="B25" s="1">
        <f t="shared" si="8"/>
        <v>39.808459896935886</v>
      </c>
      <c r="C25">
        <v>70</v>
      </c>
      <c r="D25">
        <f t="shared" si="0"/>
        <v>106.24662392288491</v>
      </c>
      <c r="E25">
        <v>70</v>
      </c>
      <c r="F25">
        <f t="shared" si="1"/>
        <v>146.1067310770803</v>
      </c>
      <c r="G25">
        <v>70</v>
      </c>
      <c r="H25">
        <f t="shared" si="2"/>
        <v>166.03688502487807</v>
      </c>
      <c r="I25">
        <v>70</v>
      </c>
      <c r="J25">
        <f t="shared" si="3"/>
        <v>83.018270225335726</v>
      </c>
      <c r="K25">
        <v>70</v>
      </c>
      <c r="L25" s="1">
        <f t="shared" si="4"/>
        <v>146.07563697767802</v>
      </c>
      <c r="M25">
        <v>70</v>
      </c>
      <c r="N25" s="1">
        <f t="shared" si="5"/>
        <v>66.414632902345872</v>
      </c>
      <c r="O25">
        <v>70</v>
      </c>
      <c r="P25" s="1">
        <f t="shared" si="6"/>
        <v>112.90222480158221</v>
      </c>
      <c r="Q25">
        <v>70</v>
      </c>
      <c r="R25" s="1">
        <f t="shared" si="7"/>
        <v>66.414613889479952</v>
      </c>
    </row>
    <row r="26" spans="1:18" x14ac:dyDescent="0.45">
      <c r="A26">
        <v>90</v>
      </c>
      <c r="B26" s="1">
        <f t="shared" si="8"/>
        <v>42.163279608329965</v>
      </c>
      <c r="C26">
        <v>90</v>
      </c>
      <c r="D26">
        <f t="shared" si="0"/>
        <v>112.53151022419949</v>
      </c>
      <c r="E26">
        <v>90</v>
      </c>
      <c r="F26">
        <f t="shared" si="1"/>
        <v>154.74949221876781</v>
      </c>
      <c r="G26">
        <v>90</v>
      </c>
      <c r="H26">
        <f t="shared" si="2"/>
        <v>175.85858952405542</v>
      </c>
      <c r="I26">
        <v>90</v>
      </c>
      <c r="J26">
        <f t="shared" si="3"/>
        <v>87.929112283496053</v>
      </c>
      <c r="K26">
        <v>90</v>
      </c>
      <c r="L26" s="1">
        <f t="shared" si="4"/>
        <v>154.71655878676211</v>
      </c>
      <c r="M26">
        <v>90</v>
      </c>
      <c r="N26" s="1">
        <f t="shared" si="5"/>
        <v>70.343307538047711</v>
      </c>
      <c r="O26">
        <v>90</v>
      </c>
      <c r="P26" s="1">
        <f t="shared" si="6"/>
        <v>119.58081485785</v>
      </c>
      <c r="Q26">
        <v>90</v>
      </c>
      <c r="R26" s="1">
        <f t="shared" si="7"/>
        <v>70.343287400499463</v>
      </c>
    </row>
    <row r="27" spans="1:18" x14ac:dyDescent="0.45">
      <c r="A27">
        <v>100</v>
      </c>
      <c r="B27" s="1">
        <f t="shared" si="8"/>
        <v>43.150509115091026</v>
      </c>
      <c r="C27">
        <v>100</v>
      </c>
      <c r="D27">
        <f t="shared" si="0"/>
        <v>115.16637232140137</v>
      </c>
      <c r="E27">
        <v>100</v>
      </c>
      <c r="F27">
        <f t="shared" si="1"/>
        <v>158.37286464837538</v>
      </c>
      <c r="G27">
        <v>100</v>
      </c>
      <c r="H27">
        <f t="shared" si="2"/>
        <v>179.97621960900801</v>
      </c>
      <c r="I27">
        <v>100</v>
      </c>
      <c r="J27">
        <f t="shared" si="3"/>
        <v>89.98792305334004</v>
      </c>
      <c r="K27">
        <v>100</v>
      </c>
      <c r="L27" s="1">
        <f t="shared" si="4"/>
        <v>158.33916009855966</v>
      </c>
      <c r="M27">
        <v>100</v>
      </c>
      <c r="N27" s="1">
        <f t="shared" si="5"/>
        <v>71.990356568621891</v>
      </c>
      <c r="O27">
        <v>100</v>
      </c>
      <c r="P27" s="1">
        <f t="shared" si="6"/>
        <v>122.38073246309429</v>
      </c>
      <c r="Q27">
        <v>100</v>
      </c>
      <c r="R27" s="1">
        <f t="shared" si="7"/>
        <v>71.990335959564263</v>
      </c>
    </row>
    <row r="28" spans="1:18" x14ac:dyDescent="0.45">
      <c r="A28">
        <v>200</v>
      </c>
      <c r="B28" s="1">
        <f t="shared" si="8"/>
        <v>49.645307900998233</v>
      </c>
      <c r="C28">
        <v>200</v>
      </c>
      <c r="D28">
        <f t="shared" si="0"/>
        <v>132.50063860167529</v>
      </c>
      <c r="E28">
        <v>200</v>
      </c>
      <c r="F28">
        <f t="shared" si="1"/>
        <v>182.21035602757172</v>
      </c>
      <c r="G28">
        <v>200</v>
      </c>
      <c r="H28">
        <f t="shared" si="2"/>
        <v>207.06533991326768</v>
      </c>
      <c r="I28">
        <v>200</v>
      </c>
      <c r="J28">
        <f t="shared" si="3"/>
        <v>103.53245509661883</v>
      </c>
      <c r="K28">
        <v>200</v>
      </c>
      <c r="L28" s="1">
        <f t="shared" si="4"/>
        <v>182.17157843751355</v>
      </c>
      <c r="M28">
        <v>200</v>
      </c>
      <c r="N28" s="1">
        <f t="shared" si="5"/>
        <v>82.825984931472235</v>
      </c>
      <c r="O28">
        <v>200</v>
      </c>
      <c r="P28" s="1">
        <f t="shared" si="6"/>
        <v>140.80086814445431</v>
      </c>
      <c r="Q28">
        <v>200</v>
      </c>
      <c r="R28" s="1">
        <f t="shared" si="7"/>
        <v>82.825961220442338</v>
      </c>
    </row>
    <row r="29" spans="1:18" x14ac:dyDescent="0.45">
      <c r="A29">
        <v>400</v>
      </c>
      <c r="B29" s="1">
        <f t="shared" si="8"/>
        <v>56.140106686905447</v>
      </c>
      <c r="C29">
        <v>400</v>
      </c>
      <c r="D29">
        <f t="shared" si="0"/>
        <v>149.83490488194926</v>
      </c>
      <c r="E29">
        <v>400</v>
      </c>
      <c r="F29">
        <f t="shared" si="1"/>
        <v>206.04784740676806</v>
      </c>
      <c r="G29">
        <v>400</v>
      </c>
      <c r="H29">
        <f t="shared" si="2"/>
        <v>234.1544602175274</v>
      </c>
      <c r="I29">
        <v>400</v>
      </c>
      <c r="J29">
        <f t="shared" si="3"/>
        <v>117.07698713989765</v>
      </c>
      <c r="K29">
        <v>400</v>
      </c>
      <c r="L29" s="1">
        <f t="shared" si="4"/>
        <v>206.00399677646746</v>
      </c>
      <c r="M29">
        <v>400</v>
      </c>
      <c r="N29" s="1">
        <f t="shared" si="5"/>
        <v>93.661613294322592</v>
      </c>
      <c r="O29">
        <v>400</v>
      </c>
      <c r="P29" s="1">
        <f t="shared" si="6"/>
        <v>159.22100382581436</v>
      </c>
      <c r="Q29">
        <v>400</v>
      </c>
      <c r="R29" s="1">
        <f t="shared" si="7"/>
        <v>93.661586481320427</v>
      </c>
    </row>
    <row r="30" spans="1:18" x14ac:dyDescent="0.45">
      <c r="A30">
        <v>600</v>
      </c>
      <c r="B30" s="1">
        <f>6.6454*LN(A30)*1.41</f>
        <v>59.939320426390466</v>
      </c>
      <c r="C30">
        <v>600</v>
      </c>
      <c r="D30">
        <f>16.239*LN(C30)*1.54</f>
        <v>159.97480063342471</v>
      </c>
      <c r="E30">
        <v>600</v>
      </c>
      <c r="F30">
        <f>20.911*LN(E30)*1.6446</f>
        <v>219.99188597486179</v>
      </c>
      <c r="G30">
        <v>600</v>
      </c>
      <c r="H30">
        <f>26.197*LN(G30)*1.491825</f>
        <v>250.0005797730434</v>
      </c>
      <c r="I30">
        <v>600</v>
      </c>
      <c r="J30">
        <f>12.315*LN(I30)*1.586734</f>
        <v>125.00003047503186</v>
      </c>
      <c r="K30">
        <v>600</v>
      </c>
      <c r="L30" s="1">
        <f>20.911*LN(K30)*1.64425</f>
        <v>219.94506780625468</v>
      </c>
      <c r="M30">
        <v>600</v>
      </c>
      <c r="N30" s="1">
        <f>9.4174*LN(M30)*1.65996</f>
        <v>100.00004955834062</v>
      </c>
      <c r="O30">
        <v>600</v>
      </c>
      <c r="P30" s="1">
        <f>16.461*LN(O30)*1.6144</f>
        <v>169.99609245760576</v>
      </c>
      <c r="Q30">
        <v>600</v>
      </c>
      <c r="R30" s="1">
        <f>8.1344*LN(Q30)*1.921777</f>
        <v>100.00002093080101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aniki</dc:creator>
  <cp:lastModifiedBy>anikitina0404@gmail.com</cp:lastModifiedBy>
  <dcterms:created xsi:type="dcterms:W3CDTF">2021-08-03T18:09:58Z</dcterms:created>
  <dcterms:modified xsi:type="dcterms:W3CDTF">2022-02-16T19:34:17Z</dcterms:modified>
</cp:coreProperties>
</file>