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/>
  </bookViews>
  <sheets>
    <sheet name="BLU (2)" sheetId="8" r:id="rId1"/>
    <sheet name="BLU2" sheetId="6" r:id="rId2"/>
    <sheet name="Sheet3" sheetId="3" r:id="rId3"/>
  </sheets>
  <definedNames>
    <definedName name="_xlnm.Print_Area" localSheetId="0">'BLU (2)'!$A$1:$I$76</definedName>
    <definedName name="_xlnm.Print_Area" localSheetId="1">'BLU2'!$A$1:$E$19</definedName>
  </definedNames>
  <calcPr calcId="125725"/>
</workbook>
</file>

<file path=xl/calcChain.xml><?xml version="1.0" encoding="utf-8"?>
<calcChain xmlns="http://schemas.openxmlformats.org/spreadsheetml/2006/main">
  <c r="H22" i="8"/>
  <c r="I27"/>
  <c r="H27"/>
  <c r="G27"/>
  <c r="F27"/>
  <c r="E11" i="6"/>
  <c r="D67" i="8"/>
  <c r="C67"/>
  <c r="E67" l="1"/>
  <c r="F66"/>
  <c r="H66" s="1"/>
  <c r="I66" s="1"/>
  <c r="H65"/>
  <c r="F64"/>
  <c r="G64" s="1"/>
  <c r="F63"/>
  <c r="H63" s="1"/>
  <c r="I63" s="1"/>
  <c r="F62"/>
  <c r="H62" s="1"/>
  <c r="I62" s="1"/>
  <c r="F61"/>
  <c r="G61" s="1"/>
  <c r="F60"/>
  <c r="H60" s="1"/>
  <c r="I60" s="1"/>
  <c r="H59"/>
  <c r="F58"/>
  <c r="G58" s="1"/>
  <c r="F57"/>
  <c r="H57" s="1"/>
  <c r="I57" s="1"/>
  <c r="H56"/>
  <c r="H55"/>
  <c r="F54"/>
  <c r="H54" s="1"/>
  <c r="I54" s="1"/>
  <c r="H53"/>
  <c r="F52"/>
  <c r="G52" s="1"/>
  <c r="F51"/>
  <c r="H51" s="1"/>
  <c r="I51" s="1"/>
  <c r="F50"/>
  <c r="H50" s="1"/>
  <c r="I50" s="1"/>
  <c r="F49"/>
  <c r="H49" s="1"/>
  <c r="I49" s="1"/>
  <c r="F48"/>
  <c r="H48" s="1"/>
  <c r="I48" s="1"/>
  <c r="F47"/>
  <c r="H47" s="1"/>
  <c r="I47" s="1"/>
  <c r="H46"/>
  <c r="F45"/>
  <c r="G45" s="1"/>
  <c r="F44"/>
  <c r="H44" s="1"/>
  <c r="I44" s="1"/>
  <c r="F43"/>
  <c r="G43" s="1"/>
  <c r="F42"/>
  <c r="H42" s="1"/>
  <c r="I42" s="1"/>
  <c r="H41"/>
  <c r="H40"/>
  <c r="H39"/>
  <c r="F38"/>
  <c r="G38" s="1"/>
  <c r="H37"/>
  <c r="F36"/>
  <c r="H36" s="1"/>
  <c r="I36" s="1"/>
  <c r="H35"/>
  <c r="H34"/>
  <c r="F33"/>
  <c r="H33" s="1"/>
  <c r="I33" s="1"/>
  <c r="H32"/>
  <c r="F31"/>
  <c r="G31" s="1"/>
  <c r="H30"/>
  <c r="H29"/>
  <c r="H28"/>
  <c r="F26"/>
  <c r="G26" s="1"/>
  <c r="H25"/>
  <c r="F24"/>
  <c r="H24" s="1"/>
  <c r="I24" s="1"/>
  <c r="H23"/>
  <c r="F22"/>
  <c r="I22" s="1"/>
  <c r="F21"/>
  <c r="G21" s="1"/>
  <c r="H20"/>
  <c r="F19"/>
  <c r="H19" s="1"/>
  <c r="I19" s="1"/>
  <c r="F18"/>
  <c r="H18" s="1"/>
  <c r="I18" s="1"/>
  <c r="H17"/>
  <c r="H16"/>
  <c r="H15"/>
  <c r="H14"/>
  <c r="H13"/>
  <c r="H12"/>
  <c r="H31" l="1"/>
  <c r="I31" s="1"/>
  <c r="F67"/>
  <c r="H67" s="1"/>
  <c r="I67" s="1"/>
  <c r="H58"/>
  <c r="I58" s="1"/>
  <c r="G24"/>
  <c r="H61"/>
  <c r="I61" s="1"/>
  <c r="H52"/>
  <c r="I52" s="1"/>
  <c r="G36"/>
  <c r="G50"/>
  <c r="G42"/>
  <c r="H43"/>
  <c r="I43" s="1"/>
  <c r="G48"/>
  <c r="H64"/>
  <c r="I64" s="1"/>
  <c r="H21"/>
  <c r="I21" s="1"/>
  <c r="G19"/>
  <c r="H26"/>
  <c r="I26" s="1"/>
  <c r="H38"/>
  <c r="I38" s="1"/>
  <c r="G44"/>
  <c r="H45"/>
  <c r="I45" s="1"/>
  <c r="G66"/>
  <c r="G57"/>
  <c r="G22"/>
  <c r="G54"/>
  <c r="G60"/>
  <c r="G62"/>
  <c r="G63"/>
  <c r="G18"/>
  <c r="G33"/>
  <c r="G47"/>
  <c r="G49"/>
  <c r="G51"/>
  <c r="G67" l="1"/>
</calcChain>
</file>

<file path=xl/sharedStrings.xml><?xml version="1.0" encoding="utf-8"?>
<sst xmlns="http://schemas.openxmlformats.org/spreadsheetml/2006/main" count="162" uniqueCount="105">
  <si>
    <t>MAK</t>
  </si>
  <si>
    <t>PAGU</t>
  </si>
  <si>
    <t>REALISASI</t>
  </si>
  <si>
    <t>JUMLAH</t>
  </si>
  <si>
    <t>SALDO</t>
  </si>
  <si>
    <t>BULAN INI</t>
  </si>
  <si>
    <t>%</t>
  </si>
  <si>
    <t>Pelaksanaan Persiapan</t>
  </si>
  <si>
    <t>Praktek Kerja Lapangan</t>
  </si>
  <si>
    <t>Ketua Jurusan Kesehatan Gigi</t>
  </si>
  <si>
    <t>Politeknik Kesehatan Kemenkes Semarang</t>
  </si>
  <si>
    <t>Tri Wiyatini,SKM,M.Kes (Epid)</t>
  </si>
  <si>
    <t>NIP : 19700105 199101 2 001</t>
  </si>
  <si>
    <t>JURUSAN KEPERAWATAN GIGI POLTEKES KEMENKES SEMARANG</t>
  </si>
  <si>
    <t>NO</t>
  </si>
  <si>
    <t>PENERIMA</t>
  </si>
  <si>
    <t>URAIAN</t>
  </si>
  <si>
    <t>5034.501</t>
  </si>
  <si>
    <t>Jurusan Keperawatan Gigi</t>
  </si>
  <si>
    <t>Belanja Jasa</t>
  </si>
  <si>
    <t>Belanja Barang</t>
  </si>
  <si>
    <t>Belanja Perjalanan</t>
  </si>
  <si>
    <t>Pembelajaran Teori dan Praktikum</t>
  </si>
  <si>
    <t>Total Semuanya</t>
  </si>
  <si>
    <t xml:space="preserve">DAFTAR PENGGANTIAN UANG BADAN LAYANAN UMUM (BLU) </t>
  </si>
  <si>
    <t>REALISASI JURUSAN KEPERAWATAN GIGI POLTEKKES KEMENKES SEMARANG</t>
  </si>
  <si>
    <t>kode</t>
  </si>
  <si>
    <t>uraian</t>
  </si>
  <si>
    <t xml:space="preserve">JUMLAH </t>
  </si>
  <si>
    <t>BULAN LALU</t>
  </si>
  <si>
    <t>024.12.10</t>
  </si>
  <si>
    <t>Program Pengembangan dan Pemberdayaan Sumber Daya Manusia Kesehatan (PPSDMK)</t>
  </si>
  <si>
    <t>2077</t>
  </si>
  <si>
    <t>Pendidikan SDM Kesehatan</t>
  </si>
  <si>
    <t>2077.006</t>
  </si>
  <si>
    <t>Tenaga Kesehatan Yang Belum Diploma III Yang Mendapatkan Bantuan Biaya Pendidikan Pada Program Percepatan Pendidikan Tenaga Kesehatan_x000D_[Base Line]</t>
  </si>
  <si>
    <t xml:space="preserve">   052</t>
  </si>
  <si>
    <t>Pelaksanaan Program Percepatan Pendidikan Tenaga Kesehatan</t>
  </si>
  <si>
    <t xml:space="preserve">     CA</t>
  </si>
  <si>
    <t>D-III Keperawatan Gigi</t>
  </si>
  <si>
    <t/>
  </si>
  <si>
    <t>5034</t>
  </si>
  <si>
    <t>Pembinaan dan Pengelolaan Pendidikan Tinggi</t>
  </si>
  <si>
    <t>Pendidikan Tenaga Kesehatan di Poltekkes Kemenkes RI_x000D_[Base Line]</t>
  </si>
  <si>
    <t>5034.501.003</t>
  </si>
  <si>
    <t>Mahasiswa yang Dididik pada Jurusan Keperawatan Gigi</t>
  </si>
  <si>
    <t xml:space="preserve">   051</t>
  </si>
  <si>
    <t xml:space="preserve">      C</t>
  </si>
  <si>
    <t xml:space="preserve">     525112</t>
  </si>
  <si>
    <t xml:space="preserve">    -     Cetak Buku Panduan PKL Puskesmas  [1 BUKU x 191 EXP]</t>
  </si>
  <si>
    <t xml:space="preserve">    -     Konsumsi Kuliah Pakar  [300 ORG x 1 KL x 2 PRODI]</t>
  </si>
  <si>
    <t xml:space="preserve">     525113</t>
  </si>
  <si>
    <t xml:space="preserve">    -     Honor Narasumber Kuliah Pakar  [1 ORG x 3 JAM x 1 KEG x 2 PRODI]</t>
  </si>
  <si>
    <t xml:space="preserve">     525115</t>
  </si>
  <si>
    <t xml:space="preserve">     525121</t>
  </si>
  <si>
    <t>Belanja Barang Persediaan Barang Konsumsi - BLU</t>
  </si>
  <si>
    <t xml:space="preserve">    -     Bahan Praktek Laboratorium  [1 PKT x 1 KL]</t>
  </si>
  <si>
    <t xml:space="preserve">     525119</t>
  </si>
  <si>
    <t>Belanja Penyediaan Barang dan Jasa BLU Lainnya</t>
  </si>
  <si>
    <t xml:space="preserve">    -     Honor Dosen Tidak Tetap  [10 DTT x 16 TM x 2 SKS]</t>
  </si>
  <si>
    <t xml:space="preserve">    -     Transport DTT  [10 DTT x 16 TM]</t>
  </si>
  <si>
    <t xml:space="preserve">     CB</t>
  </si>
  <si>
    <t>D-IV Keperawatan Gigi</t>
  </si>
  <si>
    <t xml:space="preserve">    -     Honor DTT  [7 DTT x 16 TM x 2 SKS]</t>
  </si>
  <si>
    <t xml:space="preserve">    -     Transport DTT  [7 DTT x 16 TM]</t>
  </si>
  <si>
    <t xml:space="preserve">   053</t>
  </si>
  <si>
    <t xml:space="preserve">    -     Narasumber Pembekalan Praktek Puskesmas Kadinkes  [1 ORG x 1 KL]</t>
  </si>
  <si>
    <t xml:space="preserve">    -     Honor Narasumber Pembekalan Puskesmas  [1 ORG x 1 KL]</t>
  </si>
  <si>
    <t xml:space="preserve">    -     Honor Penanggung Jawab PKL SD  [1 ORG x 12 SD]</t>
  </si>
  <si>
    <t xml:space="preserve">    -     Honor CI PKL SD  [56 MHS x 1 KL]</t>
  </si>
  <si>
    <t xml:space="preserve">    -     Uang Harian Supervisi Lahan Praktek Rumah Sakit  [8 OR x 3 KL x 1 PERIO]</t>
  </si>
  <si>
    <t xml:space="preserve">    -     Transport Supervisi Lahan Praktek  Rumah Sakit  [8 ORG x 3 KL x 1 PERIO]</t>
  </si>
  <si>
    <t xml:space="preserve">    -     Uang Harian Supervisi Lahan Praktek Puskesmas  [14 OR x 2 KL x 2 PERIO]</t>
  </si>
  <si>
    <t xml:space="preserve">    -     Transport Supervisi Lahan Praktek  Puskesmas  [14 ORG x 2 KL x 2 PERIO]</t>
  </si>
  <si>
    <t xml:space="preserve">    -     Transport Supervisi Lahan Praktek  SD  [3 ORG x 3 KL x 1 PERIO]</t>
  </si>
  <si>
    <t xml:space="preserve">    -     Transport Koordinasi Rapat PKL Puskesmas  [5 ORG x 1 KL]</t>
  </si>
  <si>
    <t xml:space="preserve">    -     Biaya Lahan Praktek  PKL Puskesmas  [83 MHS x 48 HR x 1 KL]</t>
  </si>
  <si>
    <t xml:space="preserve">    -     Konsumsi Rapat Koordinasi PKL Puskesmas  [13 ORG x 1 KL]</t>
  </si>
  <si>
    <t xml:space="preserve">    -     Konsumsi Rapat Koordinasi PKL Rumah Sakit  [12 ORG x 1 KL]</t>
  </si>
  <si>
    <t xml:space="preserve">    -     Transport Supervisi PKL Puskesmas  [1 ORG x 10 LHN x 4 KL]</t>
  </si>
  <si>
    <t xml:space="preserve">    -     Uang Harian Supervisi PKL Puskesmas  [1 ORG x 10 LHN x 4 KL]</t>
  </si>
  <si>
    <t xml:space="preserve">    -     Transport Rapat Koordinasi PKL Puskesmas dengan CI Lahan  [15 ORG x 1 KL]</t>
  </si>
  <si>
    <t xml:space="preserve">    -     Transport Supervisi PKL di PAUD  [10 DSN x 3 KL]</t>
  </si>
  <si>
    <t xml:space="preserve">    -     Transport Supervisi PKL SLB  [8 DSN x 3 KL]</t>
  </si>
  <si>
    <t xml:space="preserve">    -     Biaya Lahan Praktek Puskesmas  [50 MHS x 29 HR]</t>
  </si>
  <si>
    <t>TOTAL</t>
  </si>
  <si>
    <t>Mengetahui</t>
  </si>
  <si>
    <t>Ketua Jurusan Keperawatan Gigi</t>
  </si>
  <si>
    <t>Poltekkes Kemenkes Semarang</t>
  </si>
  <si>
    <t>Tri Wiyatini,SKM,M.Kes.Epid</t>
  </si>
  <si>
    <t>Belanja Modal Peralatan Dan Mesin</t>
  </si>
  <si>
    <t xml:space="preserve">    -     Honor Narasumber Webinar ( 4 Jam x 3 Org )</t>
  </si>
  <si>
    <t>Belanja Penyedia Barang dan Jasa Blu Lainnya</t>
  </si>
  <si>
    <t>Pemenuhan Kompetensi IT</t>
  </si>
  <si>
    <t>NO : BLU JKG/06/2020</t>
  </si>
  <si>
    <t>PT Bintang Setia Jawara</t>
  </si>
  <si>
    <t>Pembelian alat praktek dalam rangka kegiatan belajar dan mengajar mahasiswa jurusan keperawatan gigi bulan september 2020 pada jurusan keperawatan gigi poltekkes kemenkes semarang</t>
  </si>
  <si>
    <t>PT Bintang Setia Jaya</t>
  </si>
  <si>
    <t>BULAN : September 2020</t>
  </si>
  <si>
    <t>Honor dalam rangka webinar jurusan keperawatan gigi Bulan Juli 2020 pada jurusan keperawatan gigi poltekkes kemenkes semarang</t>
  </si>
  <si>
    <t>Ir. Endro Wasito,M.Kom</t>
  </si>
  <si>
    <t>Dr. Iva Puspitasari,Sp.M.Eg</t>
  </si>
  <si>
    <t>Risma Septiana,ST,M.Eng</t>
  </si>
  <si>
    <t>: BLU 06</t>
  </si>
  <si>
    <t>POLTEKKES KEMENKES SEMARANG BULAN SEPTEMBER 2020</t>
  </si>
</sst>
</file>

<file path=xl/styles.xml><?xml version="1.0" encoding="utf-8"?>
<styleSheet xmlns="http://schemas.openxmlformats.org/spreadsheetml/2006/main">
  <numFmts count="2">
    <numFmt numFmtId="164" formatCode="_(&quot;Rp&quot;* #,##0_);_(&quot;Rp&quot;* \(#,##0\);_(&quot;Rp&quot;* &quot;-&quot;_);_(@_)"/>
    <numFmt numFmtId="165" formatCode="_(* #,##0_);_(* \(#,##0\);_(* &quot;-&quot;_);_(@_)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Times"/>
      <family val="1"/>
    </font>
    <font>
      <sz val="10"/>
      <name val="Times"/>
      <family val="1"/>
    </font>
    <font>
      <b/>
      <u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3" fillId="0" borderId="1" xfId="0" applyFont="1" applyBorder="1"/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164" fontId="0" fillId="0" borderId="1" xfId="0" applyNumberFormat="1" applyBorder="1"/>
    <xf numFmtId="9" fontId="0" fillId="0" borderId="1" xfId="1" applyFont="1" applyBorder="1"/>
    <xf numFmtId="164" fontId="0" fillId="0" borderId="0" xfId="0" applyNumberForma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64" fontId="3" fillId="0" borderId="1" xfId="0" applyNumberFormat="1" applyFont="1" applyBorder="1"/>
    <xf numFmtId="9" fontId="3" fillId="0" borderId="1" xfId="1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6"/>
  <sheetViews>
    <sheetView tabSelected="1" workbookViewId="0">
      <selection sqref="A1:I76"/>
    </sheetView>
  </sheetViews>
  <sheetFormatPr defaultRowHeight="15"/>
  <cols>
    <col min="1" max="1" width="8.5703125" customWidth="1"/>
    <col min="2" max="2" width="36.85546875" customWidth="1"/>
    <col min="3" max="3" width="16.28515625" customWidth="1"/>
    <col min="4" max="4" width="15" customWidth="1"/>
    <col min="5" max="5" width="14.5703125" customWidth="1"/>
    <col min="6" max="6" width="14.7109375" customWidth="1"/>
    <col min="7" max="7" width="5.28515625" customWidth="1"/>
    <col min="8" max="8" width="19.85546875" customWidth="1"/>
    <col min="9" max="9" width="5.28515625" customWidth="1"/>
    <col min="11" max="12" width="14.28515625" bestFit="1" customWidth="1"/>
  </cols>
  <sheetData>
    <row r="1" spans="1:9">
      <c r="A1" s="10" t="s">
        <v>14</v>
      </c>
      <c r="B1" t="s">
        <v>103</v>
      </c>
      <c r="C1" s="11"/>
    </row>
    <row r="2" spans="1:9">
      <c r="A2" s="33" t="s">
        <v>25</v>
      </c>
      <c r="B2" s="33"/>
      <c r="C2" s="33"/>
      <c r="D2" s="33"/>
      <c r="E2" s="33"/>
      <c r="F2" s="33"/>
      <c r="G2" s="33"/>
      <c r="H2" s="33"/>
      <c r="I2" s="33"/>
    </row>
    <row r="3" spans="1:9">
      <c r="A3" s="34" t="s">
        <v>104</v>
      </c>
      <c r="B3" s="34"/>
      <c r="C3" s="34"/>
      <c r="D3" s="34"/>
      <c r="E3" s="34"/>
      <c r="F3" s="34"/>
      <c r="G3" s="34"/>
      <c r="H3" s="34"/>
      <c r="I3" s="34"/>
    </row>
    <row r="4" spans="1:9">
      <c r="A4" s="29"/>
      <c r="B4" s="28"/>
      <c r="C4" s="28"/>
      <c r="D4" s="28"/>
      <c r="E4" s="28"/>
      <c r="F4" s="28"/>
      <c r="G4" s="28"/>
      <c r="H4" s="28"/>
      <c r="I4" s="28"/>
    </row>
    <row r="5" spans="1:9">
      <c r="A5" s="35" t="s">
        <v>26</v>
      </c>
      <c r="B5" s="36" t="s">
        <v>27</v>
      </c>
      <c r="C5" s="37" t="s">
        <v>1</v>
      </c>
      <c r="D5" s="32" t="s">
        <v>2</v>
      </c>
      <c r="E5" s="32"/>
      <c r="F5" s="28" t="s">
        <v>28</v>
      </c>
      <c r="G5" s="28" t="s">
        <v>6</v>
      </c>
      <c r="H5" s="28" t="s">
        <v>4</v>
      </c>
      <c r="I5" s="2" t="s">
        <v>6</v>
      </c>
    </row>
    <row r="6" spans="1:9">
      <c r="A6" s="35"/>
      <c r="B6" s="36"/>
      <c r="C6" s="37"/>
      <c r="D6" s="28" t="s">
        <v>29</v>
      </c>
      <c r="E6" s="28" t="s">
        <v>5</v>
      </c>
      <c r="F6" s="2"/>
      <c r="G6" s="2"/>
      <c r="H6" s="2"/>
      <c r="I6" s="2"/>
    </row>
    <row r="7" spans="1:9" ht="45">
      <c r="A7" s="12" t="s">
        <v>30</v>
      </c>
      <c r="B7" s="13" t="s">
        <v>31</v>
      </c>
      <c r="C7" s="14">
        <v>1162241000</v>
      </c>
      <c r="D7" s="1"/>
      <c r="E7" s="1"/>
      <c r="F7" s="1"/>
      <c r="G7" s="1"/>
      <c r="H7" s="1"/>
      <c r="I7" s="1"/>
    </row>
    <row r="8" spans="1:9">
      <c r="A8" s="12" t="s">
        <v>32</v>
      </c>
      <c r="B8" s="1" t="s">
        <v>33</v>
      </c>
      <c r="C8" s="14"/>
      <c r="D8" s="1"/>
      <c r="E8" s="1"/>
      <c r="F8" s="1"/>
      <c r="G8" s="1"/>
      <c r="H8" s="1"/>
      <c r="I8" s="1"/>
    </row>
    <row r="9" spans="1:9" ht="75">
      <c r="A9" s="12" t="s">
        <v>34</v>
      </c>
      <c r="B9" s="13" t="s">
        <v>35</v>
      </c>
      <c r="C9" s="14"/>
      <c r="D9" s="1"/>
      <c r="E9" s="1"/>
      <c r="F9" s="1"/>
      <c r="G9" s="1"/>
      <c r="H9" s="1"/>
      <c r="I9" s="1"/>
    </row>
    <row r="10" spans="1:9" ht="30">
      <c r="A10" s="12" t="s">
        <v>36</v>
      </c>
      <c r="B10" s="13" t="s">
        <v>37</v>
      </c>
      <c r="C10" s="14"/>
      <c r="D10" s="1"/>
      <c r="E10" s="1"/>
      <c r="F10" s="1"/>
      <c r="G10" s="1"/>
      <c r="H10" s="1"/>
      <c r="I10" s="1"/>
    </row>
    <row r="11" spans="1:9">
      <c r="A11" s="12" t="s">
        <v>38</v>
      </c>
      <c r="B11" s="13" t="s">
        <v>39</v>
      </c>
      <c r="C11" s="14"/>
      <c r="D11" s="1"/>
      <c r="E11" s="1"/>
      <c r="F11" s="1"/>
      <c r="G11" s="1"/>
      <c r="H11" s="1"/>
      <c r="I11" s="1"/>
    </row>
    <row r="12" spans="1:9" ht="30">
      <c r="A12" s="12" t="s">
        <v>41</v>
      </c>
      <c r="B12" s="13" t="s">
        <v>42</v>
      </c>
      <c r="C12" s="14"/>
      <c r="D12" s="1"/>
      <c r="E12" s="1"/>
      <c r="F12" s="1"/>
      <c r="G12" s="15"/>
      <c r="H12" s="14">
        <f t="shared" ref="H12:H40" si="0">C12-F12</f>
        <v>0</v>
      </c>
      <c r="I12" s="15"/>
    </row>
    <row r="13" spans="1:9" ht="30">
      <c r="A13" s="12" t="s">
        <v>17</v>
      </c>
      <c r="B13" s="13" t="s">
        <v>43</v>
      </c>
      <c r="C13" s="14"/>
      <c r="D13" s="1"/>
      <c r="E13" s="1"/>
      <c r="F13" s="1"/>
      <c r="G13" s="15"/>
      <c r="H13" s="14">
        <f t="shared" si="0"/>
        <v>0</v>
      </c>
      <c r="I13" s="15"/>
    </row>
    <row r="14" spans="1:9" ht="30">
      <c r="A14" s="12" t="s">
        <v>44</v>
      </c>
      <c r="B14" s="13" t="s">
        <v>45</v>
      </c>
      <c r="C14" s="14"/>
      <c r="D14" s="1"/>
      <c r="E14" s="1"/>
      <c r="F14" s="1"/>
      <c r="G14" s="15"/>
      <c r="H14" s="14">
        <f t="shared" si="0"/>
        <v>0</v>
      </c>
      <c r="I14" s="15"/>
    </row>
    <row r="15" spans="1:9">
      <c r="A15" s="12" t="s">
        <v>46</v>
      </c>
      <c r="B15" s="13" t="s">
        <v>7</v>
      </c>
      <c r="C15" s="14"/>
      <c r="D15" s="1"/>
      <c r="E15" s="1"/>
      <c r="F15" s="1"/>
      <c r="G15" s="15"/>
      <c r="H15" s="14">
        <f t="shared" si="0"/>
        <v>0</v>
      </c>
      <c r="I15" s="15"/>
    </row>
    <row r="16" spans="1:9">
      <c r="A16" s="12" t="s">
        <v>47</v>
      </c>
      <c r="B16" s="13" t="s">
        <v>18</v>
      </c>
      <c r="C16" s="14"/>
      <c r="D16" s="1"/>
      <c r="E16" s="1"/>
      <c r="F16" s="1"/>
      <c r="G16" s="15"/>
      <c r="H16" s="14">
        <f t="shared" si="0"/>
        <v>0</v>
      </c>
      <c r="I16" s="15"/>
    </row>
    <row r="17" spans="1:9">
      <c r="A17" s="12" t="s">
        <v>48</v>
      </c>
      <c r="B17" s="13" t="s">
        <v>20</v>
      </c>
      <c r="C17" s="14"/>
      <c r="D17" s="1"/>
      <c r="E17" s="1"/>
      <c r="F17" s="1"/>
      <c r="G17" s="15"/>
      <c r="H17" s="14">
        <f t="shared" si="0"/>
        <v>0</v>
      </c>
      <c r="I17" s="15"/>
    </row>
    <row r="18" spans="1:9" ht="30">
      <c r="A18" s="12" t="s">
        <v>40</v>
      </c>
      <c r="B18" s="13" t="s">
        <v>49</v>
      </c>
      <c r="C18" s="14">
        <v>2700000</v>
      </c>
      <c r="D18" s="14">
        <v>2700000</v>
      </c>
      <c r="E18" s="1"/>
      <c r="F18" s="14">
        <f t="shared" ref="F18:F45" si="1">D18+E18</f>
        <v>2700000</v>
      </c>
      <c r="G18" s="15">
        <f t="shared" ref="G18:G45" si="2">F18/C18</f>
        <v>1</v>
      </c>
      <c r="H18" s="14">
        <f t="shared" si="0"/>
        <v>0</v>
      </c>
      <c r="I18" s="15">
        <f t="shared" ref="I18:I45" si="3">H18/C18</f>
        <v>0</v>
      </c>
    </row>
    <row r="19" spans="1:9" ht="30">
      <c r="A19" s="12" t="s">
        <v>40</v>
      </c>
      <c r="B19" s="13" t="s">
        <v>50</v>
      </c>
      <c r="C19" s="14">
        <v>9000000</v>
      </c>
      <c r="D19" s="14">
        <v>9000000</v>
      </c>
      <c r="E19" s="14"/>
      <c r="F19" s="14">
        <f t="shared" si="1"/>
        <v>9000000</v>
      </c>
      <c r="G19" s="15">
        <f t="shared" si="2"/>
        <v>1</v>
      </c>
      <c r="H19" s="14">
        <f t="shared" si="0"/>
        <v>0</v>
      </c>
      <c r="I19" s="15">
        <f t="shared" si="3"/>
        <v>0</v>
      </c>
    </row>
    <row r="20" spans="1:9">
      <c r="A20" s="12" t="s">
        <v>51</v>
      </c>
      <c r="B20" s="13" t="s">
        <v>19</v>
      </c>
      <c r="C20" s="14"/>
      <c r="D20" s="1"/>
      <c r="E20" s="1"/>
      <c r="F20" s="1"/>
      <c r="G20" s="15"/>
      <c r="H20" s="14">
        <f t="shared" si="0"/>
        <v>0</v>
      </c>
      <c r="I20" s="15"/>
    </row>
    <row r="21" spans="1:9" ht="30">
      <c r="A21" s="12" t="s">
        <v>40</v>
      </c>
      <c r="B21" s="13" t="s">
        <v>52</v>
      </c>
      <c r="C21" s="14">
        <v>1500000</v>
      </c>
      <c r="D21" s="14">
        <v>1500000</v>
      </c>
      <c r="E21" s="14"/>
      <c r="F21" s="14">
        <f t="shared" si="1"/>
        <v>1500000</v>
      </c>
      <c r="G21" s="15">
        <f t="shared" si="2"/>
        <v>1</v>
      </c>
      <c r="H21" s="14">
        <f t="shared" si="0"/>
        <v>0</v>
      </c>
      <c r="I21" s="15">
        <f t="shared" si="3"/>
        <v>0</v>
      </c>
    </row>
    <row r="22" spans="1:9" ht="30">
      <c r="A22" s="12" t="s">
        <v>40</v>
      </c>
      <c r="B22" s="13" t="s">
        <v>91</v>
      </c>
      <c r="C22" s="14">
        <v>7800000</v>
      </c>
      <c r="D22" s="1"/>
      <c r="E22" s="14">
        <v>7800000</v>
      </c>
      <c r="F22" s="14">
        <f t="shared" si="1"/>
        <v>7800000</v>
      </c>
      <c r="G22" s="15">
        <f t="shared" si="2"/>
        <v>1</v>
      </c>
      <c r="H22" s="14">
        <f>C22-F22</f>
        <v>0</v>
      </c>
      <c r="I22" s="15">
        <f t="shared" si="3"/>
        <v>0</v>
      </c>
    </row>
    <row r="23" spans="1:9" ht="30">
      <c r="A23" s="12">
        <v>525119</v>
      </c>
      <c r="B23" s="13" t="s">
        <v>92</v>
      </c>
      <c r="C23" s="14"/>
      <c r="D23" s="1"/>
      <c r="E23" s="1"/>
      <c r="F23" s="1"/>
      <c r="G23" s="15"/>
      <c r="H23" s="14">
        <f t="shared" si="0"/>
        <v>0</v>
      </c>
      <c r="I23" s="15"/>
    </row>
    <row r="24" spans="1:9" ht="15" customHeight="1">
      <c r="A24" s="12" t="s">
        <v>40</v>
      </c>
      <c r="B24" s="13" t="s">
        <v>93</v>
      </c>
      <c r="C24" s="14">
        <v>46800000</v>
      </c>
      <c r="D24" s="1"/>
      <c r="E24" s="1"/>
      <c r="F24" s="1">
        <f t="shared" si="1"/>
        <v>0</v>
      </c>
      <c r="G24" s="15">
        <f t="shared" si="2"/>
        <v>0</v>
      </c>
      <c r="H24" s="14">
        <f t="shared" si="0"/>
        <v>46800000</v>
      </c>
      <c r="I24" s="15">
        <f t="shared" si="3"/>
        <v>1</v>
      </c>
    </row>
    <row r="25" spans="1:9" ht="30">
      <c r="A25" s="12" t="s">
        <v>54</v>
      </c>
      <c r="B25" s="13" t="s">
        <v>55</v>
      </c>
      <c r="C25" s="14"/>
      <c r="D25" s="1"/>
      <c r="E25" s="1"/>
      <c r="F25" s="1"/>
      <c r="G25" s="15"/>
      <c r="H25" s="14">
        <f t="shared" si="0"/>
        <v>0</v>
      </c>
      <c r="I25" s="15"/>
    </row>
    <row r="26" spans="1:9" ht="30">
      <c r="A26" s="12" t="s">
        <v>40</v>
      </c>
      <c r="B26" s="13" t="s">
        <v>56</v>
      </c>
      <c r="C26" s="14">
        <v>252706000</v>
      </c>
      <c r="D26" s="14">
        <v>138927250</v>
      </c>
      <c r="E26" s="14"/>
      <c r="F26" s="14">
        <f>D26+E26</f>
        <v>138927250</v>
      </c>
      <c r="G26" s="15">
        <f t="shared" si="2"/>
        <v>0.549758414916939</v>
      </c>
      <c r="H26" s="14">
        <f t="shared" si="0"/>
        <v>113778750</v>
      </c>
      <c r="I26" s="15">
        <f t="shared" si="3"/>
        <v>0.45024158508306095</v>
      </c>
    </row>
    <row r="27" spans="1:9">
      <c r="A27" s="12">
        <v>537112</v>
      </c>
      <c r="B27" s="13" t="s">
        <v>90</v>
      </c>
      <c r="C27" s="14">
        <v>524700000</v>
      </c>
      <c r="D27" s="14">
        <v>234500000</v>
      </c>
      <c r="E27" s="14">
        <v>90255000</v>
      </c>
      <c r="F27" s="14">
        <f>D27+E27</f>
        <v>324755000</v>
      </c>
      <c r="G27" s="15">
        <f>F27/C27</f>
        <v>0.61893462931198784</v>
      </c>
      <c r="H27" s="14">
        <f>C27-F27</f>
        <v>199945000</v>
      </c>
      <c r="I27" s="15">
        <f>H27/C27</f>
        <v>0.38106537068801222</v>
      </c>
    </row>
    <row r="28" spans="1:9">
      <c r="A28" s="12" t="s">
        <v>36</v>
      </c>
      <c r="B28" s="13" t="s">
        <v>22</v>
      </c>
      <c r="C28" s="14"/>
      <c r="D28" s="1"/>
      <c r="E28" s="1"/>
      <c r="F28" s="1"/>
      <c r="G28" s="15"/>
      <c r="H28" s="14">
        <f t="shared" si="0"/>
        <v>0</v>
      </c>
      <c r="I28" s="15"/>
    </row>
    <row r="29" spans="1:9">
      <c r="A29" s="12" t="s">
        <v>38</v>
      </c>
      <c r="B29" s="13" t="s">
        <v>39</v>
      </c>
      <c r="C29" s="14"/>
      <c r="D29" s="1"/>
      <c r="E29" s="1"/>
      <c r="F29" s="1"/>
      <c r="G29" s="15"/>
      <c r="H29" s="14">
        <f t="shared" si="0"/>
        <v>0</v>
      </c>
      <c r="I29" s="15"/>
    </row>
    <row r="30" spans="1:9">
      <c r="A30" s="12" t="s">
        <v>51</v>
      </c>
      <c r="B30" s="13" t="s">
        <v>19</v>
      </c>
      <c r="C30" s="14"/>
      <c r="D30" s="1"/>
      <c r="E30" s="1"/>
      <c r="F30" s="1"/>
      <c r="G30" s="15"/>
      <c r="H30" s="14">
        <f t="shared" si="0"/>
        <v>0</v>
      </c>
      <c r="I30" s="15"/>
    </row>
    <row r="31" spans="1:9" ht="30">
      <c r="A31" s="12" t="s">
        <v>40</v>
      </c>
      <c r="B31" s="13" t="s">
        <v>59</v>
      </c>
      <c r="C31" s="14">
        <v>44800000</v>
      </c>
      <c r="D31" s="14">
        <v>8000000</v>
      </c>
      <c r="E31" s="14"/>
      <c r="F31" s="14">
        <f t="shared" si="1"/>
        <v>8000000</v>
      </c>
      <c r="G31" s="15">
        <f t="shared" si="2"/>
        <v>0.17857142857142858</v>
      </c>
      <c r="H31" s="14">
        <f t="shared" si="0"/>
        <v>36800000</v>
      </c>
      <c r="I31" s="15">
        <f t="shared" si="3"/>
        <v>0.8214285714285714</v>
      </c>
    </row>
    <row r="32" spans="1:9">
      <c r="A32" s="12" t="s">
        <v>53</v>
      </c>
      <c r="B32" s="13" t="s">
        <v>21</v>
      </c>
      <c r="C32" s="14"/>
      <c r="D32" s="1"/>
      <c r="E32" s="1"/>
      <c r="F32" s="1"/>
      <c r="G32" s="15"/>
      <c r="H32" s="14">
        <f t="shared" si="0"/>
        <v>0</v>
      </c>
      <c r="I32" s="15"/>
    </row>
    <row r="33" spans="1:9">
      <c r="A33" s="12" t="s">
        <v>40</v>
      </c>
      <c r="B33" s="13" t="s">
        <v>60</v>
      </c>
      <c r="C33" s="14">
        <v>2700000</v>
      </c>
      <c r="D33" s="14">
        <v>2700000</v>
      </c>
      <c r="E33" s="14"/>
      <c r="F33" s="14">
        <f t="shared" si="1"/>
        <v>2700000</v>
      </c>
      <c r="G33" s="15">
        <f t="shared" si="2"/>
        <v>1</v>
      </c>
      <c r="H33" s="14">
        <f t="shared" si="0"/>
        <v>0</v>
      </c>
      <c r="I33" s="15">
        <f t="shared" si="3"/>
        <v>0</v>
      </c>
    </row>
    <row r="34" spans="1:9">
      <c r="A34" s="12" t="s">
        <v>61</v>
      </c>
      <c r="B34" s="13" t="s">
        <v>62</v>
      </c>
      <c r="C34" s="14"/>
      <c r="D34" s="1"/>
      <c r="E34" s="1"/>
      <c r="F34" s="1"/>
      <c r="G34" s="15"/>
      <c r="H34" s="14">
        <f t="shared" si="0"/>
        <v>0</v>
      </c>
      <c r="I34" s="15"/>
    </row>
    <row r="35" spans="1:9">
      <c r="A35" s="12" t="s">
        <v>51</v>
      </c>
      <c r="B35" s="13" t="s">
        <v>19</v>
      </c>
      <c r="C35" s="14"/>
      <c r="D35" s="1"/>
      <c r="E35" s="1"/>
      <c r="F35" s="1"/>
      <c r="G35" s="15"/>
      <c r="H35" s="14">
        <f t="shared" si="0"/>
        <v>0</v>
      </c>
      <c r="I35" s="15"/>
    </row>
    <row r="36" spans="1:9">
      <c r="A36" s="12" t="s">
        <v>40</v>
      </c>
      <c r="B36" s="13" t="s">
        <v>63</v>
      </c>
      <c r="C36" s="14">
        <v>44800000</v>
      </c>
      <c r="D36" s="14">
        <v>33400000</v>
      </c>
      <c r="E36" s="14"/>
      <c r="F36" s="14">
        <f t="shared" si="1"/>
        <v>33400000</v>
      </c>
      <c r="G36" s="15">
        <f t="shared" si="2"/>
        <v>0.7455357142857143</v>
      </c>
      <c r="H36" s="14">
        <f t="shared" si="0"/>
        <v>11400000</v>
      </c>
      <c r="I36" s="15">
        <f t="shared" si="3"/>
        <v>0.2544642857142857</v>
      </c>
    </row>
    <row r="37" spans="1:9">
      <c r="A37" s="12" t="s">
        <v>53</v>
      </c>
      <c r="B37" s="13" t="s">
        <v>21</v>
      </c>
      <c r="C37" s="14"/>
      <c r="D37" s="1"/>
      <c r="E37" s="1"/>
      <c r="F37" s="1"/>
      <c r="G37" s="15"/>
      <c r="H37" s="14">
        <f t="shared" si="0"/>
        <v>0</v>
      </c>
      <c r="I37" s="15"/>
    </row>
    <row r="38" spans="1:9">
      <c r="A38" s="12" t="s">
        <v>40</v>
      </c>
      <c r="B38" s="13" t="s">
        <v>64</v>
      </c>
      <c r="C38" s="14">
        <v>2100000</v>
      </c>
      <c r="D38" s="14">
        <v>2100000</v>
      </c>
      <c r="E38" s="14"/>
      <c r="F38" s="14">
        <f t="shared" si="1"/>
        <v>2100000</v>
      </c>
      <c r="G38" s="15">
        <f t="shared" si="2"/>
        <v>1</v>
      </c>
      <c r="H38" s="14">
        <f t="shared" si="0"/>
        <v>0</v>
      </c>
      <c r="I38" s="15">
        <f t="shared" si="3"/>
        <v>0</v>
      </c>
    </row>
    <row r="39" spans="1:9">
      <c r="A39" s="12" t="s">
        <v>65</v>
      </c>
      <c r="B39" s="13" t="s">
        <v>8</v>
      </c>
      <c r="C39" s="14"/>
      <c r="D39" s="1"/>
      <c r="E39" s="1"/>
      <c r="F39" s="1"/>
      <c r="G39" s="15"/>
      <c r="H39" s="14">
        <f t="shared" si="0"/>
        <v>0</v>
      </c>
      <c r="I39" s="15"/>
    </row>
    <row r="40" spans="1:9">
      <c r="A40" s="12" t="s">
        <v>38</v>
      </c>
      <c r="B40" s="13" t="s">
        <v>39</v>
      </c>
      <c r="C40" s="14"/>
      <c r="D40" s="1"/>
      <c r="E40" s="1"/>
      <c r="F40" s="1"/>
      <c r="G40" s="15"/>
      <c r="H40" s="14">
        <f t="shared" si="0"/>
        <v>0</v>
      </c>
      <c r="I40" s="15"/>
    </row>
    <row r="41" spans="1:9">
      <c r="A41" s="12" t="s">
        <v>51</v>
      </c>
      <c r="B41" s="13" t="s">
        <v>19</v>
      </c>
      <c r="C41" s="14"/>
      <c r="D41" s="1"/>
      <c r="E41" s="1"/>
      <c r="F41" s="1"/>
      <c r="G41" s="15"/>
      <c r="H41" s="14">
        <f t="shared" ref="H41:H66" si="4">C41-F41</f>
        <v>0</v>
      </c>
      <c r="I41" s="15"/>
    </row>
    <row r="42" spans="1:9" ht="30">
      <c r="A42" s="12" t="s">
        <v>40</v>
      </c>
      <c r="B42" s="13" t="s">
        <v>66</v>
      </c>
      <c r="C42" s="14">
        <v>1000000</v>
      </c>
      <c r="D42" s="14">
        <v>1000000</v>
      </c>
      <c r="E42" s="1"/>
      <c r="F42" s="14">
        <f t="shared" si="1"/>
        <v>1000000</v>
      </c>
      <c r="G42" s="15">
        <f t="shared" si="2"/>
        <v>1</v>
      </c>
      <c r="H42" s="14">
        <f t="shared" si="4"/>
        <v>0</v>
      </c>
      <c r="I42" s="15">
        <f t="shared" si="3"/>
        <v>0</v>
      </c>
    </row>
    <row r="43" spans="1:9" ht="30">
      <c r="A43" s="12" t="s">
        <v>40</v>
      </c>
      <c r="B43" s="13" t="s">
        <v>67</v>
      </c>
      <c r="C43" s="14">
        <v>750000</v>
      </c>
      <c r="D43" s="14">
        <v>750000</v>
      </c>
      <c r="E43" s="1"/>
      <c r="F43" s="14">
        <f t="shared" si="1"/>
        <v>750000</v>
      </c>
      <c r="G43" s="15">
        <f t="shared" si="2"/>
        <v>1</v>
      </c>
      <c r="H43" s="14">
        <f t="shared" si="4"/>
        <v>0</v>
      </c>
      <c r="I43" s="15">
        <f t="shared" si="3"/>
        <v>0</v>
      </c>
    </row>
    <row r="44" spans="1:9" ht="30">
      <c r="A44" s="12" t="s">
        <v>40</v>
      </c>
      <c r="B44" s="13" t="s">
        <v>68</v>
      </c>
      <c r="C44" s="14">
        <v>8400000</v>
      </c>
      <c r="D44" s="1"/>
      <c r="E44" s="1"/>
      <c r="F44" s="1">
        <f t="shared" si="1"/>
        <v>0</v>
      </c>
      <c r="G44" s="15">
        <f t="shared" si="2"/>
        <v>0</v>
      </c>
      <c r="H44" s="14">
        <f t="shared" si="4"/>
        <v>8400000</v>
      </c>
      <c r="I44" s="15">
        <f t="shared" si="3"/>
        <v>1</v>
      </c>
    </row>
    <row r="45" spans="1:9">
      <c r="A45" s="12" t="s">
        <v>40</v>
      </c>
      <c r="B45" s="13" t="s">
        <v>69</v>
      </c>
      <c r="C45" s="14">
        <v>2800000</v>
      </c>
      <c r="D45" s="1"/>
      <c r="E45" s="1"/>
      <c r="F45" s="1">
        <f t="shared" si="1"/>
        <v>0</v>
      </c>
      <c r="G45" s="15">
        <f t="shared" si="2"/>
        <v>0</v>
      </c>
      <c r="H45" s="14">
        <f t="shared" si="4"/>
        <v>2800000</v>
      </c>
      <c r="I45" s="15">
        <f t="shared" si="3"/>
        <v>1</v>
      </c>
    </row>
    <row r="46" spans="1:9">
      <c r="A46" s="12" t="s">
        <v>53</v>
      </c>
      <c r="B46" s="13" t="s">
        <v>21</v>
      </c>
      <c r="C46" s="14"/>
      <c r="D46" s="1"/>
      <c r="E46" s="1"/>
      <c r="F46" s="1"/>
      <c r="G46" s="15"/>
      <c r="H46" s="14">
        <f t="shared" si="4"/>
        <v>0</v>
      </c>
      <c r="I46" s="15"/>
    </row>
    <row r="47" spans="1:9" ht="45">
      <c r="A47" s="12" t="s">
        <v>40</v>
      </c>
      <c r="B47" s="13" t="s">
        <v>70</v>
      </c>
      <c r="C47" s="14">
        <v>3600000</v>
      </c>
      <c r="D47" s="14">
        <v>600000</v>
      </c>
      <c r="E47" s="14"/>
      <c r="F47" s="14">
        <f t="shared" ref="F47:F67" si="5">D47+E47</f>
        <v>600000</v>
      </c>
      <c r="G47" s="15">
        <f t="shared" ref="G47:G67" si="6">F47/C47</f>
        <v>0.16666666666666666</v>
      </c>
      <c r="H47" s="14">
        <f t="shared" si="4"/>
        <v>3000000</v>
      </c>
      <c r="I47" s="15">
        <f t="shared" ref="I47:I67" si="7">H47/C47</f>
        <v>0.83333333333333337</v>
      </c>
    </row>
    <row r="48" spans="1:9" ht="30">
      <c r="A48" s="12" t="s">
        <v>40</v>
      </c>
      <c r="B48" s="13" t="s">
        <v>71</v>
      </c>
      <c r="C48" s="14">
        <v>3600000</v>
      </c>
      <c r="D48" s="14">
        <v>1000000</v>
      </c>
      <c r="E48" s="14"/>
      <c r="F48" s="14">
        <f t="shared" si="5"/>
        <v>1000000</v>
      </c>
      <c r="G48" s="15">
        <f t="shared" si="6"/>
        <v>0.27777777777777779</v>
      </c>
      <c r="H48" s="14">
        <f t="shared" si="4"/>
        <v>2600000</v>
      </c>
      <c r="I48" s="15">
        <f t="shared" si="7"/>
        <v>0.72222222222222221</v>
      </c>
    </row>
    <row r="49" spans="1:9" ht="45">
      <c r="A49" s="12" t="s">
        <v>40</v>
      </c>
      <c r="B49" s="13" t="s">
        <v>72</v>
      </c>
      <c r="C49" s="14">
        <v>8400000</v>
      </c>
      <c r="D49" s="14">
        <v>8400000</v>
      </c>
      <c r="E49" s="14"/>
      <c r="F49" s="14">
        <f t="shared" si="5"/>
        <v>8400000</v>
      </c>
      <c r="G49" s="15">
        <f t="shared" si="6"/>
        <v>1</v>
      </c>
      <c r="H49" s="14">
        <f t="shared" si="4"/>
        <v>0</v>
      </c>
      <c r="I49" s="15">
        <f t="shared" si="7"/>
        <v>0</v>
      </c>
    </row>
    <row r="50" spans="1:9" ht="30">
      <c r="A50" s="12" t="s">
        <v>40</v>
      </c>
      <c r="B50" s="13" t="s">
        <v>73</v>
      </c>
      <c r="C50" s="14">
        <v>11200000</v>
      </c>
      <c r="D50" s="14">
        <v>9000000</v>
      </c>
      <c r="E50" s="14"/>
      <c r="F50" s="14">
        <f t="shared" si="5"/>
        <v>9000000</v>
      </c>
      <c r="G50" s="15">
        <f t="shared" si="6"/>
        <v>0.8035714285714286</v>
      </c>
      <c r="H50" s="14">
        <f t="shared" si="4"/>
        <v>2200000</v>
      </c>
      <c r="I50" s="15">
        <f t="shared" si="7"/>
        <v>0.19642857142857142</v>
      </c>
    </row>
    <row r="51" spans="1:9" ht="30">
      <c r="A51" s="12" t="s">
        <v>40</v>
      </c>
      <c r="B51" s="13" t="s">
        <v>74</v>
      </c>
      <c r="C51" s="14">
        <v>3000000</v>
      </c>
      <c r="D51" s="1"/>
      <c r="E51" s="1"/>
      <c r="F51" s="1">
        <f t="shared" si="5"/>
        <v>0</v>
      </c>
      <c r="G51" s="15">
        <f t="shared" si="6"/>
        <v>0</v>
      </c>
      <c r="H51" s="14">
        <f t="shared" si="4"/>
        <v>3000000</v>
      </c>
      <c r="I51" s="15">
        <f t="shared" si="7"/>
        <v>1</v>
      </c>
    </row>
    <row r="52" spans="1:9" ht="30">
      <c r="A52" s="12" t="s">
        <v>40</v>
      </c>
      <c r="B52" s="13" t="s">
        <v>75</v>
      </c>
      <c r="C52" s="14">
        <v>1800000</v>
      </c>
      <c r="D52" s="14">
        <v>1800000</v>
      </c>
      <c r="E52" s="1"/>
      <c r="F52" s="14">
        <f t="shared" si="5"/>
        <v>1800000</v>
      </c>
      <c r="G52" s="15">
        <f t="shared" si="6"/>
        <v>1</v>
      </c>
      <c r="H52" s="14">
        <f t="shared" si="4"/>
        <v>0</v>
      </c>
      <c r="I52" s="15">
        <f t="shared" si="7"/>
        <v>0</v>
      </c>
    </row>
    <row r="53" spans="1:9" ht="30">
      <c r="A53" s="12" t="s">
        <v>57</v>
      </c>
      <c r="B53" s="13" t="s">
        <v>58</v>
      </c>
      <c r="C53" s="14"/>
      <c r="D53" s="1"/>
      <c r="E53" s="1"/>
      <c r="F53" s="1"/>
      <c r="G53" s="15"/>
      <c r="H53" s="14">
        <f t="shared" si="4"/>
        <v>0</v>
      </c>
      <c r="I53" s="15"/>
    </row>
    <row r="54" spans="1:9" ht="30">
      <c r="A54" s="12" t="s">
        <v>40</v>
      </c>
      <c r="B54" s="13" t="s">
        <v>76</v>
      </c>
      <c r="C54" s="14">
        <v>99600000</v>
      </c>
      <c r="D54" s="14">
        <v>99600000</v>
      </c>
      <c r="E54" s="14"/>
      <c r="F54" s="14">
        <f t="shared" si="5"/>
        <v>99600000</v>
      </c>
      <c r="G54" s="15">
        <f t="shared" si="6"/>
        <v>1</v>
      </c>
      <c r="H54" s="14">
        <f t="shared" si="4"/>
        <v>0</v>
      </c>
      <c r="I54" s="15">
        <f t="shared" si="7"/>
        <v>0</v>
      </c>
    </row>
    <row r="55" spans="1:9">
      <c r="A55" s="12" t="s">
        <v>61</v>
      </c>
      <c r="B55" s="13" t="s">
        <v>62</v>
      </c>
      <c r="C55" s="14"/>
      <c r="D55" s="1"/>
      <c r="E55" s="1"/>
      <c r="F55" s="1"/>
      <c r="G55" s="15"/>
      <c r="H55" s="14">
        <f t="shared" si="4"/>
        <v>0</v>
      </c>
      <c r="I55" s="15"/>
    </row>
    <row r="56" spans="1:9">
      <c r="A56" s="12" t="s">
        <v>48</v>
      </c>
      <c r="B56" s="13" t="s">
        <v>20</v>
      </c>
      <c r="C56" s="14"/>
      <c r="D56" s="1"/>
      <c r="E56" s="1"/>
      <c r="F56" s="1"/>
      <c r="G56" s="15"/>
      <c r="H56" s="14">
        <f t="shared" si="4"/>
        <v>0</v>
      </c>
      <c r="I56" s="15"/>
    </row>
    <row r="57" spans="1:9" ht="30">
      <c r="A57" s="12" t="s">
        <v>40</v>
      </c>
      <c r="B57" s="13" t="s">
        <v>77</v>
      </c>
      <c r="C57" s="14">
        <v>625000</v>
      </c>
      <c r="D57" s="1"/>
      <c r="E57" s="1"/>
      <c r="F57" s="1">
        <f t="shared" si="5"/>
        <v>0</v>
      </c>
      <c r="G57" s="15">
        <f t="shared" si="6"/>
        <v>0</v>
      </c>
      <c r="H57" s="14">
        <f t="shared" si="4"/>
        <v>625000</v>
      </c>
      <c r="I57" s="15">
        <f t="shared" si="7"/>
        <v>1</v>
      </c>
    </row>
    <row r="58" spans="1:9" ht="30">
      <c r="A58" s="12" t="s">
        <v>40</v>
      </c>
      <c r="B58" s="13" t="s">
        <v>78</v>
      </c>
      <c r="C58" s="14">
        <v>625000</v>
      </c>
      <c r="D58" s="1"/>
      <c r="E58" s="1"/>
      <c r="F58" s="1">
        <f t="shared" si="5"/>
        <v>0</v>
      </c>
      <c r="G58" s="15">
        <f t="shared" si="6"/>
        <v>0</v>
      </c>
      <c r="H58" s="14">
        <f t="shared" si="4"/>
        <v>625000</v>
      </c>
      <c r="I58" s="15">
        <f t="shared" si="7"/>
        <v>1</v>
      </c>
    </row>
    <row r="59" spans="1:9">
      <c r="A59" s="12" t="s">
        <v>53</v>
      </c>
      <c r="B59" s="13" t="s">
        <v>21</v>
      </c>
      <c r="C59" s="14"/>
      <c r="D59" s="1"/>
      <c r="E59" s="1"/>
      <c r="F59" s="1"/>
      <c r="G59" s="15"/>
      <c r="H59" s="14">
        <f t="shared" si="4"/>
        <v>0</v>
      </c>
      <c r="I59" s="15"/>
    </row>
    <row r="60" spans="1:9" ht="30">
      <c r="A60" s="12" t="s">
        <v>40</v>
      </c>
      <c r="B60" s="13" t="s">
        <v>79</v>
      </c>
      <c r="C60" s="14">
        <v>8000000</v>
      </c>
      <c r="D60" s="1"/>
      <c r="E60" s="1"/>
      <c r="F60" s="1">
        <f t="shared" si="5"/>
        <v>0</v>
      </c>
      <c r="G60" s="15">
        <f t="shared" si="6"/>
        <v>0</v>
      </c>
      <c r="H60" s="14">
        <f t="shared" si="4"/>
        <v>8000000</v>
      </c>
      <c r="I60" s="15">
        <f t="shared" si="7"/>
        <v>1</v>
      </c>
    </row>
    <row r="61" spans="1:9" ht="30">
      <c r="A61" s="12" t="s">
        <v>40</v>
      </c>
      <c r="B61" s="13" t="s">
        <v>80</v>
      </c>
      <c r="C61" s="14">
        <v>6000000</v>
      </c>
      <c r="D61" s="1"/>
      <c r="E61" s="1"/>
      <c r="F61" s="1">
        <f t="shared" si="5"/>
        <v>0</v>
      </c>
      <c r="G61" s="15">
        <f t="shared" si="6"/>
        <v>0</v>
      </c>
      <c r="H61" s="14">
        <f t="shared" si="4"/>
        <v>6000000</v>
      </c>
      <c r="I61" s="15">
        <f t="shared" si="7"/>
        <v>1</v>
      </c>
    </row>
    <row r="62" spans="1:9" ht="45">
      <c r="A62" s="12" t="s">
        <v>40</v>
      </c>
      <c r="B62" s="13" t="s">
        <v>81</v>
      </c>
      <c r="C62" s="14">
        <v>2000000</v>
      </c>
      <c r="D62" s="1"/>
      <c r="E62" s="1"/>
      <c r="F62" s="1">
        <f t="shared" si="5"/>
        <v>0</v>
      </c>
      <c r="G62" s="15">
        <f t="shared" si="6"/>
        <v>0</v>
      </c>
      <c r="H62" s="14">
        <f t="shared" si="4"/>
        <v>2000000</v>
      </c>
      <c r="I62" s="15">
        <f t="shared" si="7"/>
        <v>1</v>
      </c>
    </row>
    <row r="63" spans="1:9" ht="30">
      <c r="A63" s="12" t="s">
        <v>40</v>
      </c>
      <c r="B63" s="13" t="s">
        <v>82</v>
      </c>
      <c r="C63" s="14">
        <v>1400000</v>
      </c>
      <c r="D63" s="14">
        <v>600000</v>
      </c>
      <c r="E63" s="14"/>
      <c r="F63" s="14">
        <f t="shared" si="5"/>
        <v>600000</v>
      </c>
      <c r="G63" s="15">
        <f t="shared" si="6"/>
        <v>0.42857142857142855</v>
      </c>
      <c r="H63" s="14">
        <f t="shared" si="4"/>
        <v>800000</v>
      </c>
      <c r="I63" s="15">
        <f t="shared" si="7"/>
        <v>0.5714285714285714</v>
      </c>
    </row>
    <row r="64" spans="1:9" ht="30">
      <c r="A64" s="12" t="s">
        <v>40</v>
      </c>
      <c r="B64" s="13" t="s">
        <v>83</v>
      </c>
      <c r="C64" s="14">
        <v>1400000</v>
      </c>
      <c r="D64" s="14">
        <v>1300000</v>
      </c>
      <c r="E64" s="14"/>
      <c r="F64" s="14">
        <f t="shared" si="5"/>
        <v>1300000</v>
      </c>
      <c r="G64" s="15">
        <f t="shared" si="6"/>
        <v>0.9285714285714286</v>
      </c>
      <c r="H64" s="14">
        <f t="shared" si="4"/>
        <v>100000</v>
      </c>
      <c r="I64" s="15">
        <f t="shared" si="7"/>
        <v>7.1428571428571425E-2</v>
      </c>
    </row>
    <row r="65" spans="1:9" ht="30">
      <c r="A65" s="12" t="s">
        <v>57</v>
      </c>
      <c r="B65" s="13" t="s">
        <v>58</v>
      </c>
      <c r="C65" s="14"/>
      <c r="D65" s="1"/>
      <c r="E65" s="1"/>
      <c r="F65" s="1"/>
      <c r="G65" s="15"/>
      <c r="H65" s="14">
        <f t="shared" si="4"/>
        <v>0</v>
      </c>
      <c r="I65" s="15"/>
    </row>
    <row r="66" spans="1:9" ht="30">
      <c r="A66" s="12" t="s">
        <v>40</v>
      </c>
      <c r="B66" s="13" t="s">
        <v>84</v>
      </c>
      <c r="C66" s="14">
        <v>29000000</v>
      </c>
      <c r="D66" s="1"/>
      <c r="E66" s="1"/>
      <c r="F66" s="1">
        <f t="shared" si="5"/>
        <v>0</v>
      </c>
      <c r="G66" s="15">
        <f t="shared" si="6"/>
        <v>0</v>
      </c>
      <c r="H66" s="14">
        <f t="shared" si="4"/>
        <v>29000000</v>
      </c>
      <c r="I66" s="15">
        <f t="shared" si="7"/>
        <v>1</v>
      </c>
    </row>
    <row r="67" spans="1:9">
      <c r="A67" s="32" t="s">
        <v>85</v>
      </c>
      <c r="B67" s="32"/>
      <c r="C67" s="21">
        <f>SUM(C9:C66)</f>
        <v>1132806000</v>
      </c>
      <c r="D67" s="21">
        <f>SUM(D12:D66)</f>
        <v>556877250</v>
      </c>
      <c r="E67" s="21">
        <f>SUM(E12:E66)</f>
        <v>98055000</v>
      </c>
      <c r="F67" s="21">
        <f t="shared" si="5"/>
        <v>654932250</v>
      </c>
      <c r="G67" s="22">
        <f t="shared" si="6"/>
        <v>0.57815040704233556</v>
      </c>
      <c r="H67" s="21">
        <f>C67-F67</f>
        <v>477873750</v>
      </c>
      <c r="I67" s="22">
        <f t="shared" si="7"/>
        <v>0.42184959295766444</v>
      </c>
    </row>
    <row r="68" spans="1:9">
      <c r="A68" s="17" t="s">
        <v>86</v>
      </c>
      <c r="C68" s="16"/>
    </row>
    <row r="69" spans="1:9">
      <c r="A69" s="17" t="s">
        <v>87</v>
      </c>
      <c r="E69" s="27"/>
    </row>
    <row r="70" spans="1:9">
      <c r="A70" s="17" t="s">
        <v>88</v>
      </c>
      <c r="C70" s="27"/>
      <c r="E70" s="27"/>
    </row>
    <row r="71" spans="1:9">
      <c r="A71" s="18"/>
      <c r="C71" s="16"/>
    </row>
    <row r="72" spans="1:9">
      <c r="A72" s="18"/>
      <c r="C72" s="16"/>
    </row>
    <row r="73" spans="1:9">
      <c r="A73" s="18"/>
      <c r="C73" s="16"/>
    </row>
    <row r="74" spans="1:9">
      <c r="A74" s="18"/>
      <c r="C74" s="16"/>
    </row>
    <row r="75" spans="1:9">
      <c r="A75" s="19" t="s">
        <v>89</v>
      </c>
      <c r="C75" s="16"/>
    </row>
    <row r="76" spans="1:9">
      <c r="A76" s="20" t="s">
        <v>12</v>
      </c>
      <c r="C76" s="16"/>
    </row>
  </sheetData>
  <mergeCells count="7">
    <mergeCell ref="A67:B67"/>
    <mergeCell ref="A2:I2"/>
    <mergeCell ref="A3:I3"/>
    <mergeCell ref="A5:A6"/>
    <mergeCell ref="B5:B6"/>
    <mergeCell ref="C5:C6"/>
    <mergeCell ref="D5:E5"/>
  </mergeCells>
  <pageMargins left="0.25" right="0.2" top="0.75" bottom="0.75" header="0.3" footer="0.3"/>
  <pageSetup paperSize="9" scale="70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sqref="A1:E19"/>
    </sheetView>
  </sheetViews>
  <sheetFormatPr defaultRowHeight="15"/>
  <cols>
    <col min="1" max="1" width="6" customWidth="1"/>
    <col min="2" max="2" width="19.7109375" customWidth="1"/>
    <col min="3" max="3" width="33.42578125" customWidth="1"/>
    <col min="4" max="4" width="18.7109375" customWidth="1"/>
    <col min="5" max="5" width="17" style="25" customWidth="1"/>
    <col min="7" max="7" width="15" customWidth="1"/>
  </cols>
  <sheetData>
    <row r="1" spans="1:5">
      <c r="A1" t="s">
        <v>94</v>
      </c>
    </row>
    <row r="2" spans="1:5">
      <c r="A2" s="33" t="s">
        <v>24</v>
      </c>
      <c r="B2" s="33"/>
      <c r="C2" s="33"/>
      <c r="D2" s="33"/>
      <c r="E2" s="33"/>
    </row>
    <row r="3" spans="1:5">
      <c r="A3" s="33" t="s">
        <v>13</v>
      </c>
      <c r="B3" s="33"/>
      <c r="C3" s="33"/>
      <c r="D3" s="33"/>
      <c r="E3" s="33"/>
    </row>
    <row r="4" spans="1:5">
      <c r="A4" s="33" t="s">
        <v>98</v>
      </c>
      <c r="B4" s="33"/>
      <c r="C4" s="33"/>
      <c r="D4" s="33"/>
      <c r="E4" s="33"/>
    </row>
    <row r="5" spans="1:5">
      <c r="A5" s="8" t="s">
        <v>14</v>
      </c>
      <c r="B5" s="8" t="s">
        <v>15</v>
      </c>
      <c r="C5" s="8" t="s">
        <v>16</v>
      </c>
      <c r="D5" s="8" t="s">
        <v>0</v>
      </c>
      <c r="E5" s="9" t="s">
        <v>3</v>
      </c>
    </row>
    <row r="6" spans="1:5" s="26" customFormat="1" ht="60">
      <c r="A6" s="23">
        <v>1</v>
      </c>
      <c r="B6" s="30" t="s">
        <v>100</v>
      </c>
      <c r="C6" s="31" t="s">
        <v>99</v>
      </c>
      <c r="D6" s="23">
        <v>525113</v>
      </c>
      <c r="E6" s="24">
        <v>2600000</v>
      </c>
    </row>
    <row r="7" spans="1:5" s="26" customFormat="1" ht="60">
      <c r="A7" s="23">
        <v>2</v>
      </c>
      <c r="B7" s="30" t="s">
        <v>101</v>
      </c>
      <c r="C7" s="31" t="s">
        <v>99</v>
      </c>
      <c r="D7" s="23">
        <v>525113</v>
      </c>
      <c r="E7" s="24">
        <v>2600000</v>
      </c>
    </row>
    <row r="8" spans="1:5" s="26" customFormat="1" ht="60">
      <c r="A8" s="23">
        <v>3</v>
      </c>
      <c r="B8" s="30" t="s">
        <v>102</v>
      </c>
      <c r="C8" s="31" t="s">
        <v>99</v>
      </c>
      <c r="D8" s="23">
        <v>525113</v>
      </c>
      <c r="E8" s="24">
        <v>2600000</v>
      </c>
    </row>
    <row r="9" spans="1:5" s="26" customFormat="1" ht="90">
      <c r="A9" s="23">
        <v>4</v>
      </c>
      <c r="B9" s="30" t="s">
        <v>95</v>
      </c>
      <c r="C9" s="30" t="s">
        <v>96</v>
      </c>
      <c r="D9" s="23">
        <v>537112</v>
      </c>
      <c r="E9" s="24">
        <v>46200000</v>
      </c>
    </row>
    <row r="10" spans="1:5" s="26" customFormat="1" ht="90">
      <c r="A10" s="23">
        <v>5</v>
      </c>
      <c r="B10" s="30" t="s">
        <v>97</v>
      </c>
      <c r="C10" s="30" t="s">
        <v>96</v>
      </c>
      <c r="D10" s="23">
        <v>537112</v>
      </c>
      <c r="E10" s="24">
        <v>44055000</v>
      </c>
    </row>
    <row r="11" spans="1:5">
      <c r="A11" s="38" t="s">
        <v>23</v>
      </c>
      <c r="B11" s="39"/>
      <c r="C11" s="39"/>
      <c r="D11" s="40"/>
      <c r="E11" s="9">
        <f>SUM(E6:E10)</f>
        <v>98055000</v>
      </c>
    </row>
    <row r="12" spans="1:5">
      <c r="A12" s="6"/>
      <c r="B12" s="6"/>
      <c r="C12" s="6"/>
      <c r="D12" s="6"/>
      <c r="E12" s="7"/>
    </row>
    <row r="13" spans="1:5">
      <c r="A13" s="6"/>
      <c r="B13" s="6"/>
      <c r="C13" s="6"/>
      <c r="D13" s="6"/>
      <c r="E13" s="7"/>
    </row>
    <row r="14" spans="1:5">
      <c r="A14" s="3" t="s">
        <v>9</v>
      </c>
      <c r="B14" s="3"/>
    </row>
    <row r="15" spans="1:5">
      <c r="A15" s="3" t="s">
        <v>10</v>
      </c>
      <c r="B15" s="3"/>
    </row>
    <row r="16" spans="1:5">
      <c r="A16" s="3"/>
      <c r="B16" s="3"/>
    </row>
    <row r="17" spans="1:2">
      <c r="A17" s="3"/>
      <c r="B17" s="3"/>
    </row>
    <row r="18" spans="1:2">
      <c r="A18" s="4" t="s">
        <v>11</v>
      </c>
      <c r="B18" s="4"/>
    </row>
    <row r="19" spans="1:2">
      <c r="A19" s="5" t="s">
        <v>12</v>
      </c>
      <c r="B19" s="5"/>
    </row>
  </sheetData>
  <mergeCells count="4">
    <mergeCell ref="A11:D11"/>
    <mergeCell ref="A2:E2"/>
    <mergeCell ref="A3:E3"/>
    <mergeCell ref="A4:E4"/>
  </mergeCells>
  <pageMargins left="0.45" right="0.2" top="0" bottom="0" header="0.3" footer="0.3"/>
  <pageSetup paperSize="9" orientation="portrait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BLU (2)</vt:lpstr>
      <vt:lpstr>BLU2</vt:lpstr>
      <vt:lpstr>Sheet3</vt:lpstr>
      <vt:lpstr>'BLU (2)'!Print_Area</vt:lpstr>
      <vt:lpstr>'BLU2'!Print_Area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 TU 2</cp:lastModifiedBy>
  <cp:lastPrinted>2020-09-11T03:15:33Z</cp:lastPrinted>
  <dcterms:created xsi:type="dcterms:W3CDTF">2017-01-26T06:34:52Z</dcterms:created>
  <dcterms:modified xsi:type="dcterms:W3CDTF">2020-09-11T09:11:57Z</dcterms:modified>
</cp:coreProperties>
</file>