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15" windowHeight="1255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<sst xmlns="http://schemas.openxmlformats.org/spreadsheetml/2006/main" count="89" uniqueCount="24">
  <si>
    <t>PF</t>
  </si>
  <si>
    <t>LRU</t>
  </si>
  <si>
    <t>a</t>
  </si>
  <si>
    <t>b</t>
  </si>
  <si>
    <t>c</t>
  </si>
  <si>
    <t>Faults</t>
  </si>
  <si>
    <t>*</t>
  </si>
  <si>
    <t>FIFO</t>
  </si>
  <si>
    <t>Optimal</t>
  </si>
  <si>
    <t>R-Format</t>
  </si>
  <si>
    <t>OPCODE 6</t>
  </si>
  <si>
    <t>RD 5</t>
  </si>
  <si>
    <t>RS 5</t>
  </si>
  <si>
    <t>RT 5</t>
  </si>
  <si>
    <t>FR-Format</t>
  </si>
  <si>
    <t>FD 5</t>
  </si>
  <si>
    <t>FS 5</t>
  </si>
  <si>
    <t>FT 5</t>
  </si>
  <si>
    <t>I-Format</t>
  </si>
  <si>
    <t>Immediate 16</t>
  </si>
  <si>
    <t>FI-Format</t>
  </si>
  <si>
    <t>J-Format</t>
  </si>
  <si>
    <t>Immediate 26</t>
  </si>
  <si>
    <t>Special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</si>
</sst>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3.8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2" fillId="12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0" fillId="10" borderId="3" applyNumberFormat="false" applyFont="false" applyAlignment="false" applyProtection="false">
      <alignment vertical="center"/>
    </xf>
    <xf numFmtId="0" fontId="10" fillId="8" borderId="2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9" fillId="12" borderId="2" applyNumberFormat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9" fillId="0" borderId="7" applyNumberFormat="false" applyFill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1" fillId="0" borderId="1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5" fillId="16" borderId="6" applyNumberFormat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/>
    </xf>
    <xf numFmtId="0" fontId="0" fillId="2" borderId="0" xfId="0" applyFill="true" applyAlignment="true">
      <alignment horizontal="center" vertical="center"/>
    </xf>
    <xf numFmtId="0" fontId="0" fillId="0" borderId="0" xfId="0" applyFill="true" applyAlignment="true">
      <alignment horizontal="center" vertical="center"/>
    </xf>
    <xf numFmtId="0" fontId="0" fillId="3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workbookViewId="0">
      <selection activeCell="V39" sqref="V39"/>
    </sheetView>
  </sheetViews>
  <sheetFormatPr defaultColWidth="9" defaultRowHeight="14.25"/>
  <cols>
    <col min="3" max="3" width="11.5"/>
  </cols>
  <sheetData>
    <row r="1" spans="3:18">
      <c r="C1" s="4">
        <v>500</v>
      </c>
      <c r="D1" s="4">
        <v>2000</v>
      </c>
      <c r="E1" s="4">
        <v>2500</v>
      </c>
      <c r="F1" s="4">
        <v>800</v>
      </c>
      <c r="G1" s="4">
        <v>4000</v>
      </c>
      <c r="H1" s="4">
        <v>1000</v>
      </c>
      <c r="I1" s="4">
        <v>5500</v>
      </c>
      <c r="J1" s="4">
        <v>1500</v>
      </c>
      <c r="K1" s="4">
        <v>2800</v>
      </c>
      <c r="L1" s="4">
        <v>400</v>
      </c>
      <c r="M1" s="4">
        <v>5000</v>
      </c>
      <c r="N1" s="4">
        <v>700</v>
      </c>
      <c r="O1" s="4">
        <v>2100</v>
      </c>
      <c r="P1" s="4">
        <v>3500</v>
      </c>
      <c r="Q1" s="4">
        <v>900</v>
      </c>
      <c r="R1" s="4">
        <v>2400</v>
      </c>
    </row>
    <row r="2" spans="2:18">
      <c r="B2" t="s">
        <v>0</v>
      </c>
      <c r="C2" s="4">
        <f t="shared" ref="C2:R2" si="0">INT(C1/1024)</f>
        <v>0</v>
      </c>
      <c r="D2" s="4">
        <f t="shared" si="0"/>
        <v>1</v>
      </c>
      <c r="E2" s="4">
        <f t="shared" si="0"/>
        <v>2</v>
      </c>
      <c r="F2" s="4">
        <f t="shared" si="0"/>
        <v>0</v>
      </c>
      <c r="G2" s="4">
        <f t="shared" si="0"/>
        <v>3</v>
      </c>
      <c r="H2" s="4">
        <f t="shared" si="0"/>
        <v>0</v>
      </c>
      <c r="I2" s="4">
        <f t="shared" si="0"/>
        <v>5</v>
      </c>
      <c r="J2" s="4">
        <f t="shared" si="0"/>
        <v>1</v>
      </c>
      <c r="K2" s="4">
        <f t="shared" si="0"/>
        <v>2</v>
      </c>
      <c r="L2" s="4">
        <f t="shared" si="0"/>
        <v>0</v>
      </c>
      <c r="M2" s="4">
        <f t="shared" si="0"/>
        <v>4</v>
      </c>
      <c r="N2" s="4">
        <f t="shared" si="0"/>
        <v>0</v>
      </c>
      <c r="O2" s="4">
        <f t="shared" si="0"/>
        <v>2</v>
      </c>
      <c r="P2" s="4">
        <f t="shared" si="0"/>
        <v>3</v>
      </c>
      <c r="Q2" s="4">
        <f t="shared" si="0"/>
        <v>0</v>
      </c>
      <c r="R2" s="4">
        <f t="shared" si="0"/>
        <v>2</v>
      </c>
    </row>
    <row r="3" spans="1:18">
      <c r="A3" s="5" t="s">
        <v>1</v>
      </c>
      <c r="B3" t="s">
        <v>2</v>
      </c>
      <c r="C3" s="6">
        <v>0</v>
      </c>
      <c r="D3" s="4">
        <v>0</v>
      </c>
      <c r="E3" s="4">
        <v>0</v>
      </c>
      <c r="F3" s="8">
        <v>0</v>
      </c>
      <c r="G3" s="7">
        <v>0</v>
      </c>
      <c r="H3" s="8">
        <v>0</v>
      </c>
      <c r="I3" s="7">
        <v>0</v>
      </c>
      <c r="J3" s="7">
        <v>0</v>
      </c>
      <c r="K3" s="6">
        <v>2</v>
      </c>
      <c r="L3" s="7">
        <v>2</v>
      </c>
      <c r="M3" s="4">
        <v>2</v>
      </c>
      <c r="N3" s="4">
        <v>2</v>
      </c>
      <c r="O3" s="8">
        <v>2</v>
      </c>
      <c r="P3" s="4">
        <v>2</v>
      </c>
      <c r="Q3" s="4">
        <v>2</v>
      </c>
      <c r="R3" s="8">
        <v>2</v>
      </c>
    </row>
    <row r="4" spans="1:18">
      <c r="A4" s="5"/>
      <c r="B4" t="s">
        <v>3</v>
      </c>
      <c r="C4" s="4"/>
      <c r="D4" s="6">
        <v>1</v>
      </c>
      <c r="E4" s="4">
        <v>1</v>
      </c>
      <c r="F4" s="4">
        <v>1</v>
      </c>
      <c r="G4" s="6">
        <v>3</v>
      </c>
      <c r="H4" s="7">
        <v>3</v>
      </c>
      <c r="I4" s="7">
        <v>3</v>
      </c>
      <c r="J4" s="6">
        <v>1</v>
      </c>
      <c r="K4" s="7">
        <v>1</v>
      </c>
      <c r="L4" s="7">
        <v>1</v>
      </c>
      <c r="M4" s="6">
        <v>4</v>
      </c>
      <c r="N4" s="4">
        <v>4</v>
      </c>
      <c r="O4" s="4">
        <v>4</v>
      </c>
      <c r="P4" s="6">
        <v>3</v>
      </c>
      <c r="Q4" s="4">
        <v>3</v>
      </c>
      <c r="R4" s="4">
        <v>3</v>
      </c>
    </row>
    <row r="5" spans="1:18">
      <c r="A5" s="5"/>
      <c r="B5" t="s">
        <v>4</v>
      </c>
      <c r="C5" s="4"/>
      <c r="D5" s="4"/>
      <c r="E5" s="6">
        <v>2</v>
      </c>
      <c r="F5" s="4">
        <v>2</v>
      </c>
      <c r="G5" s="7">
        <v>2</v>
      </c>
      <c r="H5" s="7">
        <v>2</v>
      </c>
      <c r="I5" s="6">
        <v>5</v>
      </c>
      <c r="J5" s="7">
        <v>5</v>
      </c>
      <c r="K5" s="7">
        <v>5</v>
      </c>
      <c r="L5" s="6">
        <v>0</v>
      </c>
      <c r="M5" s="4">
        <v>0</v>
      </c>
      <c r="N5" s="8">
        <v>0</v>
      </c>
      <c r="O5" s="4">
        <v>0</v>
      </c>
      <c r="P5" s="4">
        <v>0</v>
      </c>
      <c r="Q5" s="8">
        <v>0</v>
      </c>
      <c r="R5" s="4">
        <v>0</v>
      </c>
    </row>
    <row r="6" spans="1:18">
      <c r="A6" s="5"/>
      <c r="B6" t="s">
        <v>5</v>
      </c>
      <c r="C6" s="4" t="s">
        <v>6</v>
      </c>
      <c r="D6" s="4" t="s">
        <v>6</v>
      </c>
      <c r="E6" s="4" t="s">
        <v>6</v>
      </c>
      <c r="F6" s="4"/>
      <c r="G6" s="4" t="s">
        <v>6</v>
      </c>
      <c r="H6" s="4"/>
      <c r="I6" s="4" t="s">
        <v>6</v>
      </c>
      <c r="J6" s="4" t="s">
        <v>6</v>
      </c>
      <c r="K6" s="4" t="s">
        <v>6</v>
      </c>
      <c r="L6" s="4" t="s">
        <v>6</v>
      </c>
      <c r="M6" s="4" t="s">
        <v>6</v>
      </c>
      <c r="N6" s="4"/>
      <c r="O6" s="4"/>
      <c r="P6" s="4" t="s">
        <v>6</v>
      </c>
      <c r="Q6" s="4"/>
      <c r="R6" s="4"/>
    </row>
    <row r="8" spans="3:18">
      <c r="C8" s="4">
        <v>500</v>
      </c>
      <c r="D8" s="4">
        <v>2000</v>
      </c>
      <c r="E8" s="4">
        <v>2500</v>
      </c>
      <c r="F8" s="4">
        <v>800</v>
      </c>
      <c r="G8" s="4">
        <v>4000</v>
      </c>
      <c r="H8" s="4">
        <v>1000</v>
      </c>
      <c r="I8" s="4">
        <v>5500</v>
      </c>
      <c r="J8" s="4">
        <v>1500</v>
      </c>
      <c r="K8" s="4">
        <v>2800</v>
      </c>
      <c r="L8" s="4">
        <v>400</v>
      </c>
      <c r="M8" s="4">
        <v>5000</v>
      </c>
      <c r="N8" s="4">
        <v>700</v>
      </c>
      <c r="O8" s="4">
        <v>2100</v>
      </c>
      <c r="P8" s="4">
        <v>3500</v>
      </c>
      <c r="Q8" s="4">
        <v>900</v>
      </c>
      <c r="R8" s="4">
        <v>2400</v>
      </c>
    </row>
    <row r="9" spans="2:18">
      <c r="B9" t="s">
        <v>0</v>
      </c>
      <c r="C9" s="4">
        <f>INT(C8/1024)</f>
        <v>0</v>
      </c>
      <c r="D9" s="4">
        <f t="shared" ref="D9:R9" si="1">INT(D8/1024)</f>
        <v>1</v>
      </c>
      <c r="E9" s="4">
        <f t="shared" si="1"/>
        <v>2</v>
      </c>
      <c r="F9" s="4">
        <f t="shared" si="1"/>
        <v>0</v>
      </c>
      <c r="G9" s="4">
        <f t="shared" si="1"/>
        <v>3</v>
      </c>
      <c r="H9" s="4">
        <f t="shared" si="1"/>
        <v>0</v>
      </c>
      <c r="I9" s="4">
        <f t="shared" si="1"/>
        <v>5</v>
      </c>
      <c r="J9" s="4">
        <f t="shared" si="1"/>
        <v>1</v>
      </c>
      <c r="K9" s="4">
        <f t="shared" si="1"/>
        <v>2</v>
      </c>
      <c r="L9" s="4">
        <f t="shared" si="1"/>
        <v>0</v>
      </c>
      <c r="M9" s="4">
        <f t="shared" si="1"/>
        <v>4</v>
      </c>
      <c r="N9" s="4">
        <f t="shared" si="1"/>
        <v>0</v>
      </c>
      <c r="O9" s="4">
        <f t="shared" si="1"/>
        <v>2</v>
      </c>
      <c r="P9" s="4">
        <f t="shared" si="1"/>
        <v>3</v>
      </c>
      <c r="Q9" s="4">
        <f t="shared" si="1"/>
        <v>0</v>
      </c>
      <c r="R9" s="4">
        <f t="shared" si="1"/>
        <v>2</v>
      </c>
    </row>
    <row r="10" spans="1:18">
      <c r="A10" s="4" t="s">
        <v>7</v>
      </c>
      <c r="B10" t="s">
        <v>2</v>
      </c>
      <c r="C10" s="6">
        <v>0</v>
      </c>
      <c r="D10" s="4">
        <v>0</v>
      </c>
      <c r="E10" s="4">
        <v>0</v>
      </c>
      <c r="F10" s="9">
        <v>0</v>
      </c>
      <c r="G10" s="6">
        <v>3</v>
      </c>
      <c r="H10" s="4">
        <v>3</v>
      </c>
      <c r="I10" s="4">
        <v>3</v>
      </c>
      <c r="J10" s="6">
        <v>1</v>
      </c>
      <c r="K10" s="4">
        <v>1</v>
      </c>
      <c r="L10" s="4">
        <v>1</v>
      </c>
      <c r="M10" s="6">
        <v>4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</row>
    <row r="11" spans="1:18">
      <c r="A11" s="4"/>
      <c r="B11" t="s">
        <v>3</v>
      </c>
      <c r="C11" s="4"/>
      <c r="D11" s="6">
        <v>1</v>
      </c>
      <c r="E11" s="4">
        <v>1</v>
      </c>
      <c r="F11" s="4">
        <v>1</v>
      </c>
      <c r="G11" s="4">
        <v>1</v>
      </c>
      <c r="H11" s="6">
        <v>0</v>
      </c>
      <c r="I11" s="4">
        <v>0</v>
      </c>
      <c r="J11" s="4">
        <v>0</v>
      </c>
      <c r="K11" s="6">
        <v>2</v>
      </c>
      <c r="L11" s="4">
        <v>2</v>
      </c>
      <c r="M11" s="4">
        <v>2</v>
      </c>
      <c r="N11" s="4">
        <v>2</v>
      </c>
      <c r="O11" s="9">
        <v>2</v>
      </c>
      <c r="P11" s="6">
        <v>3</v>
      </c>
      <c r="Q11" s="4">
        <v>3</v>
      </c>
      <c r="R11" s="4">
        <v>3</v>
      </c>
    </row>
    <row r="12" spans="1:18">
      <c r="A12" s="4"/>
      <c r="B12" t="s">
        <v>4</v>
      </c>
      <c r="C12" s="4"/>
      <c r="D12" s="4"/>
      <c r="E12" s="6">
        <v>2</v>
      </c>
      <c r="F12" s="4">
        <v>2</v>
      </c>
      <c r="G12" s="4">
        <v>2</v>
      </c>
      <c r="H12" s="4">
        <v>2</v>
      </c>
      <c r="I12" s="6">
        <v>5</v>
      </c>
      <c r="J12" s="4">
        <v>5</v>
      </c>
      <c r="K12" s="4">
        <v>5</v>
      </c>
      <c r="L12" s="6">
        <v>0</v>
      </c>
      <c r="M12" s="4">
        <v>0</v>
      </c>
      <c r="N12" s="9">
        <v>0</v>
      </c>
      <c r="O12" s="4">
        <v>0</v>
      </c>
      <c r="P12" s="4">
        <v>0</v>
      </c>
      <c r="Q12" s="9">
        <v>0</v>
      </c>
      <c r="R12" s="6">
        <v>2</v>
      </c>
    </row>
    <row r="13" spans="1:18">
      <c r="A13" s="4"/>
      <c r="B13" t="s">
        <v>5</v>
      </c>
      <c r="C13" s="4" t="s">
        <v>6</v>
      </c>
      <c r="D13" s="4" t="s">
        <v>6</v>
      </c>
      <c r="E13" s="4" t="s">
        <v>6</v>
      </c>
      <c r="F13" s="4"/>
      <c r="G13" s="4" t="s">
        <v>6</v>
      </c>
      <c r="H13" s="4" t="s">
        <v>6</v>
      </c>
      <c r="I13" s="4" t="s">
        <v>6</v>
      </c>
      <c r="J13" s="4" t="s">
        <v>6</v>
      </c>
      <c r="K13" s="4" t="s">
        <v>6</v>
      </c>
      <c r="L13" s="4" t="s">
        <v>6</v>
      </c>
      <c r="M13" s="4" t="s">
        <v>6</v>
      </c>
      <c r="N13" s="4"/>
      <c r="O13" s="4"/>
      <c r="P13" s="4" t="s">
        <v>6</v>
      </c>
      <c r="Q13" s="4"/>
      <c r="R13" s="4" t="s">
        <v>6</v>
      </c>
    </row>
    <row r="15" spans="3:18">
      <c r="C15" s="4">
        <v>500</v>
      </c>
      <c r="D15" s="4">
        <v>2000</v>
      </c>
      <c r="E15" s="4">
        <v>2500</v>
      </c>
      <c r="F15" s="4">
        <v>800</v>
      </c>
      <c r="G15" s="4">
        <v>4000</v>
      </c>
      <c r="H15" s="4">
        <v>1000</v>
      </c>
      <c r="I15" s="4">
        <v>5500</v>
      </c>
      <c r="J15" s="4">
        <v>1500</v>
      </c>
      <c r="K15" s="4">
        <v>2800</v>
      </c>
      <c r="L15" s="4">
        <v>400</v>
      </c>
      <c r="M15" s="4">
        <v>5000</v>
      </c>
      <c r="N15" s="4">
        <v>700</v>
      </c>
      <c r="O15" s="4">
        <v>2100</v>
      </c>
      <c r="P15" s="4">
        <v>3500</v>
      </c>
      <c r="Q15" s="4">
        <v>900</v>
      </c>
      <c r="R15" s="4">
        <v>2400</v>
      </c>
    </row>
    <row r="16" spans="2:18">
      <c r="B16" t="s">
        <v>0</v>
      </c>
      <c r="C16" s="7">
        <f t="shared" ref="C16:R16" si="2">INT(C15/1024)</f>
        <v>0</v>
      </c>
      <c r="D16" s="7">
        <f t="shared" si="2"/>
        <v>1</v>
      </c>
      <c r="E16" s="7">
        <f t="shared" si="2"/>
        <v>2</v>
      </c>
      <c r="F16" s="7">
        <f t="shared" si="2"/>
        <v>0</v>
      </c>
      <c r="G16" s="7">
        <f t="shared" si="2"/>
        <v>3</v>
      </c>
      <c r="H16" s="7">
        <f t="shared" si="2"/>
        <v>0</v>
      </c>
      <c r="I16" s="7">
        <f t="shared" si="2"/>
        <v>5</v>
      </c>
      <c r="J16" s="7">
        <f t="shared" si="2"/>
        <v>1</v>
      </c>
      <c r="K16" s="7">
        <f t="shared" si="2"/>
        <v>2</v>
      </c>
      <c r="L16" s="7">
        <f t="shared" si="2"/>
        <v>0</v>
      </c>
      <c r="M16" s="7">
        <f t="shared" si="2"/>
        <v>4</v>
      </c>
      <c r="N16" s="7">
        <f t="shared" si="2"/>
        <v>0</v>
      </c>
      <c r="O16" s="7">
        <f t="shared" si="2"/>
        <v>2</v>
      </c>
      <c r="P16" s="7">
        <f t="shared" si="2"/>
        <v>3</v>
      </c>
      <c r="Q16" s="7">
        <f t="shared" si="2"/>
        <v>0</v>
      </c>
      <c r="R16" s="7">
        <f t="shared" si="2"/>
        <v>2</v>
      </c>
    </row>
    <row r="17" spans="1:18">
      <c r="A17" s="4" t="s">
        <v>8</v>
      </c>
      <c r="B17" t="s">
        <v>2</v>
      </c>
      <c r="C17" s="6">
        <v>0</v>
      </c>
      <c r="D17" s="4">
        <v>0</v>
      </c>
      <c r="E17" s="4">
        <v>0</v>
      </c>
      <c r="F17" s="9">
        <v>0</v>
      </c>
      <c r="G17" s="4">
        <v>0</v>
      </c>
      <c r="H17" s="9">
        <v>0</v>
      </c>
      <c r="I17" s="4">
        <v>0</v>
      </c>
      <c r="J17" s="4">
        <v>0</v>
      </c>
      <c r="K17" s="4">
        <v>0</v>
      </c>
      <c r="L17" s="9">
        <v>0</v>
      </c>
      <c r="M17" s="4">
        <v>0</v>
      </c>
      <c r="N17" s="9">
        <v>0</v>
      </c>
      <c r="O17" s="4">
        <v>0</v>
      </c>
      <c r="P17" s="4">
        <v>0</v>
      </c>
      <c r="Q17" s="9">
        <v>0</v>
      </c>
      <c r="R17" s="4">
        <v>0</v>
      </c>
    </row>
    <row r="18" spans="1:18">
      <c r="A18" s="4"/>
      <c r="B18" t="s">
        <v>3</v>
      </c>
      <c r="C18" s="4"/>
      <c r="D18" s="6">
        <v>1</v>
      </c>
      <c r="E18" s="4">
        <v>1</v>
      </c>
      <c r="F18" s="4">
        <v>1</v>
      </c>
      <c r="G18" s="6">
        <v>3</v>
      </c>
      <c r="H18" s="4">
        <v>3</v>
      </c>
      <c r="I18" s="6">
        <v>5</v>
      </c>
      <c r="J18" s="6">
        <v>1</v>
      </c>
      <c r="K18" s="4">
        <v>1</v>
      </c>
      <c r="L18" s="4">
        <v>1</v>
      </c>
      <c r="M18" s="6">
        <v>4</v>
      </c>
      <c r="N18" s="7">
        <v>4</v>
      </c>
      <c r="O18" s="7">
        <v>4</v>
      </c>
      <c r="P18" s="6">
        <v>3</v>
      </c>
      <c r="Q18" s="4">
        <v>3</v>
      </c>
      <c r="R18" s="4">
        <v>3</v>
      </c>
    </row>
    <row r="19" spans="1:18">
      <c r="A19" s="4"/>
      <c r="B19" t="s">
        <v>4</v>
      </c>
      <c r="C19" s="4"/>
      <c r="D19" s="4"/>
      <c r="E19" s="6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9">
        <v>2</v>
      </c>
      <c r="L19" s="4">
        <v>2</v>
      </c>
      <c r="M19" s="4">
        <v>2</v>
      </c>
      <c r="N19" s="4">
        <v>2</v>
      </c>
      <c r="O19" s="9">
        <v>2</v>
      </c>
      <c r="P19" s="4">
        <v>2</v>
      </c>
      <c r="Q19" s="4">
        <v>2</v>
      </c>
      <c r="R19" s="9">
        <v>2</v>
      </c>
    </row>
    <row r="20" spans="1:18">
      <c r="A20" s="4"/>
      <c r="B20" t="s">
        <v>5</v>
      </c>
      <c r="C20" s="4" t="s">
        <v>6</v>
      </c>
      <c r="D20" s="4" t="s">
        <v>6</v>
      </c>
      <c r="E20" s="4" t="s">
        <v>6</v>
      </c>
      <c r="F20" s="4"/>
      <c r="G20" s="4" t="s">
        <v>6</v>
      </c>
      <c r="H20" s="4"/>
      <c r="I20" s="4" t="s">
        <v>6</v>
      </c>
      <c r="J20" s="4" t="s">
        <v>6</v>
      </c>
      <c r="K20" s="4"/>
      <c r="L20" s="4"/>
      <c r="M20" s="4" t="s">
        <v>6</v>
      </c>
      <c r="N20" s="4"/>
      <c r="O20" s="4"/>
      <c r="P20" s="4" t="s">
        <v>6</v>
      </c>
      <c r="Q20" s="4"/>
      <c r="R20" s="4"/>
    </row>
    <row r="22" spans="20:25">
      <c r="T22">
        <v>0</v>
      </c>
      <c r="U22">
        <v>1</v>
      </c>
      <c r="V22">
        <v>2</v>
      </c>
      <c r="W22">
        <v>3</v>
      </c>
      <c r="X22">
        <v>4</v>
      </c>
      <c r="Y22">
        <v>5</v>
      </c>
    </row>
    <row r="23" spans="3: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2</v>
      </c>
      <c r="T23">
        <f>COUNTIF(C23:R23,0)</f>
        <v>0</v>
      </c>
      <c r="U23">
        <f>COUNTIF(D23:R23,1)</f>
        <v>0</v>
      </c>
      <c r="V23">
        <f>COUNTIF(E23:R23,2)</f>
        <v>1</v>
      </c>
      <c r="W23">
        <f>COUNTIF(F23:R23,3)</f>
        <v>0</v>
      </c>
      <c r="X23">
        <f>COUNTIF(G23:R23,4)</f>
        <v>0</v>
      </c>
      <c r="Y23">
        <f>COUNTIF(H23:R23,5)</f>
        <v>0</v>
      </c>
    </row>
    <row r="28" spans="3:19">
      <c r="C28" s="4">
        <v>0</v>
      </c>
      <c r="D28" s="4">
        <v>1</v>
      </c>
      <c r="E28" s="4">
        <v>2</v>
      </c>
      <c r="F28" s="4">
        <v>3</v>
      </c>
      <c r="G28" s="4">
        <v>8</v>
      </c>
      <c r="H28" s="4">
        <v>16</v>
      </c>
      <c r="I28" s="4">
        <v>17</v>
      </c>
      <c r="J28" s="4">
        <v>4</v>
      </c>
      <c r="K28" s="4">
        <v>5</v>
      </c>
      <c r="L28" s="4">
        <v>6</v>
      </c>
      <c r="M28" s="4">
        <v>7</v>
      </c>
      <c r="N28" s="4">
        <v>9</v>
      </c>
      <c r="O28" s="4">
        <v>10</v>
      </c>
      <c r="P28" s="4">
        <v>11</v>
      </c>
      <c r="Q28" s="4">
        <v>12</v>
      </c>
      <c r="R28" s="4">
        <v>8</v>
      </c>
      <c r="S28">
        <v>9</v>
      </c>
    </row>
    <row r="29" spans="2:18">
      <c r="B29" t="s">
        <v>0</v>
      </c>
      <c r="C29" s="4">
        <f>INT(C28/(4*32))</f>
        <v>0</v>
      </c>
      <c r="D29" s="4">
        <f t="shared" ref="C29:R29" si="3">INT(D28/1024)</f>
        <v>0</v>
      </c>
      <c r="E29" s="4">
        <f t="shared" si="3"/>
        <v>0</v>
      </c>
      <c r="F29" s="4">
        <f t="shared" si="3"/>
        <v>0</v>
      </c>
      <c r="G29" s="4">
        <f t="shared" si="3"/>
        <v>0</v>
      </c>
      <c r="H29" s="4">
        <f t="shared" si="3"/>
        <v>0</v>
      </c>
      <c r="I29" s="4">
        <f t="shared" si="3"/>
        <v>0</v>
      </c>
      <c r="J29" s="4">
        <f t="shared" si="3"/>
        <v>0</v>
      </c>
      <c r="K29" s="4">
        <f t="shared" si="3"/>
        <v>0</v>
      </c>
      <c r="L29" s="4">
        <f t="shared" si="3"/>
        <v>0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3"/>
        <v>0</v>
      </c>
      <c r="Q29" s="4">
        <f t="shared" si="3"/>
        <v>0</v>
      </c>
      <c r="R29" s="4">
        <f t="shared" si="3"/>
        <v>0</v>
      </c>
    </row>
    <row r="30" spans="1:18">
      <c r="A30" s="5" t="s">
        <v>1</v>
      </c>
      <c r="B30" t="s">
        <v>2</v>
      </c>
      <c r="C30" s="6">
        <v>0</v>
      </c>
      <c r="D30" s="4">
        <v>0</v>
      </c>
      <c r="E30" s="4">
        <v>0</v>
      </c>
      <c r="F30" s="8">
        <v>0</v>
      </c>
      <c r="G30" s="7">
        <v>0</v>
      </c>
      <c r="H30" s="8">
        <v>0</v>
      </c>
      <c r="I30" s="7">
        <v>0</v>
      </c>
      <c r="J30" s="7">
        <v>0</v>
      </c>
      <c r="K30" s="6">
        <v>2</v>
      </c>
      <c r="L30" s="7">
        <v>2</v>
      </c>
      <c r="M30" s="4">
        <v>2</v>
      </c>
      <c r="N30" s="4">
        <v>2</v>
      </c>
      <c r="O30" s="8">
        <v>2</v>
      </c>
      <c r="P30" s="4">
        <v>2</v>
      </c>
      <c r="Q30" s="4">
        <v>2</v>
      </c>
      <c r="R30" s="8">
        <v>2</v>
      </c>
    </row>
    <row r="31" spans="1:18">
      <c r="A31" s="5"/>
      <c r="B31" t="s">
        <v>3</v>
      </c>
      <c r="C31" s="4"/>
      <c r="D31" s="6">
        <v>1</v>
      </c>
      <c r="E31" s="4">
        <v>1</v>
      </c>
      <c r="F31" s="4">
        <v>1</v>
      </c>
      <c r="G31" s="6">
        <v>3</v>
      </c>
      <c r="H31" s="7">
        <v>3</v>
      </c>
      <c r="I31" s="7">
        <v>3</v>
      </c>
      <c r="J31" s="6">
        <v>1</v>
      </c>
      <c r="K31" s="7">
        <v>1</v>
      </c>
      <c r="L31" s="7">
        <v>1</v>
      </c>
      <c r="M31" s="6">
        <v>4</v>
      </c>
      <c r="N31" s="4">
        <v>4</v>
      </c>
      <c r="O31" s="4">
        <v>4</v>
      </c>
      <c r="P31" s="6">
        <v>3</v>
      </c>
      <c r="Q31" s="4">
        <v>3</v>
      </c>
      <c r="R31" s="4">
        <v>3</v>
      </c>
    </row>
    <row r="32" spans="1:18">
      <c r="A32" s="5"/>
      <c r="B32" t="s">
        <v>4</v>
      </c>
      <c r="C32" s="4"/>
      <c r="D32" s="4"/>
      <c r="E32" s="6">
        <v>2</v>
      </c>
      <c r="F32" s="4">
        <v>2</v>
      </c>
      <c r="G32" s="7">
        <v>2</v>
      </c>
      <c r="H32" s="7">
        <v>2</v>
      </c>
      <c r="I32" s="6">
        <v>5</v>
      </c>
      <c r="J32" s="7">
        <v>5</v>
      </c>
      <c r="K32" s="7">
        <v>5</v>
      </c>
      <c r="L32" s="6">
        <v>0</v>
      </c>
      <c r="M32" s="4">
        <v>0</v>
      </c>
      <c r="N32" s="8">
        <v>0</v>
      </c>
      <c r="O32" s="4">
        <v>0</v>
      </c>
      <c r="P32" s="4">
        <v>0</v>
      </c>
      <c r="Q32" s="8">
        <v>0</v>
      </c>
      <c r="R32" s="4">
        <v>0</v>
      </c>
    </row>
    <row r="33" spans="1:18">
      <c r="A33" s="5"/>
      <c r="B33" t="s">
        <v>5</v>
      </c>
      <c r="C33" s="4" t="s">
        <v>6</v>
      </c>
      <c r="D33" s="4" t="s">
        <v>6</v>
      </c>
      <c r="E33" s="4" t="s">
        <v>6</v>
      </c>
      <c r="F33" s="4"/>
      <c r="G33" s="4" t="s">
        <v>6</v>
      </c>
      <c r="H33" s="4"/>
      <c r="I33" s="4" t="s">
        <v>6</v>
      </c>
      <c r="J33" s="4" t="s">
        <v>6</v>
      </c>
      <c r="K33" s="4" t="s">
        <v>6</v>
      </c>
      <c r="L33" s="4" t="s">
        <v>6</v>
      </c>
      <c r="M33" s="4" t="s">
        <v>6</v>
      </c>
      <c r="N33" s="4"/>
      <c r="O33" s="4"/>
      <c r="P33" s="4" t="s">
        <v>6</v>
      </c>
      <c r="Q33" s="4"/>
      <c r="R33" s="4"/>
    </row>
  </sheetData>
  <mergeCells count="2">
    <mergeCell ref="A10:A13"/>
    <mergeCell ref="A17:A2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C6" sqref="C6:G6"/>
    </sheetView>
  </sheetViews>
  <sheetFormatPr defaultColWidth="9" defaultRowHeight="14.25" outlineLevelRow="6"/>
  <cols>
    <col min="1" max="1" width="11.625" customWidth="true"/>
    <col min="2" max="2" width="10.875" customWidth="true"/>
    <col min="12" max="12" width="11.875" customWidth="true"/>
  </cols>
  <sheetData>
    <row r="1" ht="17.25" spans="1:11">
      <c r="A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>
        <v>5</v>
      </c>
      <c r="G1" s="1">
        <v>6</v>
      </c>
      <c r="I1" s="2"/>
      <c r="J1" s="2"/>
      <c r="K1" s="2"/>
    </row>
    <row r="2" ht="17.25" spans="1:11">
      <c r="A2" t="s">
        <v>14</v>
      </c>
      <c r="B2" s="1" t="s">
        <v>10</v>
      </c>
      <c r="C2" s="1" t="s">
        <v>15</v>
      </c>
      <c r="D2" s="1" t="s">
        <v>16</v>
      </c>
      <c r="E2" s="1" t="s">
        <v>17</v>
      </c>
      <c r="F2" s="1">
        <v>5</v>
      </c>
      <c r="G2" s="1">
        <v>6</v>
      </c>
      <c r="I2" s="2"/>
      <c r="J2" s="2"/>
      <c r="K2" s="2"/>
    </row>
    <row r="3" ht="17.25" spans="1:14">
      <c r="A3" t="s">
        <v>18</v>
      </c>
      <c r="B3" t="s">
        <v>10</v>
      </c>
      <c r="C3" s="1" t="s">
        <v>11</v>
      </c>
      <c r="D3" s="1" t="s">
        <v>12</v>
      </c>
      <c r="E3" s="1" t="s">
        <v>19</v>
      </c>
      <c r="F3" s="1"/>
      <c r="G3" s="1"/>
      <c r="I3" s="2"/>
      <c r="J3" s="2"/>
      <c r="K3" s="2"/>
      <c r="L3" s="3"/>
      <c r="M3" s="3"/>
      <c r="N3" s="3"/>
    </row>
    <row r="4" ht="17.25" spans="1:11">
      <c r="A4" t="s">
        <v>20</v>
      </c>
      <c r="B4" t="s">
        <v>10</v>
      </c>
      <c r="C4" s="1" t="s">
        <v>15</v>
      </c>
      <c r="D4" s="1" t="s">
        <v>12</v>
      </c>
      <c r="E4" s="1" t="s">
        <v>19</v>
      </c>
      <c r="F4" s="1"/>
      <c r="G4" s="1"/>
      <c r="I4" s="2"/>
      <c r="J4" s="2"/>
      <c r="K4" s="2"/>
    </row>
    <row r="5" spans="1:7">
      <c r="A5" t="s">
        <v>21</v>
      </c>
      <c r="B5" t="s">
        <v>10</v>
      </c>
      <c r="C5" s="1" t="s">
        <v>22</v>
      </c>
      <c r="D5" s="1"/>
      <c r="E5" s="1"/>
      <c r="F5" s="1"/>
      <c r="G5" s="1"/>
    </row>
    <row r="6" spans="1:7">
      <c r="A6" t="s">
        <v>23</v>
      </c>
      <c r="B6" t="s">
        <v>10</v>
      </c>
      <c r="C6" s="1">
        <v>26</v>
      </c>
      <c r="D6" s="1"/>
      <c r="E6" s="1"/>
      <c r="F6" s="1"/>
      <c r="G6" s="1"/>
    </row>
    <row r="7" spans="3:7">
      <c r="C7" s="1"/>
      <c r="D7" s="1"/>
      <c r="E7" s="1"/>
      <c r="F7" s="1"/>
      <c r="G7" s="1"/>
    </row>
  </sheetData>
  <mergeCells count="9">
    <mergeCell ref="I1:K1"/>
    <mergeCell ref="I2:K2"/>
    <mergeCell ref="E3:G3"/>
    <mergeCell ref="I3:K3"/>
    <mergeCell ref="L3:N3"/>
    <mergeCell ref="E4:G4"/>
    <mergeCell ref="I4:K4"/>
    <mergeCell ref="C5:G5"/>
    <mergeCell ref="C6:G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2020-11-08T12:59:00Z</dcterms:created>
  <dcterms:modified xsi:type="dcterms:W3CDTF">2020-11-10T17:32:13Z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