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60" activeTab="3"/>
  </bookViews>
  <sheets>
    <sheet name="性别年龄数据" sheetId="3" r:id="rId1"/>
    <sheet name="分素材类别数据" sheetId="2" r:id="rId2"/>
    <sheet name="周报分析-ios" sheetId="5" r:id="rId3"/>
    <sheet name="周报分析-and" sheetId="6" r:id="rId4"/>
  </sheets>
  <calcPr calcId="144525" concurrentCalc="0"/>
</workbook>
</file>

<file path=xl/comments1.xml><?xml version="1.0" encoding="utf-8"?>
<comments xmlns="http://schemas.openxmlformats.org/spreadsheetml/2006/main">
  <authors>
    <author>mac</author>
  </authors>
  <commentList>
    <comment ref="F8" authorId="0">
      <text>
        <r>
          <rPr>
            <b/>
            <sz val="9"/>
            <rFont val="方正书宋_GBK"/>
            <charset val="134"/>
          </rPr>
          <t>mac:</t>
        </r>
        <r>
          <rPr>
            <sz val="9"/>
            <rFont val="方正书宋_GBK"/>
            <charset val="134"/>
          </rPr>
          <t xml:space="preserve">
1110开始投放，回传不及时
</t>
        </r>
      </text>
    </comment>
  </commentList>
</comments>
</file>

<file path=xl/sharedStrings.xml><?xml version="1.0" encoding="utf-8"?>
<sst xmlns="http://schemas.openxmlformats.org/spreadsheetml/2006/main" count="64">
  <si>
    <t>ios端</t>
  </si>
  <si>
    <t>Gender</t>
  </si>
  <si>
    <t>年龄</t>
  </si>
  <si>
    <t>Spend</t>
  </si>
  <si>
    <t>Impressions</t>
  </si>
  <si>
    <t>App clicks</t>
  </si>
  <si>
    <t>账户内install</t>
  </si>
  <si>
    <t>CTR</t>
  </si>
  <si>
    <t>CVR</t>
  </si>
  <si>
    <t>账户内cpi</t>
  </si>
  <si>
    <t>CPM</t>
  </si>
  <si>
    <t>Male</t>
  </si>
  <si>
    <t>18-24</t>
  </si>
  <si>
    <t>——</t>
  </si>
  <si>
    <t>25-34</t>
  </si>
  <si>
    <t>35-44</t>
  </si>
  <si>
    <t>45-54</t>
  </si>
  <si>
    <t>≥55</t>
  </si>
  <si>
    <t>Female</t>
  </si>
  <si>
    <t>and端</t>
  </si>
  <si>
    <t>账户内cpa</t>
  </si>
  <si>
    <t>13-17</t>
  </si>
  <si>
    <t>（注：所有广告组设置18+，本次数据中出现0.04数据波动至13-17，正常现象）</t>
  </si>
  <si>
    <t>ios</t>
  </si>
  <si>
    <t>素材分类</t>
  </si>
  <si>
    <t>花费</t>
  </si>
  <si>
    <t>大概占比</t>
  </si>
  <si>
    <t>点击率</t>
  </si>
  <si>
    <t>转化率</t>
  </si>
  <si>
    <t>账户内大概cpi</t>
  </si>
  <si>
    <t>3D形象素材</t>
  </si>
  <si>
    <t>社交素材</t>
  </si>
  <si>
    <t>星球素材</t>
  </si>
  <si>
    <t>代理素材</t>
  </si>
  <si>
    <t>kol素材</t>
  </si>
  <si>
    <t>日本制作</t>
  </si>
  <si>
    <t>口播素材</t>
  </si>
  <si>
    <t>and</t>
  </si>
  <si>
    <t>日期</t>
  </si>
  <si>
    <t>产品名</t>
  </si>
  <si>
    <t>media</t>
  </si>
  <si>
    <t>买量方式</t>
  </si>
  <si>
    <t>操作系统</t>
  </si>
  <si>
    <t>消耗（$）</t>
  </si>
  <si>
    <t>af_cpi</t>
  </si>
  <si>
    <t>impressions</t>
  </si>
  <si>
    <t>clicks</t>
  </si>
  <si>
    <t>af_install</t>
  </si>
  <si>
    <t>ctr</t>
  </si>
  <si>
    <t>af_cvr</t>
  </si>
  <si>
    <t>skan-install</t>
  </si>
  <si>
    <t>TT-skan-CPI</t>
  </si>
  <si>
    <t>Gravity</t>
  </si>
  <si>
    <t>TikTok</t>
  </si>
  <si>
    <t>install</t>
  </si>
  <si>
    <t>总计</t>
  </si>
  <si>
    <t>本周ios消耗略起量，但cpi成本较上周高，主要起量素材为日本制作、kol素材。</t>
  </si>
  <si>
    <t>注册人数</t>
  </si>
  <si>
    <t>注册成本</t>
  </si>
  <si>
    <t>注册率</t>
  </si>
  <si>
    <t>次留人数</t>
  </si>
  <si>
    <t>次留比率</t>
  </si>
  <si>
    <t>次留成本</t>
  </si>
  <si>
    <t>本周新素材中有带量素材，目前观察出恋爱话题、梦想话题关注度较高。kol素材的成本良好。3d形象方面，自定义形象成本明显优于卡通宇航员，建议后续可出类似素材投放。</t>
  </si>
</sst>
</file>

<file path=xl/styles.xml><?xml version="1.0" encoding="utf-8"?>
<styleSheet xmlns="http://schemas.openxmlformats.org/spreadsheetml/2006/main">
  <numFmts count="11">
    <numFmt numFmtId="176" formatCode="0.00_);[Red]\(0.00\)"/>
    <numFmt numFmtId="177" formatCode="#,##0_ "/>
    <numFmt numFmtId="178" formatCode="\$#,##0.00;\-\$#,##0.00"/>
    <numFmt numFmtId="179" formatCode="m/d;@"/>
    <numFmt numFmtId="180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1" formatCode="0_);[Red]\(0\)"/>
    <numFmt numFmtId="43" formatCode="_ * #,##0.00_ ;_ * \-#,##0.00_ ;_ * &quot;-&quot;??_ ;_ @_ "/>
    <numFmt numFmtId="41" formatCode="_ * #,##0_ ;_ * \-#,##0_ ;_ * &quot;-&quot;_ ;_ @_ "/>
    <numFmt numFmtId="182" formatCode="#,##0.0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Arial"/>
      <charset val="134"/>
    </font>
    <font>
      <sz val="10"/>
      <color theme="1"/>
      <name val="方正书宋_GBK"/>
      <charset val="134"/>
    </font>
    <font>
      <sz val="9"/>
      <color rgb="FF333333"/>
      <name val="-apple-system"/>
      <charset val="134"/>
    </font>
    <font>
      <sz val="10"/>
      <color theme="1"/>
      <name val="宋体"/>
      <charset val="134"/>
      <scheme val="minor"/>
    </font>
    <font>
      <sz val="9"/>
      <color rgb="FF333333"/>
      <name val="PingFang SC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28" borderId="22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17" borderId="22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33" borderId="25" applyNumberFormat="0" applyAlignment="0" applyProtection="0">
      <alignment vertical="center"/>
    </xf>
    <xf numFmtId="0" fontId="15" fillId="17" borderId="21" applyNumberFormat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7" borderId="19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</cellStyleXfs>
  <cellXfs count="12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4" fontId="3" fillId="0" borderId="6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77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Alignment="1">
      <alignment horizontal="left" vertical="center" wrapText="1"/>
    </xf>
    <xf numFmtId="179" fontId="1" fillId="0" borderId="0" xfId="0" applyNumberFormat="1" applyFont="1" applyAlignment="1">
      <alignment horizontal="left" vertical="center"/>
    </xf>
    <xf numFmtId="10" fontId="1" fillId="2" borderId="1" xfId="0" applyNumberFormat="1" applyFont="1" applyFill="1" applyBorder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3" fontId="2" fillId="0" borderId="2" xfId="0" applyNumberFormat="1" applyFont="1" applyBorder="1" applyAlignment="1">
      <alignment horizontal="center" wrapText="1"/>
    </xf>
    <xf numFmtId="178" fontId="1" fillId="0" borderId="5" xfId="0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1" fontId="2" fillId="0" borderId="7" xfId="0" applyNumberFormat="1" applyFont="1" applyBorder="1" applyAlignment="1">
      <alignment horizontal="center" wrapText="1"/>
    </xf>
    <xf numFmtId="178" fontId="2" fillId="0" borderId="3" xfId="0" applyNumberFormat="1" applyFont="1" applyBorder="1" applyAlignment="1">
      <alignment horizontal="center" wrapText="1"/>
    </xf>
    <xf numFmtId="178" fontId="2" fillId="0" borderId="2" xfId="0" applyNumberFormat="1" applyFont="1" applyBorder="1" applyAlignment="1">
      <alignment horizontal="center" wrapText="1"/>
    </xf>
    <xf numFmtId="178" fontId="2" fillId="0" borderId="6" xfId="0" applyNumberFormat="1" applyFont="1" applyBorder="1" applyAlignment="1">
      <alignment horizontal="center" wrapText="1"/>
    </xf>
    <xf numFmtId="178" fontId="2" fillId="0" borderId="0" xfId="0" applyNumberFormat="1" applyFont="1" applyBorder="1" applyAlignment="1">
      <alignment horizontal="center" wrapText="1"/>
    </xf>
    <xf numFmtId="3" fontId="2" fillId="0" borderId="0" xfId="0" applyNumberFormat="1" applyFont="1" applyBorder="1" applyAlignment="1">
      <alignment horizontal="center" wrapText="1"/>
    </xf>
    <xf numFmtId="176" fontId="1" fillId="0" borderId="0" xfId="9" applyNumberFormat="1" applyFont="1" applyAlignment="1">
      <alignment horizontal="center" vertical="center"/>
    </xf>
    <xf numFmtId="178" fontId="1" fillId="0" borderId="0" xfId="0" applyNumberFormat="1" applyFont="1" applyAlignment="1">
      <alignment horizontal="left" vertical="center"/>
    </xf>
    <xf numFmtId="3" fontId="4" fillId="3" borderId="2" xfId="0" applyNumberFormat="1" applyFont="1" applyFill="1" applyBorder="1" applyAlignment="1">
      <alignment horizontal="center" wrapText="1"/>
    </xf>
    <xf numFmtId="10" fontId="2" fillId="0" borderId="2" xfId="0" applyNumberFormat="1" applyFont="1" applyBorder="1" applyAlignment="1">
      <alignment horizontal="center" wrapText="1"/>
    </xf>
    <xf numFmtId="10" fontId="2" fillId="3" borderId="2" xfId="0" applyNumberFormat="1" applyFont="1" applyFill="1" applyBorder="1" applyAlignment="1">
      <alignment horizontal="center" wrapText="1"/>
    </xf>
    <xf numFmtId="10" fontId="2" fillId="0" borderId="3" xfId="0" applyNumberFormat="1" applyFont="1" applyBorder="1" applyAlignment="1">
      <alignment horizontal="center" wrapText="1"/>
    </xf>
    <xf numFmtId="10" fontId="2" fillId="3" borderId="6" xfId="0" applyNumberFormat="1" applyFont="1" applyFill="1" applyBorder="1" applyAlignment="1">
      <alignment horizontal="center" wrapText="1"/>
    </xf>
    <xf numFmtId="10" fontId="2" fillId="3" borderId="0" xfId="0" applyNumberFormat="1" applyFont="1" applyFill="1" applyBorder="1" applyAlignment="1">
      <alignment horizontal="center" wrapText="1"/>
    </xf>
    <xf numFmtId="176" fontId="2" fillId="3" borderId="2" xfId="0" applyNumberFormat="1" applyFont="1" applyFill="1" applyBorder="1" applyAlignment="1">
      <alignment horizontal="center" wrapText="1"/>
    </xf>
    <xf numFmtId="176" fontId="2" fillId="0" borderId="3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180" fontId="2" fillId="3" borderId="1" xfId="0" applyNumberFormat="1" applyFont="1" applyFill="1" applyBorder="1" applyAlignment="1">
      <alignment horizontal="center" wrapText="1"/>
    </xf>
    <xf numFmtId="10" fontId="2" fillId="0" borderId="3" xfId="9" applyNumberFormat="1" applyFont="1" applyBorder="1" applyAlignment="1">
      <alignment horizontal="center" wrapText="1"/>
    </xf>
    <xf numFmtId="176" fontId="2" fillId="0" borderId="2" xfId="0" applyNumberFormat="1" applyFont="1" applyBorder="1" applyAlignment="1">
      <alignment horizontal="center" wrapText="1"/>
    </xf>
    <xf numFmtId="10" fontId="2" fillId="0" borderId="6" xfId="0" applyNumberFormat="1" applyFont="1" applyBorder="1" applyAlignment="1">
      <alignment horizontal="center" wrapText="1"/>
    </xf>
    <xf numFmtId="10" fontId="2" fillId="0" borderId="0" xfId="0" applyNumberFormat="1" applyFont="1" applyBorder="1" applyAlignment="1">
      <alignment horizontal="center" wrapText="1"/>
    </xf>
    <xf numFmtId="0" fontId="2" fillId="0" borderId="2" xfId="0" applyNumberFormat="1" applyFont="1" applyBorder="1" applyAlignment="1">
      <alignment horizontal="center" wrapText="1"/>
    </xf>
    <xf numFmtId="9" fontId="2" fillId="0" borderId="2" xfId="0" applyNumberFormat="1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9" fontId="2" fillId="0" borderId="3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9" fontId="2" fillId="0" borderId="6" xfId="0" applyNumberFormat="1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179" fontId="1" fillId="2" borderId="8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77" fontId="1" fillId="2" borderId="8" xfId="0" applyNumberFormat="1" applyFont="1" applyFill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14" fontId="2" fillId="0" borderId="11" xfId="0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14" fontId="3" fillId="0" borderId="0" xfId="0" applyNumberFormat="1" applyFont="1" applyBorder="1" applyAlignment="1">
      <alignment horizontal="center" wrapText="1"/>
    </xf>
    <xf numFmtId="179" fontId="1" fillId="0" borderId="0" xfId="0" applyNumberFormat="1" applyFont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wrapText="1"/>
    </xf>
    <xf numFmtId="3" fontId="2" fillId="0" borderId="10" xfId="0" applyNumberFormat="1" applyFont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3" fontId="2" fillId="0" borderId="12" xfId="0" applyNumberFormat="1" applyFont="1" applyBorder="1" applyAlignment="1">
      <alignment horizontal="center" wrapText="1"/>
    </xf>
    <xf numFmtId="4" fontId="2" fillId="0" borderId="0" xfId="0" applyNumberFormat="1" applyFont="1" applyBorder="1" applyAlignment="1">
      <alignment horizontal="center" wrapText="1"/>
    </xf>
    <xf numFmtId="3" fontId="2" fillId="0" borderId="0" xfId="0" applyNumberFormat="1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wrapText="1" readingOrder="1"/>
    </xf>
    <xf numFmtId="0" fontId="2" fillId="3" borderId="0" xfId="0" applyFont="1" applyFill="1" applyBorder="1" applyAlignment="1">
      <alignment wrapText="1" readingOrder="1"/>
    </xf>
    <xf numFmtId="10" fontId="2" fillId="3" borderId="10" xfId="0" applyNumberFormat="1" applyFont="1" applyFill="1" applyBorder="1" applyAlignment="1">
      <alignment horizontal="center" wrapText="1"/>
    </xf>
    <xf numFmtId="10" fontId="2" fillId="3" borderId="12" xfId="0" applyNumberFormat="1" applyFont="1" applyFill="1" applyBorder="1" applyAlignment="1">
      <alignment horizontal="center" wrapText="1"/>
    </xf>
    <xf numFmtId="0" fontId="2" fillId="0" borderId="0" xfId="0" applyNumberFormat="1" applyFont="1" applyBorder="1" applyAlignment="1">
      <alignment horizontal="center" wrapText="1"/>
    </xf>
    <xf numFmtId="180" fontId="2" fillId="0" borderId="0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 readingOrder="1"/>
    </xf>
    <xf numFmtId="9" fontId="2" fillId="0" borderId="0" xfId="0" applyNumberFormat="1" applyFont="1" applyBorder="1" applyAlignment="1">
      <alignment horizontal="center" wrapText="1"/>
    </xf>
    <xf numFmtId="0" fontId="2" fillId="0" borderId="3" xfId="0" applyFont="1" applyBorder="1" applyAlignment="1">
      <alignment wrapText="1" readingOrder="1"/>
    </xf>
    <xf numFmtId="0" fontId="5" fillId="0" borderId="13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1" fillId="4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3" fontId="6" fillId="0" borderId="0" xfId="0" applyNumberFormat="1" applyFo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NumberFormat="1" applyFont="1" applyFill="1" applyAlignment="1">
      <alignment horizontal="center" wrapText="1"/>
    </xf>
    <xf numFmtId="0" fontId="0" fillId="0" borderId="0" xfId="0" applyNumberFormat="1" applyFont="1" applyFill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10" fontId="0" fillId="0" borderId="0" xfId="9" applyNumberFormat="1" applyFont="1" applyFill="1" applyAlignment="1">
      <alignment horizontal="center"/>
    </xf>
    <xf numFmtId="180" fontId="0" fillId="0" borderId="0" xfId="0" applyNumberFormat="1" applyFont="1" applyFill="1" applyAlignment="1">
      <alignment horizontal="center"/>
    </xf>
    <xf numFmtId="10" fontId="0" fillId="0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1"/>
  <sheetViews>
    <sheetView zoomScale="98" zoomScaleNormal="98" workbookViewId="0">
      <selection activeCell="J7" sqref="J7:J12"/>
    </sheetView>
  </sheetViews>
  <sheetFormatPr defaultColWidth="8.83653846153846" defaultRowHeight="20" customHeight="1"/>
  <cols>
    <col min="1" max="1" width="14.5" style="107" customWidth="1"/>
    <col min="2" max="2" width="18.8365384615385" style="107" customWidth="1"/>
    <col min="3" max="3" width="14.5" style="108" customWidth="1"/>
    <col min="4" max="4" width="15" style="109" customWidth="1"/>
    <col min="5" max="5" width="13" style="109" customWidth="1"/>
    <col min="6" max="6" width="14.5" style="109" customWidth="1"/>
    <col min="7" max="7" width="11.3365384615385" style="110" customWidth="1"/>
    <col min="8" max="8" width="12.5" style="110" customWidth="1"/>
    <col min="9" max="9" width="12.3365384615385" style="108" customWidth="1"/>
    <col min="10" max="10" width="11.6634615384615" style="108" customWidth="1"/>
    <col min="11" max="16384" width="8.83653846153846" style="107"/>
  </cols>
  <sheetData>
    <row r="1" customHeight="1" spans="1:2">
      <c r="A1" s="111" t="s">
        <v>0</v>
      </c>
      <c r="B1" s="112"/>
    </row>
    <row r="2" customHeight="1" spans="1:10">
      <c r="A2" s="113" t="s">
        <v>1</v>
      </c>
      <c r="B2" s="113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23" t="s">
        <v>7</v>
      </c>
      <c r="H2" s="23" t="s">
        <v>8</v>
      </c>
      <c r="I2" s="9" t="s">
        <v>9</v>
      </c>
      <c r="J2" s="8" t="s">
        <v>10</v>
      </c>
    </row>
    <row r="3" s="106" customFormat="1" customHeight="1" spans="1:19">
      <c r="A3" s="114" t="s">
        <v>11</v>
      </c>
      <c r="B3" s="115" t="s">
        <v>12</v>
      </c>
      <c r="C3" s="116">
        <v>478.67</v>
      </c>
      <c r="D3" s="117">
        <v>156861</v>
      </c>
      <c r="E3" s="117">
        <v>1167</v>
      </c>
      <c r="F3" s="117" t="s">
        <v>13</v>
      </c>
      <c r="G3" s="126">
        <f>E3/D3</f>
        <v>0.00743970776674891</v>
      </c>
      <c r="H3" s="117" t="s">
        <v>13</v>
      </c>
      <c r="I3" s="117" t="s">
        <v>13</v>
      </c>
      <c r="J3" s="127">
        <f>C3/D3*1000</f>
        <v>3.05155519855158</v>
      </c>
      <c r="L3" s="89"/>
      <c r="N3" s="89"/>
      <c r="O3" s="89"/>
      <c r="P3" s="89"/>
      <c r="Q3" s="89"/>
      <c r="R3" s="89"/>
      <c r="S3" s="89"/>
    </row>
    <row r="4" s="106" customFormat="1" customHeight="1" spans="1:19">
      <c r="A4" s="118"/>
      <c r="B4" s="115" t="s">
        <v>14</v>
      </c>
      <c r="C4" s="117">
        <v>365.52</v>
      </c>
      <c r="D4" s="106">
        <v>101655</v>
      </c>
      <c r="E4" s="106">
        <v>651</v>
      </c>
      <c r="F4" s="117" t="s">
        <v>13</v>
      </c>
      <c r="G4" s="126">
        <f>E4/D4</f>
        <v>0.00640401357532832</v>
      </c>
      <c r="H4" s="117" t="s">
        <v>13</v>
      </c>
      <c r="I4" s="117" t="s">
        <v>13</v>
      </c>
      <c r="J4" s="127">
        <f>C4/D4*1000</f>
        <v>3.59569130883872</v>
      </c>
      <c r="N4" s="89"/>
      <c r="O4" s="89"/>
      <c r="P4" s="89"/>
      <c r="Q4" s="89"/>
      <c r="R4" s="89"/>
      <c r="S4" s="89"/>
    </row>
    <row r="5" s="106" customFormat="1" customHeight="1" spans="1:19">
      <c r="A5" s="118"/>
      <c r="B5" s="115" t="s">
        <v>15</v>
      </c>
      <c r="C5" s="117">
        <v>169.27</v>
      </c>
      <c r="D5" s="106">
        <v>37626</v>
      </c>
      <c r="E5" s="106">
        <v>303</v>
      </c>
      <c r="F5" s="117" t="s">
        <v>13</v>
      </c>
      <c r="G5" s="126">
        <f>E5/D5</f>
        <v>0.0080529421144953</v>
      </c>
      <c r="H5" s="117" t="s">
        <v>13</v>
      </c>
      <c r="I5" s="117" t="s">
        <v>13</v>
      </c>
      <c r="J5" s="127">
        <f>C5/D5*1000</f>
        <v>4.49875086376442</v>
      </c>
      <c r="N5" s="89"/>
      <c r="O5" s="89"/>
      <c r="P5" s="89"/>
      <c r="Q5" s="89"/>
      <c r="R5" s="89"/>
      <c r="S5" s="89"/>
    </row>
    <row r="6" s="106" customFormat="1" customHeight="1" spans="1:19">
      <c r="A6" s="118"/>
      <c r="B6" s="115" t="s">
        <v>16</v>
      </c>
      <c r="C6" s="117">
        <v>113.21</v>
      </c>
      <c r="D6" s="106">
        <v>20742</v>
      </c>
      <c r="E6" s="106">
        <v>219</v>
      </c>
      <c r="F6" s="117" t="s">
        <v>13</v>
      </c>
      <c r="G6" s="126">
        <f>E6/D6</f>
        <v>0.0105582875325427</v>
      </c>
      <c r="H6" s="117" t="s">
        <v>13</v>
      </c>
      <c r="I6" s="117" t="s">
        <v>13</v>
      </c>
      <c r="J6" s="127">
        <f>C6/D6*1000</f>
        <v>5.45800790666281</v>
      </c>
      <c r="N6" s="89"/>
      <c r="O6" s="89"/>
      <c r="P6" s="89"/>
      <c r="Q6" s="89"/>
      <c r="R6" s="89"/>
      <c r="S6" s="89"/>
    </row>
    <row r="7" s="106" customFormat="1" customHeight="1" spans="1:19">
      <c r="A7" s="119"/>
      <c r="B7" s="115" t="s">
        <v>17</v>
      </c>
      <c r="C7" s="117">
        <v>41.67</v>
      </c>
      <c r="D7" s="106">
        <v>5907</v>
      </c>
      <c r="E7" s="106">
        <v>60</v>
      </c>
      <c r="F7" s="117" t="s">
        <v>13</v>
      </c>
      <c r="G7" s="126">
        <f>E7/D7</f>
        <v>0.0101574403250381</v>
      </c>
      <c r="H7" s="117" t="s">
        <v>13</v>
      </c>
      <c r="I7" s="117" t="s">
        <v>13</v>
      </c>
      <c r="J7" s="127">
        <f>C7/D7*1000</f>
        <v>7.05434230573895</v>
      </c>
      <c r="N7" s="89"/>
      <c r="O7" s="89"/>
      <c r="P7" s="89"/>
      <c r="Q7" s="89"/>
      <c r="R7" s="89"/>
      <c r="S7" s="89"/>
    </row>
    <row r="8" s="106" customFormat="1" customHeight="1" spans="1:19">
      <c r="A8" s="120" t="s">
        <v>18</v>
      </c>
      <c r="B8" s="115" t="s">
        <v>12</v>
      </c>
      <c r="C8" s="117">
        <v>973.21</v>
      </c>
      <c r="D8" s="117">
        <v>355369</v>
      </c>
      <c r="E8" s="117">
        <v>2367</v>
      </c>
      <c r="F8" s="117" t="s">
        <v>13</v>
      </c>
      <c r="G8" s="126">
        <f>E8/D8</f>
        <v>0.00666068227673207</v>
      </c>
      <c r="H8" s="117" t="s">
        <v>13</v>
      </c>
      <c r="I8" s="117" t="s">
        <v>13</v>
      </c>
      <c r="J8" s="127">
        <f>C8/D8*1000</f>
        <v>2.73859002895582</v>
      </c>
      <c r="N8" s="89"/>
      <c r="O8" s="89"/>
      <c r="P8" s="89"/>
      <c r="Q8" s="89"/>
      <c r="R8" s="89"/>
      <c r="S8" s="128"/>
    </row>
    <row r="9" customHeight="1" spans="1:19">
      <c r="A9" s="120"/>
      <c r="B9" s="115" t="s">
        <v>14</v>
      </c>
      <c r="C9" s="117">
        <v>413.58</v>
      </c>
      <c r="D9" s="117">
        <v>132989</v>
      </c>
      <c r="E9" s="106">
        <v>746</v>
      </c>
      <c r="F9" s="117" t="s">
        <v>13</v>
      </c>
      <c r="G9" s="126">
        <f>E9/D9</f>
        <v>0.00560948649888337</v>
      </c>
      <c r="H9" s="117" t="s">
        <v>13</v>
      </c>
      <c r="I9" s="117" t="s">
        <v>13</v>
      </c>
      <c r="J9" s="127">
        <f>C9/D9*1000</f>
        <v>3.10988126837558</v>
      </c>
      <c r="K9" s="106"/>
      <c r="L9" s="106"/>
      <c r="S9" s="128"/>
    </row>
    <row r="10" customHeight="1" spans="1:19">
      <c r="A10" s="120"/>
      <c r="B10" s="115" t="s">
        <v>15</v>
      </c>
      <c r="C10" s="116">
        <v>317.72</v>
      </c>
      <c r="D10" s="117">
        <v>78000</v>
      </c>
      <c r="E10" s="106">
        <v>635</v>
      </c>
      <c r="F10" s="117" t="s">
        <v>13</v>
      </c>
      <c r="G10" s="126">
        <f>E10/D10</f>
        <v>0.00814102564102564</v>
      </c>
      <c r="H10" s="117" t="s">
        <v>13</v>
      </c>
      <c r="I10" s="117" t="s">
        <v>13</v>
      </c>
      <c r="J10" s="127">
        <f>C10/D10*1000</f>
        <v>4.07333333333333</v>
      </c>
      <c r="K10" s="106"/>
      <c r="L10" s="106"/>
      <c r="S10" s="128"/>
    </row>
    <row r="11" customHeight="1" spans="1:19">
      <c r="A11" s="120"/>
      <c r="B11" s="115" t="s">
        <v>16</v>
      </c>
      <c r="C11" s="117">
        <v>104.8</v>
      </c>
      <c r="D11" s="117">
        <v>24997</v>
      </c>
      <c r="E11" s="106">
        <v>159</v>
      </c>
      <c r="F11" s="117" t="s">
        <v>13</v>
      </c>
      <c r="G11" s="126">
        <f>E11/D11</f>
        <v>0.00636076329159499</v>
      </c>
      <c r="H11" s="117" t="s">
        <v>13</v>
      </c>
      <c r="I11" s="117" t="s">
        <v>13</v>
      </c>
      <c r="J11" s="127">
        <f>C11/D11*1000</f>
        <v>4.19250310037204</v>
      </c>
      <c r="K11" s="106"/>
      <c r="L11" s="106"/>
      <c r="S11" s="128"/>
    </row>
    <row r="12" customHeight="1" spans="1:19">
      <c r="A12" s="120"/>
      <c r="B12" s="115" t="s">
        <v>17</v>
      </c>
      <c r="C12" s="117">
        <v>46.86</v>
      </c>
      <c r="D12" s="117">
        <v>10262</v>
      </c>
      <c r="E12" s="106">
        <v>86</v>
      </c>
      <c r="F12" s="117" t="s">
        <v>13</v>
      </c>
      <c r="G12" s="126">
        <f>E12/D12</f>
        <v>0.00838043266419801</v>
      </c>
      <c r="H12" s="117" t="s">
        <v>13</v>
      </c>
      <c r="I12" s="117" t="s">
        <v>13</v>
      </c>
      <c r="J12" s="127">
        <f>C12/D12*1000</f>
        <v>4.56636133307348</v>
      </c>
      <c r="K12" s="106"/>
      <c r="L12" s="106"/>
      <c r="S12" s="128"/>
    </row>
    <row r="13" customHeight="1" spans="1:19">
      <c r="A13" s="121"/>
      <c r="F13" s="106"/>
      <c r="H13" s="106"/>
      <c r="I13" s="106"/>
      <c r="K13" s="106"/>
      <c r="L13" s="106"/>
      <c r="S13" s="128"/>
    </row>
    <row r="14" customHeight="1" spans="1:19">
      <c r="A14" s="111" t="s">
        <v>19</v>
      </c>
      <c r="B14" s="112"/>
      <c r="K14" s="106"/>
      <c r="L14" s="106"/>
      <c r="S14" s="128"/>
    </row>
    <row r="15" customHeight="1" spans="1:10">
      <c r="A15" s="113" t="s">
        <v>1</v>
      </c>
      <c r="B15" s="122" t="s">
        <v>2</v>
      </c>
      <c r="C15" s="8" t="s">
        <v>3</v>
      </c>
      <c r="D15" s="9" t="s">
        <v>4</v>
      </c>
      <c r="E15" s="9" t="s">
        <v>5</v>
      </c>
      <c r="F15" s="9" t="s">
        <v>6</v>
      </c>
      <c r="G15" s="23" t="s">
        <v>7</v>
      </c>
      <c r="H15" s="23" t="s">
        <v>8</v>
      </c>
      <c r="I15" s="9" t="s">
        <v>20</v>
      </c>
      <c r="J15" s="8" t="s">
        <v>10</v>
      </c>
    </row>
    <row r="16" customHeight="1" spans="1:10">
      <c r="A16" s="123" t="s">
        <v>11</v>
      </c>
      <c r="B16" s="115" t="s">
        <v>12</v>
      </c>
      <c r="C16" s="117">
        <v>0</v>
      </c>
      <c r="D16" s="117">
        <v>0</v>
      </c>
      <c r="E16" s="117">
        <v>0</v>
      </c>
      <c r="F16" s="117">
        <v>0</v>
      </c>
      <c r="G16" s="117">
        <v>0</v>
      </c>
      <c r="H16" s="117">
        <v>0</v>
      </c>
      <c r="I16" s="117">
        <v>0</v>
      </c>
      <c r="J16" s="117">
        <v>0</v>
      </c>
    </row>
    <row r="17" customHeight="1" spans="1:10">
      <c r="A17" s="124"/>
      <c r="B17" s="115" t="s">
        <v>14</v>
      </c>
      <c r="C17" s="117">
        <v>0</v>
      </c>
      <c r="D17" s="117">
        <v>0</v>
      </c>
      <c r="E17" s="117">
        <v>0</v>
      </c>
      <c r="F17" s="117">
        <v>0</v>
      </c>
      <c r="G17" s="117">
        <v>0</v>
      </c>
      <c r="H17" s="117">
        <v>0</v>
      </c>
      <c r="I17" s="117">
        <v>0</v>
      </c>
      <c r="J17" s="117">
        <v>0</v>
      </c>
    </row>
    <row r="18" customHeight="1" spans="1:10">
      <c r="A18" s="124"/>
      <c r="B18" s="115" t="s">
        <v>15</v>
      </c>
      <c r="C18" s="117">
        <v>0</v>
      </c>
      <c r="D18" s="117">
        <v>0</v>
      </c>
      <c r="E18" s="117">
        <v>0</v>
      </c>
      <c r="F18" s="117">
        <v>0</v>
      </c>
      <c r="G18" s="117">
        <v>0</v>
      </c>
      <c r="H18" s="117">
        <v>0</v>
      </c>
      <c r="I18" s="117">
        <v>0</v>
      </c>
      <c r="J18" s="117">
        <v>0</v>
      </c>
    </row>
    <row r="19" s="106" customFormat="1" customHeight="1" spans="1:21">
      <c r="A19" s="124"/>
      <c r="B19" s="115" t="s">
        <v>16</v>
      </c>
      <c r="C19" s="117">
        <v>0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7">
        <v>0</v>
      </c>
      <c r="M19" s="89"/>
      <c r="N19" s="89"/>
      <c r="O19" s="89"/>
      <c r="P19" s="89"/>
      <c r="Q19" s="89"/>
      <c r="R19" s="89"/>
      <c r="S19" s="89"/>
      <c r="T19" s="89"/>
      <c r="U19" s="89"/>
    </row>
    <row r="20" s="106" customFormat="1" customHeight="1" spans="1:21">
      <c r="A20" s="124"/>
      <c r="B20" s="115" t="s">
        <v>17</v>
      </c>
      <c r="C20" s="117">
        <v>0</v>
      </c>
      <c r="D20" s="117">
        <v>0</v>
      </c>
      <c r="E20" s="117">
        <v>0</v>
      </c>
      <c r="F20" s="117">
        <v>0</v>
      </c>
      <c r="G20" s="117">
        <v>0</v>
      </c>
      <c r="H20" s="117">
        <v>0</v>
      </c>
      <c r="I20" s="117">
        <v>0</v>
      </c>
      <c r="J20" s="117">
        <v>0</v>
      </c>
      <c r="M20" s="89"/>
      <c r="Q20" s="89"/>
      <c r="R20" s="89"/>
      <c r="S20" s="89"/>
      <c r="T20" s="89"/>
      <c r="U20" s="89"/>
    </row>
    <row r="21" customHeight="1" spans="1:21">
      <c r="A21" s="6" t="s">
        <v>18</v>
      </c>
      <c r="B21" s="107" t="s">
        <v>21</v>
      </c>
      <c r="C21" s="115">
        <v>0.04</v>
      </c>
      <c r="D21" s="117">
        <v>2</v>
      </c>
      <c r="E21" s="117">
        <v>0</v>
      </c>
      <c r="F21" s="116">
        <v>1</v>
      </c>
      <c r="G21" s="126">
        <f>E21/D21</f>
        <v>0</v>
      </c>
      <c r="H21" s="126" t="e">
        <f>F21/E21</f>
        <v>#DIV/0!</v>
      </c>
      <c r="I21" s="127">
        <f>C21/F21</f>
        <v>0.04</v>
      </c>
      <c r="J21" s="127">
        <f>C21/D21*1000</f>
        <v>20</v>
      </c>
      <c r="M21" s="89"/>
      <c r="N21" s="89"/>
      <c r="O21" s="89"/>
      <c r="P21" s="89"/>
      <c r="Q21" s="89"/>
      <c r="R21" s="89"/>
      <c r="S21" s="89"/>
      <c r="T21" s="89"/>
      <c r="U21" s="89"/>
    </row>
    <row r="22" s="89" customFormat="1" ht="16.8" spans="1:10">
      <c r="A22" s="6"/>
      <c r="B22" s="117" t="s">
        <v>12</v>
      </c>
      <c r="C22" s="115">
        <v>797.96</v>
      </c>
      <c r="D22" s="117">
        <v>298244</v>
      </c>
      <c r="E22" s="117">
        <v>2582</v>
      </c>
      <c r="F22" s="117">
        <v>205</v>
      </c>
      <c r="G22" s="126">
        <f>E22/D22</f>
        <v>0.00865734096913936</v>
      </c>
      <c r="H22" s="126">
        <f>F22/E22</f>
        <v>0.0793958171959721</v>
      </c>
      <c r="I22" s="127">
        <f>C22/F22</f>
        <v>3.89248780487805</v>
      </c>
      <c r="J22" s="127">
        <f>C22/D22*1000</f>
        <v>2.67552742050133</v>
      </c>
    </row>
    <row r="23" s="89" customFormat="1" ht="16.8" spans="1:10">
      <c r="A23" s="6"/>
      <c r="B23" s="117" t="s">
        <v>14</v>
      </c>
      <c r="C23" s="115">
        <v>564.51</v>
      </c>
      <c r="D23" s="117">
        <v>261276</v>
      </c>
      <c r="E23" s="117">
        <v>4145</v>
      </c>
      <c r="F23" s="117">
        <v>104</v>
      </c>
      <c r="G23" s="126">
        <f>E23/D23</f>
        <v>0.0158644498537945</v>
      </c>
      <c r="H23" s="126">
        <f>F23/E23</f>
        <v>0.0250904704463209</v>
      </c>
      <c r="I23" s="127">
        <f>C23/F23</f>
        <v>5.42798076923077</v>
      </c>
      <c r="J23" s="127">
        <f>C23/D23*1000</f>
        <v>2.16058880264548</v>
      </c>
    </row>
    <row r="24" s="89" customFormat="1" ht="16.8" spans="1:10">
      <c r="A24" s="6"/>
      <c r="B24" s="117" t="s">
        <v>15</v>
      </c>
      <c r="C24" s="115">
        <v>479.14</v>
      </c>
      <c r="D24" s="117">
        <v>142728</v>
      </c>
      <c r="E24" s="117">
        <v>2458</v>
      </c>
      <c r="F24" s="117">
        <v>85</v>
      </c>
      <c r="G24" s="126">
        <f>E24/D24</f>
        <v>0.0172215682977412</v>
      </c>
      <c r="H24" s="126">
        <f>F24/E24</f>
        <v>0.0345809601301871</v>
      </c>
      <c r="I24" s="127">
        <f>C24/F24</f>
        <v>5.63694117647059</v>
      </c>
      <c r="J24" s="127">
        <f>C24/D24*1000</f>
        <v>3.35701474132616</v>
      </c>
    </row>
    <row r="25" s="89" customFormat="1" ht="16.8" spans="1:10">
      <c r="A25" s="6"/>
      <c r="B25" s="117" t="s">
        <v>16</v>
      </c>
      <c r="C25" s="115">
        <v>147.34</v>
      </c>
      <c r="D25" s="117">
        <v>54041</v>
      </c>
      <c r="E25" s="117">
        <v>905</v>
      </c>
      <c r="F25" s="117">
        <v>34</v>
      </c>
      <c r="G25" s="126">
        <f>E25/D25</f>
        <v>0.0167465442904461</v>
      </c>
      <c r="H25" s="126">
        <f>F25/E25</f>
        <v>0.0375690607734807</v>
      </c>
      <c r="I25" s="127">
        <f>C25/F25</f>
        <v>4.33352941176471</v>
      </c>
      <c r="J25" s="127">
        <f>C25/D25*1000</f>
        <v>2.72644843729761</v>
      </c>
    </row>
    <row r="26" s="89" customFormat="1" ht="16.8" spans="1:10">
      <c r="A26" s="125"/>
      <c r="B26" s="117" t="s">
        <v>17</v>
      </c>
      <c r="C26" s="108">
        <v>80.64</v>
      </c>
      <c r="D26" s="109">
        <v>37940</v>
      </c>
      <c r="E26" s="109">
        <v>781</v>
      </c>
      <c r="F26" s="108">
        <v>12</v>
      </c>
      <c r="G26" s="126">
        <f>E26/D26</f>
        <v>0.0205851344227728</v>
      </c>
      <c r="H26" s="126">
        <f>F26/E26</f>
        <v>0.0153649167733675</v>
      </c>
      <c r="I26" s="127">
        <f>C26/F26</f>
        <v>6.72</v>
      </c>
      <c r="J26" s="127">
        <f>C26/D26*1000</f>
        <v>2.12546125461255</v>
      </c>
    </row>
    <row r="27" s="89" customFormat="1" ht="16.8" spans="1:10">
      <c r="A27" s="125"/>
      <c r="B27" s="107"/>
      <c r="E27" s="109"/>
      <c r="F27" s="109"/>
      <c r="J27" s="108"/>
    </row>
    <row r="28" customHeight="1" spans="3:9">
      <c r="C28" s="89"/>
      <c r="D28" s="89"/>
      <c r="G28" s="89"/>
      <c r="H28" s="89"/>
      <c r="I28" s="89"/>
    </row>
    <row r="29" customHeight="1" spans="3:9">
      <c r="C29" s="89"/>
      <c r="D29" s="89"/>
      <c r="G29" s="89"/>
      <c r="H29" s="89"/>
      <c r="I29" s="89"/>
    </row>
    <row r="30" customHeight="1" spans="2:9">
      <c r="B30" s="107" t="s">
        <v>22</v>
      </c>
      <c r="C30" s="89"/>
      <c r="D30" s="89"/>
      <c r="G30" s="89"/>
      <c r="H30" s="89"/>
      <c r="I30" s="89"/>
    </row>
    <row r="31" customHeight="1" spans="3:9">
      <c r="C31" s="89"/>
      <c r="D31" s="89"/>
      <c r="G31" s="89"/>
      <c r="H31" s="89"/>
      <c r="I31" s="89"/>
    </row>
  </sheetData>
  <mergeCells count="4">
    <mergeCell ref="A3:A7"/>
    <mergeCell ref="A8:A12"/>
    <mergeCell ref="A16:A20"/>
    <mergeCell ref="A21:A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1"/>
  <sheetViews>
    <sheetView workbookViewId="0">
      <selection activeCell="B19" sqref="B19"/>
    </sheetView>
  </sheetViews>
  <sheetFormatPr defaultColWidth="8.83653846153846" defaultRowHeight="20" customHeight="1"/>
  <cols>
    <col min="1" max="2" width="27" style="6" customWidth="1"/>
    <col min="3" max="3" width="13.3365384615385" style="5" customWidth="1"/>
    <col min="4" max="4" width="13.5" style="5" customWidth="1"/>
    <col min="5" max="5" width="11.8365384615385" style="5" customWidth="1"/>
    <col min="6" max="6" width="15.1634615384615" style="3" customWidth="1"/>
    <col min="7" max="8" width="15.6634615384615" style="6"/>
    <col min="9" max="16384" width="8.83653846153846" style="6"/>
  </cols>
  <sheetData>
    <row r="1" customHeight="1" spans="1:2">
      <c r="A1" s="88" t="s">
        <v>23</v>
      </c>
      <c r="B1" s="89"/>
    </row>
    <row r="2" customHeight="1" spans="1:6">
      <c r="A2" s="90" t="s">
        <v>24</v>
      </c>
      <c r="B2" s="90" t="s">
        <v>25</v>
      </c>
      <c r="C2" s="91" t="s">
        <v>26</v>
      </c>
      <c r="D2" s="91" t="s">
        <v>27</v>
      </c>
      <c r="E2" s="91" t="s">
        <v>28</v>
      </c>
      <c r="F2" s="99" t="s">
        <v>29</v>
      </c>
    </row>
    <row r="3" customHeight="1" spans="1:7">
      <c r="A3" s="92" t="s">
        <v>30</v>
      </c>
      <c r="B3" s="93">
        <v>384.76</v>
      </c>
      <c r="C3" s="94">
        <f>B3/G$3</f>
        <v>0.12721399499423</v>
      </c>
      <c r="D3" s="95">
        <v>0.007793719</v>
      </c>
      <c r="E3" s="95">
        <v>0.046511628</v>
      </c>
      <c r="F3" s="100">
        <v>10.12526316</v>
      </c>
      <c r="G3" s="101">
        <v>3024.51</v>
      </c>
    </row>
    <row r="4" customHeight="1" spans="1:7">
      <c r="A4" s="6" t="s">
        <v>31</v>
      </c>
      <c r="B4" s="93">
        <v>259.79</v>
      </c>
      <c r="C4" s="94">
        <f>B4/G$3</f>
        <v>0.0858949052904437</v>
      </c>
      <c r="D4" s="95">
        <v>0.006910619</v>
      </c>
      <c r="E4" s="95">
        <v>0.04185022</v>
      </c>
      <c r="F4" s="100">
        <v>13.67315789</v>
      </c>
      <c r="G4" s="101"/>
    </row>
    <row r="5" customHeight="1" spans="1:7">
      <c r="A5" s="92" t="s">
        <v>32</v>
      </c>
      <c r="B5" s="93">
        <v>18.15</v>
      </c>
      <c r="C5" s="94">
        <f>B5/G$3</f>
        <v>0.00600097205828382</v>
      </c>
      <c r="D5" s="95">
        <v>0.004819928</v>
      </c>
      <c r="E5" s="95">
        <v>0</v>
      </c>
      <c r="F5" s="100" t="s">
        <v>13</v>
      </c>
      <c r="G5" s="101"/>
    </row>
    <row r="6" customHeight="1" spans="1:7">
      <c r="A6" s="92" t="s">
        <v>33</v>
      </c>
      <c r="B6" s="93">
        <v>34.3</v>
      </c>
      <c r="C6" s="94">
        <f>B6/G$3</f>
        <v>0.0113406799779138</v>
      </c>
      <c r="D6" s="95">
        <v>0.012227603</v>
      </c>
      <c r="E6" s="95">
        <v>0.099009901</v>
      </c>
      <c r="F6" s="100">
        <v>3.43</v>
      </c>
      <c r="G6" s="101"/>
    </row>
    <row r="7" customHeight="1" spans="1:7">
      <c r="A7" s="92" t="s">
        <v>34</v>
      </c>
      <c r="B7" s="93">
        <v>1261.58</v>
      </c>
      <c r="C7" s="94">
        <f>B7/G$3</f>
        <v>0.417118806021471</v>
      </c>
      <c r="D7" s="95">
        <v>0.007422193</v>
      </c>
      <c r="E7" s="95">
        <v>0.129303749</v>
      </c>
      <c r="F7" s="100">
        <v>3.732485207</v>
      </c>
      <c r="G7" s="101"/>
    </row>
    <row r="8" customHeight="1" spans="1:6">
      <c r="A8" s="93" t="s">
        <v>35</v>
      </c>
      <c r="B8" s="96">
        <v>913.59</v>
      </c>
      <c r="C8" s="94">
        <f>B8/G$3</f>
        <v>0.302062152216392</v>
      </c>
      <c r="D8" s="95">
        <v>0.005856572</v>
      </c>
      <c r="E8" s="95">
        <v>0.102370146</v>
      </c>
      <c r="F8" s="100">
        <v>4.50044335</v>
      </c>
    </row>
    <row r="9" customHeight="1" spans="1:7">
      <c r="A9" s="6" t="s">
        <v>36</v>
      </c>
      <c r="B9" s="6">
        <v>55.96</v>
      </c>
      <c r="C9" s="94">
        <f>B9/G$3</f>
        <v>0.0185021705995351</v>
      </c>
      <c r="D9" s="97">
        <v>0.00930702</v>
      </c>
      <c r="E9" s="97">
        <v>0.265060241</v>
      </c>
      <c r="F9" s="68">
        <v>2.543636364</v>
      </c>
      <c r="G9" s="1"/>
    </row>
    <row r="11" customHeight="1" spans="1:2">
      <c r="A11" s="88" t="s">
        <v>37</v>
      </c>
      <c r="B11" s="88"/>
    </row>
    <row r="12" customHeight="1" spans="1:7">
      <c r="A12" s="90" t="s">
        <v>24</v>
      </c>
      <c r="B12" s="90" t="s">
        <v>25</v>
      </c>
      <c r="C12" s="91" t="s">
        <v>26</v>
      </c>
      <c r="D12" s="91" t="s">
        <v>27</v>
      </c>
      <c r="E12" s="91" t="s">
        <v>28</v>
      </c>
      <c r="F12" s="99" t="s">
        <v>29</v>
      </c>
      <c r="G12" s="101"/>
    </row>
    <row r="13" customHeight="1" spans="1:7">
      <c r="A13" s="92" t="s">
        <v>30</v>
      </c>
      <c r="B13" s="93">
        <v>335.03</v>
      </c>
      <c r="C13" s="94">
        <f t="shared" ref="C13:C18" si="0">B13/G$13</f>
        <v>0.159465196862387</v>
      </c>
      <c r="D13" s="95">
        <v>0.006670453</v>
      </c>
      <c r="E13" s="94">
        <v>0.097297297</v>
      </c>
      <c r="F13" s="100">
        <v>4.653194444</v>
      </c>
      <c r="G13" s="96">
        <v>2100.96</v>
      </c>
    </row>
    <row r="14" customHeight="1" spans="1:7">
      <c r="A14" s="6" t="s">
        <v>31</v>
      </c>
      <c r="B14" s="93">
        <v>658.46</v>
      </c>
      <c r="C14" s="94">
        <f t="shared" si="0"/>
        <v>0.313409108217196</v>
      </c>
      <c r="D14" s="95">
        <v>0.005667313</v>
      </c>
      <c r="E14" s="95">
        <v>0.103658537</v>
      </c>
      <c r="F14" s="100">
        <v>4.841617647</v>
      </c>
      <c r="G14" s="101"/>
    </row>
    <row r="15" customHeight="1" spans="1:11">
      <c r="A15" s="92" t="s">
        <v>32</v>
      </c>
      <c r="B15" s="96">
        <v>215.36</v>
      </c>
      <c r="C15" s="94">
        <f t="shared" si="0"/>
        <v>0.102505521285508</v>
      </c>
      <c r="D15" s="98">
        <v>0.013717205</v>
      </c>
      <c r="E15" s="94">
        <v>0.027586207</v>
      </c>
      <c r="F15" s="102">
        <v>4.486666667</v>
      </c>
      <c r="G15" s="101"/>
      <c r="K15" s="105"/>
    </row>
    <row r="16" customHeight="1" spans="1:7">
      <c r="A16" s="92" t="s">
        <v>33</v>
      </c>
      <c r="B16" s="96">
        <v>477.96</v>
      </c>
      <c r="C16" s="94">
        <f t="shared" si="0"/>
        <v>0.227496001827736</v>
      </c>
      <c r="D16" s="95">
        <v>0.03566419</v>
      </c>
      <c r="E16" s="95">
        <v>0.018075314</v>
      </c>
      <c r="F16" s="100">
        <v>4.425555556</v>
      </c>
      <c r="G16" s="101"/>
    </row>
    <row r="17" customHeight="1" spans="1:7">
      <c r="A17" s="92" t="s">
        <v>34</v>
      </c>
      <c r="B17" s="93">
        <v>145.63</v>
      </c>
      <c r="C17" s="94">
        <f t="shared" si="0"/>
        <v>0.0693159317645267</v>
      </c>
      <c r="D17" s="95">
        <v>0.009757637</v>
      </c>
      <c r="E17" s="95">
        <v>0.053445851</v>
      </c>
      <c r="F17" s="100">
        <v>3.832368421</v>
      </c>
      <c r="G17" s="101"/>
    </row>
    <row r="18" customHeight="1" spans="1:8">
      <c r="A18" s="93" t="s">
        <v>35</v>
      </c>
      <c r="B18" s="93">
        <v>218.94</v>
      </c>
      <c r="C18" s="94">
        <f t="shared" si="0"/>
        <v>0.104209504226639</v>
      </c>
      <c r="D18" s="95">
        <v>0.004410487</v>
      </c>
      <c r="E18" s="95">
        <v>0.147058824</v>
      </c>
      <c r="F18" s="100">
        <v>4.3788</v>
      </c>
      <c r="G18" s="101"/>
      <c r="H18" s="103"/>
    </row>
    <row r="19" customHeight="1" spans="7:8">
      <c r="G19" s="1"/>
      <c r="H19" s="103"/>
    </row>
    <row r="21" customHeight="1" spans="8:8">
      <c r="H21" s="104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4"/>
  <sheetViews>
    <sheetView topLeftCell="A4" workbookViewId="0">
      <selection activeCell="A14" sqref="A14:I14"/>
    </sheetView>
  </sheetViews>
  <sheetFormatPr defaultColWidth="8.83653846153846" defaultRowHeight="20" customHeight="1"/>
  <cols>
    <col min="1" max="1" width="13" style="2" customWidth="1"/>
    <col min="2" max="2" width="15.8365384615385" style="3" customWidth="1"/>
    <col min="3" max="3" width="14.6634615384615" style="4" customWidth="1"/>
    <col min="4" max="4" width="13" style="4" customWidth="1"/>
    <col min="5" max="5" width="13.8365384615385" style="4" customWidth="1"/>
    <col min="6" max="6" width="13.1634615384615" style="3" customWidth="1"/>
    <col min="7" max="7" width="12.5" style="5" customWidth="1"/>
    <col min="8" max="8" width="13.1634615384615" style="5" customWidth="1"/>
    <col min="9" max="9" width="15.1634615384615" style="3" customWidth="1"/>
    <col min="10" max="10" width="15.3365384615385" style="6" customWidth="1"/>
    <col min="11" max="11" width="8.83653846153846" style="6"/>
    <col min="12" max="13" width="10.6634615384615" style="6" customWidth="1"/>
    <col min="14" max="14" width="9.46153846153846" style="6"/>
    <col min="15" max="15" width="15.1538461538462" style="6"/>
    <col min="16" max="20" width="8.83653846153846" style="6"/>
    <col min="21" max="21" width="13.8461538461538" style="6"/>
    <col min="22" max="16384" width="8.83653846153846" style="6"/>
  </cols>
  <sheetData>
    <row r="1" ht="21" customHeight="1" spans="1:21">
      <c r="A1" s="59" t="s">
        <v>38</v>
      </c>
      <c r="B1" s="60" t="s">
        <v>39</v>
      </c>
      <c r="C1" s="61" t="s">
        <v>40</v>
      </c>
      <c r="D1" s="61" t="s">
        <v>41</v>
      </c>
      <c r="E1" s="61" t="s">
        <v>42</v>
      </c>
      <c r="F1" s="60" t="s">
        <v>43</v>
      </c>
      <c r="G1" s="69" t="s">
        <v>44</v>
      </c>
      <c r="H1" s="69" t="s">
        <v>45</v>
      </c>
      <c r="I1" s="60" t="s">
        <v>46</v>
      </c>
      <c r="J1" s="60" t="s">
        <v>47</v>
      </c>
      <c r="K1" s="60" t="s">
        <v>48</v>
      </c>
      <c r="L1" s="60" t="s">
        <v>49</v>
      </c>
      <c r="M1" s="60" t="s">
        <v>10</v>
      </c>
      <c r="N1" s="60" t="s">
        <v>50</v>
      </c>
      <c r="O1" s="60" t="s">
        <v>51</v>
      </c>
      <c r="P1" s="60"/>
      <c r="Q1" s="60"/>
      <c r="R1" s="60"/>
      <c r="S1" s="60"/>
      <c r="T1" s="60"/>
      <c r="U1" s="60"/>
    </row>
    <row r="2" customHeight="1" spans="1:36">
      <c r="A2" s="62">
        <v>44518</v>
      </c>
      <c r="B2" s="63" t="s">
        <v>52</v>
      </c>
      <c r="C2" s="63" t="s">
        <v>53</v>
      </c>
      <c r="D2" s="63" t="s">
        <v>54</v>
      </c>
      <c r="E2" s="63" t="s">
        <v>23</v>
      </c>
      <c r="F2" s="63">
        <v>349.97</v>
      </c>
      <c r="G2" s="70">
        <v>15.22</v>
      </c>
      <c r="H2" s="71">
        <v>102196</v>
      </c>
      <c r="I2" s="63">
        <v>675</v>
      </c>
      <c r="J2" s="63">
        <v>23</v>
      </c>
      <c r="K2" s="79">
        <v>0.0066</v>
      </c>
      <c r="L2" s="79">
        <v>0.0341</v>
      </c>
      <c r="M2" s="63">
        <v>3.42</v>
      </c>
      <c r="N2" s="63">
        <v>86</v>
      </c>
      <c r="O2" s="63">
        <v>4.07</v>
      </c>
      <c r="P2" s="57"/>
      <c r="Q2" s="57"/>
      <c r="R2" s="57"/>
      <c r="S2" s="57"/>
      <c r="T2" s="57"/>
      <c r="U2" s="57"/>
      <c r="V2" s="86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customHeight="1" spans="1:36">
      <c r="A3" s="64">
        <v>44519</v>
      </c>
      <c r="B3" s="65" t="s">
        <v>52</v>
      </c>
      <c r="C3" s="65" t="s">
        <v>53</v>
      </c>
      <c r="D3" s="65" t="s">
        <v>54</v>
      </c>
      <c r="E3" s="65" t="s">
        <v>23</v>
      </c>
      <c r="F3" s="65">
        <v>423.06</v>
      </c>
      <c r="G3" s="72">
        <v>21.15</v>
      </c>
      <c r="H3" s="73">
        <v>105455</v>
      </c>
      <c r="I3" s="65">
        <v>793</v>
      </c>
      <c r="J3" s="65">
        <v>20</v>
      </c>
      <c r="K3" s="80">
        <v>0.0075</v>
      </c>
      <c r="L3" s="80">
        <v>0.0252</v>
      </c>
      <c r="M3" s="65">
        <v>4.01</v>
      </c>
      <c r="N3" s="65">
        <v>72</v>
      </c>
      <c r="O3" s="65">
        <v>5.88</v>
      </c>
      <c r="P3" s="57"/>
      <c r="Q3" s="57"/>
      <c r="R3" s="57"/>
      <c r="S3" s="57"/>
      <c r="T3" s="57"/>
      <c r="U3" s="57"/>
      <c r="V3" s="86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</row>
    <row r="4" customHeight="1" spans="1:36">
      <c r="A4" s="64">
        <v>44520</v>
      </c>
      <c r="B4" s="65" t="s">
        <v>52</v>
      </c>
      <c r="C4" s="65" t="s">
        <v>53</v>
      </c>
      <c r="D4" s="65" t="s">
        <v>54</v>
      </c>
      <c r="E4" s="65" t="s">
        <v>23</v>
      </c>
      <c r="F4" s="65">
        <v>411.59</v>
      </c>
      <c r="G4" s="72">
        <v>15.24</v>
      </c>
      <c r="H4" s="73">
        <v>112470</v>
      </c>
      <c r="I4" s="65">
        <v>908</v>
      </c>
      <c r="J4" s="65">
        <v>27</v>
      </c>
      <c r="K4" s="80">
        <v>0.0081</v>
      </c>
      <c r="L4" s="80">
        <v>0.0297</v>
      </c>
      <c r="M4" s="65">
        <v>3.66</v>
      </c>
      <c r="N4" s="65">
        <v>90</v>
      </c>
      <c r="O4" s="65">
        <v>4.57</v>
      </c>
      <c r="P4" s="57"/>
      <c r="Q4" s="57"/>
      <c r="R4" s="57"/>
      <c r="S4" s="57"/>
      <c r="T4" s="57"/>
      <c r="U4" s="57"/>
      <c r="V4" s="86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</row>
    <row r="5" customHeight="1" spans="1:36">
      <c r="A5" s="64">
        <v>44521</v>
      </c>
      <c r="B5" s="65" t="s">
        <v>52</v>
      </c>
      <c r="C5" s="65" t="s">
        <v>53</v>
      </c>
      <c r="D5" s="65" t="s">
        <v>54</v>
      </c>
      <c r="E5" s="65" t="s">
        <v>23</v>
      </c>
      <c r="F5" s="65">
        <v>465</v>
      </c>
      <c r="G5" s="72">
        <v>15</v>
      </c>
      <c r="H5" s="73">
        <v>140595</v>
      </c>
      <c r="I5" s="73">
        <v>1066</v>
      </c>
      <c r="J5" s="65">
        <v>31</v>
      </c>
      <c r="K5" s="80">
        <v>0.0076</v>
      </c>
      <c r="L5" s="80">
        <v>0.0291</v>
      </c>
      <c r="M5" s="65">
        <v>3.31</v>
      </c>
      <c r="N5" s="65">
        <v>100</v>
      </c>
      <c r="O5" s="65">
        <v>4.65</v>
      </c>
      <c r="P5" s="57"/>
      <c r="Q5" s="57"/>
      <c r="R5" s="57"/>
      <c r="S5" s="57"/>
      <c r="T5" s="57"/>
      <c r="U5" s="57"/>
      <c r="V5" s="86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</row>
    <row r="6" customHeight="1" spans="1:36">
      <c r="A6" s="64">
        <v>44522</v>
      </c>
      <c r="B6" s="65" t="s">
        <v>52</v>
      </c>
      <c r="C6" s="65" t="s">
        <v>53</v>
      </c>
      <c r="D6" s="65" t="s">
        <v>54</v>
      </c>
      <c r="E6" s="65" t="s">
        <v>23</v>
      </c>
      <c r="F6" s="65">
        <v>433.55</v>
      </c>
      <c r="G6" s="72">
        <v>21.68</v>
      </c>
      <c r="H6" s="73">
        <v>126552</v>
      </c>
      <c r="I6" s="65">
        <v>777</v>
      </c>
      <c r="J6" s="65">
        <v>20</v>
      </c>
      <c r="K6" s="80">
        <v>0.0061</v>
      </c>
      <c r="L6" s="80">
        <v>0.0257</v>
      </c>
      <c r="M6" s="65">
        <v>3.43</v>
      </c>
      <c r="N6" s="65">
        <v>90</v>
      </c>
      <c r="O6" s="65">
        <v>4.82</v>
      </c>
      <c r="P6" s="57"/>
      <c r="Q6" s="57"/>
      <c r="R6" s="57"/>
      <c r="S6" s="57"/>
      <c r="T6" s="57"/>
      <c r="U6" s="57"/>
      <c r="V6" s="86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</row>
    <row r="7" customHeight="1" spans="1:36">
      <c r="A7" s="64">
        <v>44523</v>
      </c>
      <c r="B7" s="65" t="s">
        <v>52</v>
      </c>
      <c r="C7" s="65" t="s">
        <v>53</v>
      </c>
      <c r="D7" s="65" t="s">
        <v>54</v>
      </c>
      <c r="E7" s="65" t="s">
        <v>23</v>
      </c>
      <c r="F7" s="65">
        <v>455.66</v>
      </c>
      <c r="G7" s="72">
        <v>20.71</v>
      </c>
      <c r="H7" s="73">
        <v>188838</v>
      </c>
      <c r="I7" s="73">
        <v>1266</v>
      </c>
      <c r="J7" s="65">
        <v>22</v>
      </c>
      <c r="K7" s="80">
        <v>0.0067</v>
      </c>
      <c r="L7" s="80">
        <v>0.0174</v>
      </c>
      <c r="M7" s="65">
        <v>2.41</v>
      </c>
      <c r="N7" s="65">
        <v>99</v>
      </c>
      <c r="O7" s="65">
        <v>4.6</v>
      </c>
      <c r="P7" s="57"/>
      <c r="Q7" s="57"/>
      <c r="R7" s="57"/>
      <c r="S7" s="57"/>
      <c r="T7" s="57"/>
      <c r="U7" s="57"/>
      <c r="V7" s="86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</row>
    <row r="8" customHeight="1" spans="1:36">
      <c r="A8" s="64">
        <v>44524</v>
      </c>
      <c r="B8" s="65" t="s">
        <v>52</v>
      </c>
      <c r="C8" s="65" t="s">
        <v>53</v>
      </c>
      <c r="D8" s="65" t="s">
        <v>54</v>
      </c>
      <c r="E8" s="65" t="s">
        <v>23</v>
      </c>
      <c r="F8" s="65">
        <v>485.68</v>
      </c>
      <c r="G8" s="72">
        <v>25.56</v>
      </c>
      <c r="H8" s="73">
        <v>25215</v>
      </c>
      <c r="I8" s="65">
        <v>908</v>
      </c>
      <c r="J8" s="65">
        <v>19</v>
      </c>
      <c r="K8" s="80">
        <v>0.036</v>
      </c>
      <c r="L8" s="80">
        <v>0.0209</v>
      </c>
      <c r="M8" s="65">
        <v>19.26</v>
      </c>
      <c r="N8" s="65">
        <v>121</v>
      </c>
      <c r="O8" s="65">
        <v>4.01</v>
      </c>
      <c r="P8" s="57"/>
      <c r="Q8" s="57"/>
      <c r="R8" s="57"/>
      <c r="S8" s="57"/>
      <c r="T8" s="57"/>
      <c r="U8" s="57"/>
      <c r="V8" s="86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</row>
    <row r="9" customHeight="1" spans="1:36">
      <c r="A9" s="66" t="s">
        <v>55</v>
      </c>
      <c r="B9" s="19"/>
      <c r="C9" s="19"/>
      <c r="D9" s="19"/>
      <c r="E9" s="19"/>
      <c r="F9" s="74">
        <f>SUM(F2:F8)</f>
        <v>3024.51</v>
      </c>
      <c r="G9" s="74">
        <f>SUM(G2:G8)</f>
        <v>134.56</v>
      </c>
      <c r="H9" s="75">
        <f>SUM(H2:H8)</f>
        <v>801321</v>
      </c>
      <c r="I9" s="75">
        <f>SUM(I2:I8)</f>
        <v>6393</v>
      </c>
      <c r="J9" s="75">
        <f>SUM(J2:J8)</f>
        <v>162</v>
      </c>
      <c r="K9" s="74"/>
      <c r="L9" s="74"/>
      <c r="M9" s="74"/>
      <c r="N9" s="81">
        <f>SUM(N2:N8)</f>
        <v>658</v>
      </c>
      <c r="O9" s="82">
        <f>F9/N9</f>
        <v>4.59651975683891</v>
      </c>
      <c r="P9" s="49"/>
      <c r="Q9" s="19"/>
      <c r="R9" s="19"/>
      <c r="S9" s="84"/>
      <c r="T9" s="19"/>
      <c r="U9" s="87"/>
      <c r="V9" s="86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</row>
    <row r="10" customHeight="1" spans="1:36">
      <c r="A10" s="18"/>
      <c r="B10" s="19"/>
      <c r="C10" s="19"/>
      <c r="D10" s="19"/>
      <c r="E10" s="19"/>
      <c r="F10" s="19"/>
      <c r="G10" s="76"/>
      <c r="H10" s="33"/>
      <c r="I10" s="33"/>
      <c r="J10" s="19"/>
      <c r="K10" s="41"/>
      <c r="L10" s="41"/>
      <c r="M10" s="19"/>
      <c r="N10" s="19"/>
      <c r="O10" s="19"/>
      <c r="P10" s="49"/>
      <c r="Q10" s="19"/>
      <c r="R10" s="19"/>
      <c r="S10" s="84"/>
      <c r="T10" s="19"/>
      <c r="U10" s="87"/>
      <c r="V10" s="86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</row>
    <row r="11" customHeight="1" spans="1:36">
      <c r="A11" s="18"/>
      <c r="B11" s="19"/>
      <c r="C11" s="19"/>
      <c r="D11" s="19"/>
      <c r="E11" s="19"/>
      <c r="F11" s="19"/>
      <c r="G11" s="76"/>
      <c r="H11" s="33"/>
      <c r="I11" s="33"/>
      <c r="J11" s="19"/>
      <c r="K11" s="41"/>
      <c r="L11" s="41"/>
      <c r="M11" s="19"/>
      <c r="N11" s="19"/>
      <c r="O11" s="19"/>
      <c r="P11" s="49"/>
      <c r="Q11" s="19"/>
      <c r="R11" s="19"/>
      <c r="S11" s="84"/>
      <c r="T11" s="19"/>
      <c r="U11" s="87"/>
      <c r="V11" s="86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</row>
    <row r="12" customHeight="1" spans="1:21">
      <c r="A12" s="67"/>
      <c r="B12" s="68"/>
      <c r="C12" s="20"/>
      <c r="D12" s="20"/>
      <c r="E12" s="20"/>
      <c r="F12" s="77"/>
      <c r="G12" s="77"/>
      <c r="H12" s="78"/>
      <c r="I12" s="77"/>
      <c r="J12" s="77"/>
      <c r="K12" s="77"/>
      <c r="L12" s="77"/>
      <c r="M12" s="77"/>
      <c r="N12" s="77"/>
      <c r="O12" s="77"/>
      <c r="P12" s="83"/>
      <c r="Q12" s="85"/>
      <c r="R12" s="85"/>
      <c r="S12" s="85"/>
      <c r="T12" s="85"/>
      <c r="U12" s="85"/>
    </row>
    <row r="14" ht="252" customHeight="1" spans="1:9">
      <c r="A14" s="21" t="s">
        <v>56</v>
      </c>
      <c r="B14" s="22"/>
      <c r="C14" s="22"/>
      <c r="D14" s="22"/>
      <c r="E14" s="22"/>
      <c r="F14" s="22"/>
      <c r="G14" s="22"/>
      <c r="H14" s="22"/>
      <c r="I14" s="22"/>
    </row>
  </sheetData>
  <mergeCells count="1">
    <mergeCell ref="A14:I1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21"/>
  <sheetViews>
    <sheetView tabSelected="1" topLeftCell="A12" workbookViewId="0">
      <selection activeCell="A21" sqref="A21:I21"/>
    </sheetView>
  </sheetViews>
  <sheetFormatPr defaultColWidth="8.83653846153846" defaultRowHeight="20" customHeight="1"/>
  <cols>
    <col min="1" max="1" width="13" style="2" customWidth="1"/>
    <col min="2" max="2" width="15.8365384615385" style="3" customWidth="1"/>
    <col min="3" max="3" width="14.6634615384615" style="4" customWidth="1"/>
    <col min="4" max="4" width="13" style="4" customWidth="1"/>
    <col min="5" max="5" width="13.8365384615385" style="4" customWidth="1"/>
    <col min="6" max="6" width="13.1634615384615" style="3" customWidth="1"/>
    <col min="7" max="7" width="12.5" style="5" customWidth="1"/>
    <col min="8" max="8" width="13.1634615384615" style="5" customWidth="1"/>
    <col min="9" max="9" width="15.1634615384615" style="3" customWidth="1"/>
    <col min="10" max="10" width="15.3365384615385" style="6" customWidth="1"/>
    <col min="11" max="11" width="15.2692307692308" style="6"/>
    <col min="12" max="13" width="10.6634615384615" style="6" customWidth="1"/>
    <col min="14" max="14" width="11.1538461538462" style="6"/>
    <col min="15" max="15" width="15.3846153846154" style="6"/>
    <col min="16" max="16" width="11.6153846153846" style="6"/>
    <col min="17" max="17" width="10.3846153846154" style="6"/>
    <col min="18" max="18" width="16.8461538461538" style="6"/>
    <col min="19" max="19" width="11.8461538461538" style="6"/>
    <col min="20" max="16384" width="8.83653846153846" style="6"/>
  </cols>
  <sheetData>
    <row r="1" customHeight="1" spans="1:19">
      <c r="A1" s="7" t="s">
        <v>38</v>
      </c>
      <c r="B1" s="8" t="s">
        <v>39</v>
      </c>
      <c r="C1" s="9" t="s">
        <v>40</v>
      </c>
      <c r="D1" s="9" t="s">
        <v>41</v>
      </c>
      <c r="E1" s="9" t="s">
        <v>42</v>
      </c>
      <c r="F1" s="8" t="s">
        <v>43</v>
      </c>
      <c r="G1" s="23" t="s">
        <v>44</v>
      </c>
      <c r="H1" s="23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10</v>
      </c>
      <c r="N1" s="8" t="s">
        <v>57</v>
      </c>
      <c r="O1" s="8" t="s">
        <v>58</v>
      </c>
      <c r="P1" s="8" t="s">
        <v>59</v>
      </c>
      <c r="Q1" s="8" t="s">
        <v>60</v>
      </c>
      <c r="R1" s="8" t="s">
        <v>61</v>
      </c>
      <c r="S1" s="8" t="s">
        <v>62</v>
      </c>
    </row>
    <row r="2" customHeight="1" spans="1:31">
      <c r="A2" s="10">
        <v>44518</v>
      </c>
      <c r="B2" s="11" t="s">
        <v>52</v>
      </c>
      <c r="C2" s="11" t="s">
        <v>53</v>
      </c>
      <c r="D2" s="11" t="s">
        <v>54</v>
      </c>
      <c r="E2" s="4" t="s">
        <v>37</v>
      </c>
      <c r="F2" s="24">
        <v>211.08</v>
      </c>
      <c r="G2" s="11">
        <v>4.69</v>
      </c>
      <c r="H2" s="25">
        <v>112740</v>
      </c>
      <c r="I2" s="36">
        <v>993</v>
      </c>
      <c r="J2" s="11">
        <v>45</v>
      </c>
      <c r="K2" s="37">
        <v>0.0088</v>
      </c>
      <c r="L2" s="38">
        <v>0.0453</v>
      </c>
      <c r="M2" s="42">
        <v>1.87</v>
      </c>
      <c r="N2" s="11">
        <v>27</v>
      </c>
      <c r="O2" s="11">
        <v>7.82</v>
      </c>
      <c r="P2" s="37">
        <v>0.6</v>
      </c>
      <c r="Q2" s="50">
        <v>14</v>
      </c>
      <c r="R2" s="51">
        <v>0.31</v>
      </c>
      <c r="S2" s="50">
        <v>15.08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customHeight="1" spans="1:31">
      <c r="A3" s="10">
        <v>44519</v>
      </c>
      <c r="B3" s="11" t="s">
        <v>52</v>
      </c>
      <c r="C3" s="11" t="s">
        <v>53</v>
      </c>
      <c r="D3" s="11" t="s">
        <v>54</v>
      </c>
      <c r="E3" s="4" t="s">
        <v>37</v>
      </c>
      <c r="F3" s="24">
        <v>225.33</v>
      </c>
      <c r="G3" s="11">
        <v>4.69</v>
      </c>
      <c r="H3" s="25">
        <v>106874</v>
      </c>
      <c r="I3" s="25">
        <v>1062</v>
      </c>
      <c r="J3" s="25">
        <v>48</v>
      </c>
      <c r="K3" s="37">
        <v>0.0099</v>
      </c>
      <c r="L3" s="38">
        <v>0.0452</v>
      </c>
      <c r="M3" s="42">
        <v>2.11</v>
      </c>
      <c r="N3" s="11">
        <v>26</v>
      </c>
      <c r="O3" s="11">
        <v>8.67</v>
      </c>
      <c r="P3" s="37">
        <v>0.5417</v>
      </c>
      <c r="Q3" s="50">
        <v>14</v>
      </c>
      <c r="R3" s="51">
        <v>0.29</v>
      </c>
      <c r="S3" s="50">
        <v>16.1</v>
      </c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customHeight="1" spans="1:31">
      <c r="A4" s="10">
        <v>44520</v>
      </c>
      <c r="B4" s="11" t="s">
        <v>52</v>
      </c>
      <c r="C4" s="11" t="s">
        <v>53</v>
      </c>
      <c r="D4" s="11" t="s">
        <v>54</v>
      </c>
      <c r="E4" s="4" t="s">
        <v>37</v>
      </c>
      <c r="F4" s="24">
        <v>415.24</v>
      </c>
      <c r="G4" s="11">
        <v>5.26</v>
      </c>
      <c r="H4" s="25">
        <v>150960</v>
      </c>
      <c r="I4" s="25">
        <v>1853</v>
      </c>
      <c r="J4" s="25">
        <v>79</v>
      </c>
      <c r="K4" s="37">
        <v>0.0123</v>
      </c>
      <c r="L4" s="38">
        <v>0.0426</v>
      </c>
      <c r="M4" s="42">
        <v>2.75</v>
      </c>
      <c r="N4" s="11">
        <v>55</v>
      </c>
      <c r="O4" s="11">
        <v>7.55</v>
      </c>
      <c r="P4" s="37">
        <v>0.6962</v>
      </c>
      <c r="Q4" s="50">
        <v>20</v>
      </c>
      <c r="R4" s="51">
        <v>0.25</v>
      </c>
      <c r="S4" s="50">
        <v>20.76</v>
      </c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</row>
    <row r="5" customHeight="1" spans="1:31">
      <c r="A5" s="10">
        <v>44521</v>
      </c>
      <c r="B5" s="11" t="s">
        <v>52</v>
      </c>
      <c r="C5" s="11" t="s">
        <v>53</v>
      </c>
      <c r="D5" s="11" t="s">
        <v>54</v>
      </c>
      <c r="E5" s="4" t="s">
        <v>37</v>
      </c>
      <c r="F5" s="24">
        <v>437.99</v>
      </c>
      <c r="G5" s="11">
        <v>4.25</v>
      </c>
      <c r="H5" s="25">
        <v>161986</v>
      </c>
      <c r="I5" s="25">
        <v>2042</v>
      </c>
      <c r="J5" s="25">
        <v>103</v>
      </c>
      <c r="K5" s="37">
        <v>0.0126</v>
      </c>
      <c r="L5" s="38">
        <v>0.0504</v>
      </c>
      <c r="M5" s="42">
        <v>2.7</v>
      </c>
      <c r="N5" s="11">
        <v>65</v>
      </c>
      <c r="O5" s="11">
        <v>6.74</v>
      </c>
      <c r="P5" s="37">
        <v>0.6311</v>
      </c>
      <c r="Q5" s="50">
        <v>34</v>
      </c>
      <c r="R5" s="51">
        <v>0.33</v>
      </c>
      <c r="S5" s="50">
        <v>12.88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 customHeight="1" spans="1:31">
      <c r="A6" s="10">
        <v>44522</v>
      </c>
      <c r="B6" s="11" t="s">
        <v>52</v>
      </c>
      <c r="C6" s="11" t="s">
        <v>53</v>
      </c>
      <c r="D6" s="11" t="s">
        <v>54</v>
      </c>
      <c r="E6" s="4" t="s">
        <v>37</v>
      </c>
      <c r="F6" s="24">
        <v>181.27</v>
      </c>
      <c r="G6" s="11">
        <v>5.18</v>
      </c>
      <c r="H6" s="25">
        <v>80458</v>
      </c>
      <c r="I6" s="25">
        <v>702</v>
      </c>
      <c r="J6" s="25">
        <v>35</v>
      </c>
      <c r="K6" s="37">
        <v>0.0087</v>
      </c>
      <c r="L6" s="38">
        <v>0.0499</v>
      </c>
      <c r="M6" s="42">
        <v>2.25</v>
      </c>
      <c r="N6" s="11">
        <v>20</v>
      </c>
      <c r="O6" s="11">
        <v>9.06</v>
      </c>
      <c r="P6" s="37">
        <v>0.5714</v>
      </c>
      <c r="Q6" s="37"/>
      <c r="R6" s="11"/>
      <c r="S6" s="51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customHeight="1" spans="1:31">
      <c r="A7" s="10">
        <v>44523</v>
      </c>
      <c r="B7" s="11" t="s">
        <v>52</v>
      </c>
      <c r="C7" s="11" t="s">
        <v>53</v>
      </c>
      <c r="D7" s="11" t="s">
        <v>54</v>
      </c>
      <c r="E7" s="4" t="s">
        <v>37</v>
      </c>
      <c r="F7" s="24">
        <v>315.9</v>
      </c>
      <c r="G7" s="11">
        <v>4.45</v>
      </c>
      <c r="H7" s="25">
        <v>110870</v>
      </c>
      <c r="I7" s="25">
        <v>1619</v>
      </c>
      <c r="J7" s="25">
        <v>71</v>
      </c>
      <c r="K7" s="37">
        <v>0.0146</v>
      </c>
      <c r="L7" s="38">
        <v>0.0439</v>
      </c>
      <c r="M7" s="42">
        <v>2.85</v>
      </c>
      <c r="N7" s="11">
        <v>41</v>
      </c>
      <c r="O7" s="11">
        <v>7.7</v>
      </c>
      <c r="P7" s="37">
        <v>0.5775</v>
      </c>
      <c r="Q7" s="37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</row>
    <row r="8" customHeight="1" spans="1:31">
      <c r="A8" s="10">
        <v>44524</v>
      </c>
      <c r="B8" s="11" t="s">
        <v>52</v>
      </c>
      <c r="C8" s="11" t="s">
        <v>53</v>
      </c>
      <c r="D8" s="11" t="s">
        <v>54</v>
      </c>
      <c r="E8" s="4" t="s">
        <v>37</v>
      </c>
      <c r="F8" s="24">
        <v>314.15</v>
      </c>
      <c r="G8" s="11">
        <v>3.7</v>
      </c>
      <c r="H8" s="25">
        <v>81243</v>
      </c>
      <c r="I8" s="25">
        <v>1747</v>
      </c>
      <c r="J8" s="25">
        <v>85</v>
      </c>
      <c r="K8" s="37">
        <v>0.0215</v>
      </c>
      <c r="L8" s="38">
        <v>0.0487</v>
      </c>
      <c r="M8" s="42">
        <v>3.87</v>
      </c>
      <c r="N8" s="11">
        <v>55</v>
      </c>
      <c r="O8" s="11">
        <v>5.71</v>
      </c>
      <c r="P8" s="37">
        <v>0.6471</v>
      </c>
      <c r="Q8" s="37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 customHeight="1" spans="1:31">
      <c r="A9" s="12"/>
      <c r="B9" s="13"/>
      <c r="C9" s="14"/>
      <c r="D9" s="14"/>
      <c r="F9" s="26">
        <f>SUM(F2:F8)</f>
        <v>2100.96</v>
      </c>
      <c r="G9" s="27">
        <f>F9/J9</f>
        <v>4.50849785407725</v>
      </c>
      <c r="H9" s="28">
        <f>SUM(H2:H8)</f>
        <v>805131</v>
      </c>
      <c r="I9" s="28">
        <f>SUM(I2:I8)</f>
        <v>10018</v>
      </c>
      <c r="J9" s="28">
        <f>SUM(J2:J8)</f>
        <v>466</v>
      </c>
      <c r="K9" s="39">
        <f>I9/H9</f>
        <v>0.0124426956607061</v>
      </c>
      <c r="L9" s="39">
        <f>J9/I9</f>
        <v>0.0465162707127171</v>
      </c>
      <c r="M9" s="43">
        <f>F9/H9*1000</f>
        <v>2.60946355313607</v>
      </c>
      <c r="N9" s="44">
        <f>SUM(N2:N8)</f>
        <v>289</v>
      </c>
      <c r="O9" s="45">
        <f>F9/N9</f>
        <v>7.26975778546713</v>
      </c>
      <c r="P9" s="46"/>
      <c r="Q9" s="52"/>
      <c r="R9" s="15"/>
      <c r="S9" s="53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</row>
    <row r="10" customHeight="1" spans="1:31">
      <c r="A10" s="10"/>
      <c r="B10" s="11"/>
      <c r="C10" s="15"/>
      <c r="D10" s="15"/>
      <c r="F10" s="29"/>
      <c r="G10" s="11"/>
      <c r="H10" s="25"/>
      <c r="I10" s="25"/>
      <c r="J10" s="11"/>
      <c r="K10" s="38"/>
      <c r="L10" s="38"/>
      <c r="M10" s="47"/>
      <c r="N10" s="11"/>
      <c r="O10" s="11"/>
      <c r="P10" s="37"/>
      <c r="Q10" s="11"/>
      <c r="R10" s="51"/>
      <c r="S10" s="11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customHeight="1" spans="1:31">
      <c r="A11" s="10"/>
      <c r="B11" s="11"/>
      <c r="C11" s="11"/>
      <c r="D11" s="11"/>
      <c r="F11" s="30"/>
      <c r="G11" s="11"/>
      <c r="H11" s="25"/>
      <c r="I11" s="25"/>
      <c r="J11" s="11"/>
      <c r="K11" s="38"/>
      <c r="L11" s="38"/>
      <c r="M11" s="11"/>
      <c r="N11" s="11"/>
      <c r="O11" s="11"/>
      <c r="P11" s="37"/>
      <c r="Q11" s="11"/>
      <c r="R11" s="51"/>
      <c r="S11" s="11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</row>
    <row r="12" customHeight="1" spans="1:31">
      <c r="A12" s="10"/>
      <c r="B12" s="11"/>
      <c r="C12" s="11"/>
      <c r="D12" s="11"/>
      <c r="F12" s="30"/>
      <c r="G12" s="11"/>
      <c r="H12" s="25"/>
      <c r="I12" s="25"/>
      <c r="J12" s="11"/>
      <c r="K12" s="38"/>
      <c r="L12" s="38"/>
      <c r="M12" s="11"/>
      <c r="N12" s="11"/>
      <c r="O12" s="11"/>
      <c r="P12" s="37"/>
      <c r="Q12" s="11"/>
      <c r="R12" s="51"/>
      <c r="S12" s="11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customHeight="1" spans="1:31">
      <c r="A13" s="10"/>
      <c r="B13" s="11"/>
      <c r="C13" s="11"/>
      <c r="D13" s="11"/>
      <c r="F13" s="30"/>
      <c r="G13" s="11"/>
      <c r="H13" s="25"/>
      <c r="I13" s="25"/>
      <c r="J13" s="11"/>
      <c r="K13" s="38"/>
      <c r="L13" s="38"/>
      <c r="M13" s="11"/>
      <c r="N13" s="11"/>
      <c r="O13" s="11"/>
      <c r="P13" s="37"/>
      <c r="Q13" s="11"/>
      <c r="R13" s="51"/>
      <c r="S13" s="11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</row>
    <row r="14" customHeight="1" spans="1:31">
      <c r="A14" s="10"/>
      <c r="B14" s="11"/>
      <c r="C14" s="11"/>
      <c r="D14" s="11"/>
      <c r="F14" s="30"/>
      <c r="G14" s="11"/>
      <c r="H14" s="25"/>
      <c r="I14" s="25"/>
      <c r="J14" s="11"/>
      <c r="K14" s="38"/>
      <c r="L14" s="38"/>
      <c r="M14" s="11"/>
      <c r="N14" s="11"/>
      <c r="O14" s="11"/>
      <c r="P14" s="37"/>
      <c r="Q14" s="11"/>
      <c r="R14" s="51"/>
      <c r="S14" s="11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</row>
    <row r="15" customHeight="1" spans="1:31">
      <c r="A15" s="10"/>
      <c r="B15" s="11"/>
      <c r="C15" s="11"/>
      <c r="D15" s="11"/>
      <c r="F15" s="30"/>
      <c r="G15" s="11"/>
      <c r="H15" s="25"/>
      <c r="I15" s="25"/>
      <c r="J15" s="11"/>
      <c r="K15" s="38"/>
      <c r="L15" s="38"/>
      <c r="M15" s="11"/>
      <c r="N15" s="11"/>
      <c r="O15" s="11"/>
      <c r="P15" s="37"/>
      <c r="Q15" s="54"/>
      <c r="R15" s="52"/>
      <c r="S15" s="54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</row>
    <row r="16" customHeight="1" spans="1:31">
      <c r="A16" s="10"/>
      <c r="B16" s="11"/>
      <c r="C16" s="11"/>
      <c r="D16" s="11"/>
      <c r="F16" s="30"/>
      <c r="G16" s="11"/>
      <c r="H16" s="25"/>
      <c r="I16" s="25"/>
      <c r="J16" s="11"/>
      <c r="K16" s="38"/>
      <c r="L16" s="38"/>
      <c r="M16" s="11"/>
      <c r="N16" s="11"/>
      <c r="O16" s="11"/>
      <c r="P16" s="37"/>
      <c r="Q16" s="52"/>
      <c r="R16" s="52"/>
      <c r="S16" s="54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</row>
    <row r="17" customHeight="1" spans="1:31">
      <c r="A17" s="16"/>
      <c r="B17" s="17"/>
      <c r="C17" s="17"/>
      <c r="E17" s="17"/>
      <c r="F17" s="31"/>
      <c r="G17" s="17"/>
      <c r="H17" s="17"/>
      <c r="I17" s="17"/>
      <c r="J17" s="17"/>
      <c r="K17" s="40"/>
      <c r="L17" s="40"/>
      <c r="M17" s="17"/>
      <c r="N17" s="17"/>
      <c r="O17" s="17"/>
      <c r="P17" s="48"/>
      <c r="Q17" s="17"/>
      <c r="R17" s="55"/>
      <c r="S17" s="17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</row>
    <row r="18" s="1" customFormat="1" customHeight="1" spans="1:31">
      <c r="A18" s="18"/>
      <c r="B18" s="19"/>
      <c r="C18" s="19"/>
      <c r="D18" s="20"/>
      <c r="E18" s="19"/>
      <c r="F18" s="32"/>
      <c r="G18" s="19"/>
      <c r="H18" s="33"/>
      <c r="I18" s="33"/>
      <c r="J18" s="19"/>
      <c r="K18" s="41"/>
      <c r="L18" s="41"/>
      <c r="M18" s="19"/>
      <c r="N18" s="19"/>
      <c r="O18" s="19"/>
      <c r="P18" s="49"/>
      <c r="Q18" s="57"/>
      <c r="R18" s="57"/>
      <c r="S18" s="58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</row>
    <row r="19" customHeight="1" spans="7:9">
      <c r="G19" s="34"/>
      <c r="I19" s="5"/>
    </row>
    <row r="21" ht="252" customHeight="1" spans="1:9">
      <c r="A21" s="21" t="s">
        <v>63</v>
      </c>
      <c r="B21" s="22"/>
      <c r="C21" s="22"/>
      <c r="D21" s="22"/>
      <c r="E21" s="22"/>
      <c r="F21" s="35"/>
      <c r="G21" s="22"/>
      <c r="H21" s="22"/>
      <c r="I21" s="22"/>
    </row>
  </sheetData>
  <mergeCells count="1">
    <mergeCell ref="A21:I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性别年龄数据</vt:lpstr>
      <vt:lpstr>分素材类别数据</vt:lpstr>
      <vt:lpstr>周报分析-ios</vt:lpstr>
      <vt:lpstr>周报分析-and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pandamobo</dc:creator>
  <cp:lastModifiedBy>Лилия </cp:lastModifiedBy>
  <dcterms:created xsi:type="dcterms:W3CDTF">2021-05-13T03:09:00Z</dcterms:created>
  <dcterms:modified xsi:type="dcterms:W3CDTF">2021-11-25T18:16:44Z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2052-3.8.0.6081</vt:lpwstr>
  </property>
  <property fmtid="{D5CDD505-2E9C-101B-9397-08002B2CF9AE}" pid="3" name="ICV">
    <vt:lpwstr>0E0585C9352442FD95C0DE049C4BE50D</vt:lpwstr>
  </property>
</Properties>
</file>