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-20" windowWidth="28800" windowHeight="16660" tabRatio="500"/>
  </bookViews>
  <sheets>
    <sheet name="football_2008-201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" i="1"/>
  <c r="AI232" i="1"/>
  <c r="AJ232" i="1"/>
  <c r="AI231" i="1"/>
  <c r="AJ231" i="1"/>
  <c r="AI230" i="1"/>
  <c r="AJ230" i="1"/>
  <c r="AI229" i="1"/>
  <c r="AJ229" i="1"/>
  <c r="AI228" i="1"/>
  <c r="AJ228" i="1"/>
  <c r="AI227" i="1"/>
  <c r="AJ227" i="1"/>
  <c r="AI226" i="1"/>
  <c r="AJ226" i="1"/>
  <c r="AI225" i="1"/>
  <c r="AJ225" i="1"/>
  <c r="AI224" i="1"/>
  <c r="AJ224" i="1"/>
  <c r="AI223" i="1"/>
  <c r="AJ223" i="1"/>
  <c r="AI222" i="1"/>
  <c r="AJ222" i="1"/>
  <c r="AI221" i="1"/>
  <c r="AJ221" i="1"/>
  <c r="AI220" i="1"/>
  <c r="AJ220" i="1"/>
  <c r="AI219" i="1"/>
  <c r="AJ219" i="1"/>
  <c r="AI218" i="1"/>
  <c r="AJ218" i="1"/>
  <c r="AI217" i="1"/>
  <c r="AJ217" i="1"/>
  <c r="AI216" i="1"/>
  <c r="AJ216" i="1"/>
  <c r="AI215" i="1"/>
  <c r="AJ215" i="1"/>
  <c r="AI214" i="1"/>
  <c r="AJ214" i="1"/>
  <c r="AI213" i="1"/>
  <c r="AJ213" i="1"/>
  <c r="AI212" i="1"/>
  <c r="AJ212" i="1"/>
  <c r="AI211" i="1"/>
  <c r="AJ211" i="1"/>
  <c r="AI210" i="1"/>
  <c r="AJ210" i="1"/>
  <c r="AI209" i="1"/>
  <c r="AJ209" i="1"/>
  <c r="AI208" i="1"/>
  <c r="AJ208" i="1"/>
  <c r="AI207" i="1"/>
  <c r="AJ207" i="1"/>
  <c r="AI206" i="1"/>
  <c r="AJ206" i="1"/>
  <c r="AI205" i="1"/>
  <c r="AJ205" i="1"/>
  <c r="AI204" i="1"/>
  <c r="AJ204" i="1"/>
  <c r="AI203" i="1"/>
  <c r="AJ203" i="1"/>
  <c r="AI202" i="1"/>
  <c r="AJ202" i="1"/>
  <c r="AI201" i="1"/>
  <c r="AJ201" i="1"/>
  <c r="AI200" i="1"/>
  <c r="AJ200" i="1"/>
  <c r="AI199" i="1"/>
  <c r="AJ199" i="1"/>
  <c r="AI198" i="1"/>
  <c r="AJ198" i="1"/>
  <c r="AI197" i="1"/>
  <c r="AJ197" i="1"/>
  <c r="AI196" i="1"/>
  <c r="AJ196" i="1"/>
  <c r="AI195" i="1"/>
  <c r="AJ195" i="1"/>
  <c r="AI194" i="1"/>
  <c r="AJ194" i="1"/>
  <c r="AI193" i="1"/>
  <c r="AJ193" i="1"/>
  <c r="AI192" i="1"/>
  <c r="AJ192" i="1"/>
  <c r="AI191" i="1"/>
  <c r="AJ191" i="1"/>
  <c r="AI190" i="1"/>
  <c r="AJ190" i="1"/>
  <c r="AI189" i="1"/>
  <c r="AJ189" i="1"/>
  <c r="AI188" i="1"/>
  <c r="AJ188" i="1"/>
  <c r="AI187" i="1"/>
  <c r="AJ187" i="1"/>
  <c r="AI186" i="1"/>
  <c r="AJ186" i="1"/>
  <c r="AI185" i="1"/>
  <c r="AJ185" i="1"/>
  <c r="AI184" i="1"/>
  <c r="AJ184" i="1"/>
  <c r="AI183" i="1"/>
  <c r="AJ183" i="1"/>
  <c r="AI182" i="1"/>
  <c r="AJ182" i="1"/>
  <c r="AI181" i="1"/>
  <c r="AJ181" i="1"/>
  <c r="AI180" i="1"/>
  <c r="AJ180" i="1"/>
  <c r="AI179" i="1"/>
  <c r="AJ179" i="1"/>
  <c r="AI178" i="1"/>
  <c r="AJ178" i="1"/>
  <c r="AI177" i="1"/>
  <c r="AJ177" i="1"/>
  <c r="AI176" i="1"/>
  <c r="AJ176" i="1"/>
  <c r="AI175" i="1"/>
  <c r="AJ175" i="1"/>
  <c r="AI174" i="1"/>
  <c r="AJ174" i="1"/>
  <c r="AI173" i="1"/>
  <c r="AJ173" i="1"/>
  <c r="AI172" i="1"/>
  <c r="AJ172" i="1"/>
  <c r="AI171" i="1"/>
  <c r="AJ171" i="1"/>
  <c r="AI170" i="1"/>
  <c r="AJ170" i="1"/>
  <c r="AI169" i="1"/>
  <c r="AJ169" i="1"/>
  <c r="AI168" i="1"/>
  <c r="AJ168" i="1"/>
  <c r="AI167" i="1"/>
  <c r="AJ167" i="1"/>
  <c r="AI166" i="1"/>
  <c r="AJ166" i="1"/>
  <c r="AI165" i="1"/>
  <c r="AJ165" i="1"/>
  <c r="AI164" i="1"/>
  <c r="AJ164" i="1"/>
  <c r="AI163" i="1"/>
  <c r="AJ163" i="1"/>
  <c r="AI162" i="1"/>
  <c r="AJ162" i="1"/>
  <c r="AI161" i="1"/>
  <c r="AJ161" i="1"/>
  <c r="AI160" i="1"/>
  <c r="AJ160" i="1"/>
  <c r="AI159" i="1"/>
  <c r="AJ159" i="1"/>
  <c r="AI158" i="1"/>
  <c r="AJ158" i="1"/>
  <c r="AI157" i="1"/>
  <c r="AJ157" i="1"/>
  <c r="AI156" i="1"/>
  <c r="AJ156" i="1"/>
  <c r="AI155" i="1"/>
  <c r="AJ155" i="1"/>
  <c r="AI154" i="1"/>
  <c r="AJ154" i="1"/>
  <c r="AI153" i="1"/>
  <c r="AJ153" i="1"/>
  <c r="AI152" i="1"/>
  <c r="AJ152" i="1"/>
  <c r="AI151" i="1"/>
  <c r="AJ151" i="1"/>
  <c r="AI150" i="1"/>
  <c r="AJ150" i="1"/>
  <c r="AI149" i="1"/>
  <c r="AJ149" i="1"/>
  <c r="AI148" i="1"/>
  <c r="AJ148" i="1"/>
  <c r="AI147" i="1"/>
  <c r="AJ147" i="1"/>
  <c r="AI146" i="1"/>
  <c r="AJ146" i="1"/>
  <c r="AI145" i="1"/>
  <c r="AJ145" i="1"/>
  <c r="AI144" i="1"/>
  <c r="AJ144" i="1"/>
  <c r="AI143" i="1"/>
  <c r="AJ143" i="1"/>
  <c r="AI142" i="1"/>
  <c r="AJ142" i="1"/>
  <c r="AI141" i="1"/>
  <c r="AJ141" i="1"/>
  <c r="AI140" i="1"/>
  <c r="AJ140" i="1"/>
  <c r="AI139" i="1"/>
  <c r="AJ139" i="1"/>
  <c r="AI138" i="1"/>
  <c r="AJ138" i="1"/>
  <c r="AI137" i="1"/>
  <c r="AJ137" i="1"/>
  <c r="AI136" i="1"/>
  <c r="AJ136" i="1"/>
  <c r="AI135" i="1"/>
  <c r="AJ135" i="1"/>
  <c r="AI134" i="1"/>
  <c r="AJ134" i="1"/>
  <c r="AI133" i="1"/>
  <c r="AJ133" i="1"/>
  <c r="AI132" i="1"/>
  <c r="AJ132" i="1"/>
  <c r="AI131" i="1"/>
  <c r="AJ131" i="1"/>
  <c r="AI130" i="1"/>
  <c r="AJ130" i="1"/>
  <c r="AI129" i="1"/>
  <c r="AJ129" i="1"/>
  <c r="AI128" i="1"/>
  <c r="AJ128" i="1"/>
  <c r="AI127" i="1"/>
  <c r="AJ127" i="1"/>
  <c r="AI126" i="1"/>
  <c r="AJ126" i="1"/>
  <c r="AI125" i="1"/>
  <c r="AJ125" i="1"/>
  <c r="AI124" i="1"/>
  <c r="AJ124" i="1"/>
  <c r="AI123" i="1"/>
  <c r="AJ123" i="1"/>
  <c r="AI122" i="1"/>
  <c r="AJ122" i="1"/>
  <c r="AI121" i="1"/>
  <c r="AJ121" i="1"/>
  <c r="AI120" i="1"/>
  <c r="AJ120" i="1"/>
  <c r="AI119" i="1"/>
  <c r="AJ119" i="1"/>
  <c r="AI118" i="1"/>
  <c r="AJ118" i="1"/>
  <c r="AI117" i="1"/>
  <c r="AJ117" i="1"/>
  <c r="AI116" i="1"/>
  <c r="AJ116" i="1"/>
  <c r="AI115" i="1"/>
  <c r="AJ115" i="1"/>
  <c r="AI114" i="1"/>
  <c r="AJ114" i="1"/>
  <c r="AI113" i="1"/>
  <c r="AJ113" i="1"/>
  <c r="AI112" i="1"/>
  <c r="AJ112" i="1"/>
  <c r="AI111" i="1"/>
  <c r="AJ111" i="1"/>
  <c r="AI110" i="1"/>
  <c r="AJ110" i="1"/>
  <c r="AI109" i="1"/>
  <c r="AJ109" i="1"/>
  <c r="AI108" i="1"/>
  <c r="AJ108" i="1"/>
  <c r="AI107" i="1"/>
  <c r="AJ107" i="1"/>
  <c r="AI106" i="1"/>
  <c r="AJ106" i="1"/>
  <c r="AI105" i="1"/>
  <c r="AJ105" i="1"/>
  <c r="AI104" i="1"/>
  <c r="AJ104" i="1"/>
  <c r="AI103" i="1"/>
  <c r="AJ103" i="1"/>
  <c r="AI102" i="1"/>
  <c r="AJ102" i="1"/>
  <c r="AI101" i="1"/>
  <c r="AJ101" i="1"/>
  <c r="AI100" i="1"/>
  <c r="AJ100" i="1"/>
  <c r="AI99" i="1"/>
  <c r="AJ99" i="1"/>
  <c r="AI98" i="1"/>
  <c r="AJ98" i="1"/>
  <c r="AI97" i="1"/>
  <c r="AJ97" i="1"/>
  <c r="AI96" i="1"/>
  <c r="AJ96" i="1"/>
  <c r="AI95" i="1"/>
  <c r="AJ95" i="1"/>
  <c r="AI94" i="1"/>
  <c r="AJ94" i="1"/>
  <c r="AI93" i="1"/>
  <c r="AJ93" i="1"/>
  <c r="AI92" i="1"/>
  <c r="AJ92" i="1"/>
  <c r="AI91" i="1"/>
  <c r="AJ91" i="1"/>
  <c r="AI90" i="1"/>
  <c r="AJ90" i="1"/>
  <c r="AI89" i="1"/>
  <c r="AJ89" i="1"/>
  <c r="AI88" i="1"/>
  <c r="AJ88" i="1"/>
  <c r="AI87" i="1"/>
  <c r="AJ87" i="1"/>
  <c r="AI86" i="1"/>
  <c r="AJ86" i="1"/>
  <c r="AI85" i="1"/>
  <c r="AJ85" i="1"/>
  <c r="AI84" i="1"/>
  <c r="AJ84" i="1"/>
  <c r="AI83" i="1"/>
  <c r="AJ83" i="1"/>
  <c r="AI82" i="1"/>
  <c r="AJ82" i="1"/>
  <c r="AI81" i="1"/>
  <c r="AJ81" i="1"/>
  <c r="AI80" i="1"/>
  <c r="AJ80" i="1"/>
  <c r="AI79" i="1"/>
  <c r="AJ79" i="1"/>
  <c r="AI78" i="1"/>
  <c r="AJ78" i="1"/>
  <c r="AI77" i="1"/>
  <c r="AJ77" i="1"/>
  <c r="AI76" i="1"/>
  <c r="AJ76" i="1"/>
  <c r="AI75" i="1"/>
  <c r="AJ75" i="1"/>
  <c r="AI74" i="1"/>
  <c r="AJ74" i="1"/>
  <c r="AI73" i="1"/>
  <c r="AJ73" i="1"/>
  <c r="AI72" i="1"/>
  <c r="AJ72" i="1"/>
  <c r="AI71" i="1"/>
  <c r="AJ71" i="1"/>
  <c r="AI70" i="1"/>
  <c r="AJ70" i="1"/>
  <c r="AI69" i="1"/>
  <c r="AJ69" i="1"/>
  <c r="AI68" i="1"/>
  <c r="AJ68" i="1"/>
  <c r="AI67" i="1"/>
  <c r="AJ67" i="1"/>
  <c r="AI66" i="1"/>
  <c r="AJ66" i="1"/>
  <c r="AI65" i="1"/>
  <c r="AJ65" i="1"/>
  <c r="AI64" i="1"/>
  <c r="AJ64" i="1"/>
  <c r="AI63" i="1"/>
  <c r="AJ63" i="1"/>
  <c r="AI62" i="1"/>
  <c r="AJ62" i="1"/>
  <c r="AI61" i="1"/>
  <c r="AJ61" i="1"/>
  <c r="AI60" i="1"/>
  <c r="AJ60" i="1"/>
  <c r="AI59" i="1"/>
  <c r="AJ59" i="1"/>
  <c r="AI58" i="1"/>
  <c r="AJ58" i="1"/>
  <c r="AI57" i="1"/>
  <c r="AJ57" i="1"/>
  <c r="AI56" i="1"/>
  <c r="AJ56" i="1"/>
  <c r="AI55" i="1"/>
  <c r="AJ55" i="1"/>
  <c r="AI54" i="1"/>
  <c r="AJ54" i="1"/>
  <c r="AI53" i="1"/>
  <c r="AJ53" i="1"/>
  <c r="AI52" i="1"/>
  <c r="AJ52" i="1"/>
  <c r="AI51" i="1"/>
  <c r="AJ51" i="1"/>
  <c r="AI50" i="1"/>
  <c r="AJ50" i="1"/>
  <c r="AI49" i="1"/>
  <c r="AJ49" i="1"/>
  <c r="AI48" i="1"/>
  <c r="AJ48" i="1"/>
  <c r="AI47" i="1"/>
  <c r="AJ47" i="1"/>
  <c r="AI46" i="1"/>
  <c r="AJ46" i="1"/>
  <c r="AI45" i="1"/>
  <c r="AJ45" i="1"/>
  <c r="AI44" i="1"/>
  <c r="AJ44" i="1"/>
  <c r="AI43" i="1"/>
  <c r="AJ43" i="1"/>
  <c r="AI42" i="1"/>
  <c r="AJ42" i="1"/>
  <c r="AI41" i="1"/>
  <c r="AJ41" i="1"/>
  <c r="AI40" i="1"/>
  <c r="AJ40" i="1"/>
  <c r="AI39" i="1"/>
  <c r="AJ39" i="1"/>
  <c r="AI38" i="1"/>
  <c r="AJ38" i="1"/>
  <c r="AI37" i="1"/>
  <c r="AJ37" i="1"/>
  <c r="AI36" i="1"/>
  <c r="AJ36" i="1"/>
  <c r="AI35" i="1"/>
  <c r="AJ35" i="1"/>
  <c r="AI34" i="1"/>
  <c r="AJ34" i="1"/>
  <c r="AI33" i="1"/>
  <c r="AJ33" i="1"/>
  <c r="AI32" i="1"/>
  <c r="AJ32" i="1"/>
  <c r="AI31" i="1"/>
  <c r="AJ31" i="1"/>
  <c r="AI30" i="1"/>
  <c r="AJ30" i="1"/>
  <c r="AI29" i="1"/>
  <c r="AJ29" i="1"/>
  <c r="AI28" i="1"/>
  <c r="AJ28" i="1"/>
  <c r="AI27" i="1"/>
  <c r="AJ27" i="1"/>
  <c r="AI26" i="1"/>
  <c r="AJ26" i="1"/>
  <c r="AI25" i="1"/>
  <c r="AJ25" i="1"/>
  <c r="AI24" i="1"/>
  <c r="AJ24" i="1"/>
  <c r="AI23" i="1"/>
  <c r="AJ23" i="1"/>
  <c r="AI22" i="1"/>
  <c r="AJ22" i="1"/>
  <c r="AI21" i="1"/>
  <c r="AJ21" i="1"/>
  <c r="AI20" i="1"/>
  <c r="AJ20" i="1"/>
  <c r="AI19" i="1"/>
  <c r="AJ19" i="1"/>
  <c r="AI18" i="1"/>
  <c r="AJ18" i="1"/>
  <c r="AI17" i="1"/>
  <c r="AJ17" i="1"/>
  <c r="AI16" i="1"/>
  <c r="AJ16" i="1"/>
  <c r="AI15" i="1"/>
  <c r="AJ15" i="1"/>
  <c r="AI14" i="1"/>
  <c r="AJ14" i="1"/>
  <c r="AI13" i="1"/>
  <c r="AJ13" i="1"/>
  <c r="AI12" i="1"/>
  <c r="AJ12" i="1"/>
  <c r="AI11" i="1"/>
  <c r="AJ11" i="1"/>
  <c r="AI10" i="1"/>
  <c r="AJ10" i="1"/>
  <c r="AI9" i="1"/>
  <c r="AJ9" i="1"/>
  <c r="AI8" i="1"/>
  <c r="AJ8" i="1"/>
  <c r="AI7" i="1"/>
  <c r="AJ7" i="1"/>
  <c r="AI6" i="1"/>
  <c r="AJ6" i="1"/>
  <c r="AI5" i="1"/>
  <c r="AJ5" i="1"/>
  <c r="AI4" i="1"/>
  <c r="AJ4" i="1"/>
  <c r="AI3" i="1"/>
  <c r="AJ3" i="1"/>
  <c r="AI2" i="1"/>
  <c r="AJ2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76" i="1"/>
  <c r="L76" i="1"/>
  <c r="I77" i="1"/>
  <c r="L77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I86" i="1"/>
  <c r="L86" i="1"/>
  <c r="I87" i="1"/>
  <c r="L87" i="1"/>
  <c r="I88" i="1"/>
  <c r="L88" i="1"/>
  <c r="I89" i="1"/>
  <c r="L89" i="1"/>
  <c r="I90" i="1"/>
  <c r="L90" i="1"/>
  <c r="I91" i="1"/>
  <c r="L91" i="1"/>
  <c r="I92" i="1"/>
  <c r="L92" i="1"/>
  <c r="I93" i="1"/>
  <c r="L93" i="1"/>
  <c r="I94" i="1"/>
  <c r="L94" i="1"/>
  <c r="I95" i="1"/>
  <c r="L95" i="1"/>
  <c r="I96" i="1"/>
  <c r="L96" i="1"/>
  <c r="I97" i="1"/>
  <c r="L97" i="1"/>
  <c r="I98" i="1"/>
  <c r="L98" i="1"/>
  <c r="I99" i="1"/>
  <c r="L99" i="1"/>
  <c r="I100" i="1"/>
  <c r="L100" i="1"/>
  <c r="I101" i="1"/>
  <c r="L101" i="1"/>
  <c r="I102" i="1"/>
  <c r="L102" i="1"/>
  <c r="I103" i="1"/>
  <c r="L103" i="1"/>
  <c r="I104" i="1"/>
  <c r="L104" i="1"/>
  <c r="I105" i="1"/>
  <c r="L105" i="1"/>
  <c r="I106" i="1"/>
  <c r="L106" i="1"/>
  <c r="I107" i="1"/>
  <c r="L107" i="1"/>
  <c r="I108" i="1"/>
  <c r="L108" i="1"/>
  <c r="I109" i="1"/>
  <c r="L109" i="1"/>
  <c r="I110" i="1"/>
  <c r="L110" i="1"/>
  <c r="I111" i="1"/>
  <c r="L111" i="1"/>
  <c r="I112" i="1"/>
  <c r="L112" i="1"/>
  <c r="I113" i="1"/>
  <c r="L113" i="1"/>
  <c r="I114" i="1"/>
  <c r="L114" i="1"/>
  <c r="I115" i="1"/>
  <c r="L115" i="1"/>
  <c r="I116" i="1"/>
  <c r="L116" i="1"/>
  <c r="I117" i="1"/>
  <c r="L117" i="1"/>
  <c r="I118" i="1"/>
  <c r="L118" i="1"/>
  <c r="I119" i="1"/>
  <c r="L119" i="1"/>
  <c r="I120" i="1"/>
  <c r="L120" i="1"/>
  <c r="I121" i="1"/>
  <c r="L121" i="1"/>
  <c r="I122" i="1"/>
  <c r="L122" i="1"/>
  <c r="I123" i="1"/>
  <c r="L123" i="1"/>
  <c r="I124" i="1"/>
  <c r="L124" i="1"/>
  <c r="I125" i="1"/>
  <c r="L125" i="1"/>
  <c r="I126" i="1"/>
  <c r="L126" i="1"/>
  <c r="I127" i="1"/>
  <c r="L127" i="1"/>
  <c r="I128" i="1"/>
  <c r="L128" i="1"/>
  <c r="I129" i="1"/>
  <c r="L129" i="1"/>
  <c r="I130" i="1"/>
  <c r="L130" i="1"/>
  <c r="I131" i="1"/>
  <c r="L131" i="1"/>
  <c r="I132" i="1"/>
  <c r="L132" i="1"/>
  <c r="I133" i="1"/>
  <c r="L133" i="1"/>
  <c r="I134" i="1"/>
  <c r="L134" i="1"/>
  <c r="I135" i="1"/>
  <c r="L135" i="1"/>
  <c r="I136" i="1"/>
  <c r="L136" i="1"/>
  <c r="I137" i="1"/>
  <c r="L137" i="1"/>
  <c r="I138" i="1"/>
  <c r="L138" i="1"/>
  <c r="I139" i="1"/>
  <c r="L139" i="1"/>
  <c r="I140" i="1"/>
  <c r="L140" i="1"/>
  <c r="I141" i="1"/>
  <c r="L141" i="1"/>
  <c r="I142" i="1"/>
  <c r="L142" i="1"/>
  <c r="I143" i="1"/>
  <c r="L143" i="1"/>
  <c r="I144" i="1"/>
  <c r="L144" i="1"/>
  <c r="I145" i="1"/>
  <c r="L145" i="1"/>
  <c r="I146" i="1"/>
  <c r="L146" i="1"/>
  <c r="I147" i="1"/>
  <c r="L147" i="1"/>
  <c r="I148" i="1"/>
  <c r="L148" i="1"/>
  <c r="I149" i="1"/>
  <c r="L149" i="1"/>
  <c r="I150" i="1"/>
  <c r="L150" i="1"/>
  <c r="I151" i="1"/>
  <c r="L151" i="1"/>
  <c r="I152" i="1"/>
  <c r="L152" i="1"/>
  <c r="I153" i="1"/>
  <c r="L153" i="1"/>
  <c r="I154" i="1"/>
  <c r="L154" i="1"/>
  <c r="I155" i="1"/>
  <c r="L155" i="1"/>
  <c r="I156" i="1"/>
  <c r="L156" i="1"/>
  <c r="I157" i="1"/>
  <c r="L157" i="1"/>
  <c r="I158" i="1"/>
  <c r="L158" i="1"/>
  <c r="I159" i="1"/>
  <c r="L159" i="1"/>
  <c r="I160" i="1"/>
  <c r="L160" i="1"/>
  <c r="I161" i="1"/>
  <c r="L161" i="1"/>
  <c r="I162" i="1"/>
  <c r="L162" i="1"/>
  <c r="I163" i="1"/>
  <c r="L163" i="1"/>
  <c r="I164" i="1"/>
  <c r="L164" i="1"/>
  <c r="I165" i="1"/>
  <c r="L165" i="1"/>
  <c r="I166" i="1"/>
  <c r="L166" i="1"/>
  <c r="I167" i="1"/>
  <c r="L167" i="1"/>
  <c r="I168" i="1"/>
  <c r="L168" i="1"/>
  <c r="I169" i="1"/>
  <c r="L169" i="1"/>
  <c r="I170" i="1"/>
  <c r="L170" i="1"/>
  <c r="I171" i="1"/>
  <c r="L171" i="1"/>
  <c r="I172" i="1"/>
  <c r="L172" i="1"/>
  <c r="I173" i="1"/>
  <c r="L173" i="1"/>
  <c r="I174" i="1"/>
  <c r="L174" i="1"/>
  <c r="I175" i="1"/>
  <c r="L175" i="1"/>
  <c r="I176" i="1"/>
  <c r="L176" i="1"/>
  <c r="I177" i="1"/>
  <c r="L177" i="1"/>
  <c r="I178" i="1"/>
  <c r="L178" i="1"/>
  <c r="I179" i="1"/>
  <c r="L179" i="1"/>
  <c r="I180" i="1"/>
  <c r="L180" i="1"/>
  <c r="I181" i="1"/>
  <c r="L181" i="1"/>
  <c r="I182" i="1"/>
  <c r="L182" i="1"/>
  <c r="I183" i="1"/>
  <c r="L183" i="1"/>
  <c r="I184" i="1"/>
  <c r="L184" i="1"/>
  <c r="I185" i="1"/>
  <c r="L185" i="1"/>
  <c r="I186" i="1"/>
  <c r="L186" i="1"/>
  <c r="I187" i="1"/>
  <c r="L187" i="1"/>
  <c r="I188" i="1"/>
  <c r="L188" i="1"/>
  <c r="I189" i="1"/>
  <c r="L189" i="1"/>
  <c r="I190" i="1"/>
  <c r="L190" i="1"/>
  <c r="I191" i="1"/>
  <c r="L191" i="1"/>
  <c r="I192" i="1"/>
  <c r="L192" i="1"/>
  <c r="I193" i="1"/>
  <c r="L193" i="1"/>
  <c r="I194" i="1"/>
  <c r="L194" i="1"/>
  <c r="I195" i="1"/>
  <c r="L195" i="1"/>
  <c r="I196" i="1"/>
  <c r="L196" i="1"/>
  <c r="I197" i="1"/>
  <c r="L197" i="1"/>
  <c r="I198" i="1"/>
  <c r="L198" i="1"/>
  <c r="I199" i="1"/>
  <c r="L199" i="1"/>
  <c r="I200" i="1"/>
  <c r="L200" i="1"/>
  <c r="I201" i="1"/>
  <c r="L201" i="1"/>
  <c r="I202" i="1"/>
  <c r="L202" i="1"/>
  <c r="I203" i="1"/>
  <c r="L203" i="1"/>
  <c r="I204" i="1"/>
  <c r="L204" i="1"/>
  <c r="I205" i="1"/>
  <c r="L205" i="1"/>
  <c r="I206" i="1"/>
  <c r="L206" i="1"/>
  <c r="I207" i="1"/>
  <c r="L207" i="1"/>
  <c r="I208" i="1"/>
  <c r="L208" i="1"/>
  <c r="I209" i="1"/>
  <c r="L209" i="1"/>
  <c r="I210" i="1"/>
  <c r="L210" i="1"/>
  <c r="I211" i="1"/>
  <c r="L211" i="1"/>
  <c r="I212" i="1"/>
  <c r="L212" i="1"/>
  <c r="I213" i="1"/>
  <c r="L213" i="1"/>
  <c r="I214" i="1"/>
  <c r="L214" i="1"/>
  <c r="I215" i="1"/>
  <c r="L215" i="1"/>
  <c r="I216" i="1"/>
  <c r="L216" i="1"/>
  <c r="I217" i="1"/>
  <c r="L217" i="1"/>
  <c r="I218" i="1"/>
  <c r="L218" i="1"/>
  <c r="I219" i="1"/>
  <c r="L219" i="1"/>
  <c r="I220" i="1"/>
  <c r="L220" i="1"/>
  <c r="I221" i="1"/>
  <c r="L221" i="1"/>
  <c r="I222" i="1"/>
  <c r="L222" i="1"/>
  <c r="I223" i="1"/>
  <c r="L223" i="1"/>
  <c r="I224" i="1"/>
  <c r="L224" i="1"/>
  <c r="I225" i="1"/>
  <c r="L225" i="1"/>
  <c r="I226" i="1"/>
  <c r="L226" i="1"/>
  <c r="I227" i="1"/>
  <c r="L227" i="1"/>
  <c r="I228" i="1"/>
  <c r="L228" i="1"/>
  <c r="I229" i="1"/>
  <c r="L229" i="1"/>
  <c r="I230" i="1"/>
  <c r="L230" i="1"/>
  <c r="I231" i="1"/>
  <c r="L231" i="1"/>
  <c r="I232" i="1"/>
  <c r="L232" i="1"/>
  <c r="I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" i="1"/>
  <c r="T232" i="1"/>
  <c r="U232" i="1"/>
  <c r="V232" i="1"/>
  <c r="W232" i="1"/>
  <c r="X232" i="1"/>
  <c r="Y232" i="1"/>
  <c r="M232" i="1"/>
  <c r="N232" i="1"/>
  <c r="T231" i="1"/>
  <c r="U231" i="1"/>
  <c r="V231" i="1"/>
  <c r="W231" i="1"/>
  <c r="X231" i="1"/>
  <c r="Y231" i="1"/>
  <c r="M231" i="1"/>
  <c r="N231" i="1"/>
  <c r="T230" i="1"/>
  <c r="U230" i="1"/>
  <c r="V230" i="1"/>
  <c r="W230" i="1"/>
  <c r="X230" i="1"/>
  <c r="Y230" i="1"/>
  <c r="M230" i="1"/>
  <c r="N230" i="1"/>
  <c r="T229" i="1"/>
  <c r="U229" i="1"/>
  <c r="V229" i="1"/>
  <c r="W229" i="1"/>
  <c r="X229" i="1"/>
  <c r="Y229" i="1"/>
  <c r="M229" i="1"/>
  <c r="N229" i="1"/>
  <c r="T228" i="1"/>
  <c r="U228" i="1"/>
  <c r="V228" i="1"/>
  <c r="W228" i="1"/>
  <c r="X228" i="1"/>
  <c r="Y228" i="1"/>
  <c r="M228" i="1"/>
  <c r="N228" i="1"/>
  <c r="T227" i="1"/>
  <c r="U227" i="1"/>
  <c r="V227" i="1"/>
  <c r="W227" i="1"/>
  <c r="X227" i="1"/>
  <c r="Y227" i="1"/>
  <c r="M227" i="1"/>
  <c r="N227" i="1"/>
  <c r="T226" i="1"/>
  <c r="U226" i="1"/>
  <c r="V226" i="1"/>
  <c r="W226" i="1"/>
  <c r="X226" i="1"/>
  <c r="Y226" i="1"/>
  <c r="M226" i="1"/>
  <c r="N226" i="1"/>
  <c r="T225" i="1"/>
  <c r="U225" i="1"/>
  <c r="V225" i="1"/>
  <c r="W225" i="1"/>
  <c r="X225" i="1"/>
  <c r="Y225" i="1"/>
  <c r="M225" i="1"/>
  <c r="N225" i="1"/>
  <c r="T224" i="1"/>
  <c r="U224" i="1"/>
  <c r="V224" i="1"/>
  <c r="W224" i="1"/>
  <c r="X224" i="1"/>
  <c r="Y224" i="1"/>
  <c r="M224" i="1"/>
  <c r="N224" i="1"/>
  <c r="T223" i="1"/>
  <c r="U223" i="1"/>
  <c r="V223" i="1"/>
  <c r="W223" i="1"/>
  <c r="X223" i="1"/>
  <c r="Y223" i="1"/>
  <c r="M223" i="1"/>
  <c r="N223" i="1"/>
  <c r="T222" i="1"/>
  <c r="U222" i="1"/>
  <c r="V222" i="1"/>
  <c r="W222" i="1"/>
  <c r="X222" i="1"/>
  <c r="Y222" i="1"/>
  <c r="M222" i="1"/>
  <c r="N222" i="1"/>
  <c r="T221" i="1"/>
  <c r="U221" i="1"/>
  <c r="V221" i="1"/>
  <c r="W221" i="1"/>
  <c r="X221" i="1"/>
  <c r="Y221" i="1"/>
  <c r="M221" i="1"/>
  <c r="N221" i="1"/>
  <c r="T220" i="1"/>
  <c r="U220" i="1"/>
  <c r="V220" i="1"/>
  <c r="W220" i="1"/>
  <c r="X220" i="1"/>
  <c r="Y220" i="1"/>
  <c r="M220" i="1"/>
  <c r="N220" i="1"/>
  <c r="T219" i="1"/>
  <c r="U219" i="1"/>
  <c r="V219" i="1"/>
  <c r="W219" i="1"/>
  <c r="X219" i="1"/>
  <c r="Y219" i="1"/>
  <c r="M219" i="1"/>
  <c r="N219" i="1"/>
  <c r="T218" i="1"/>
  <c r="U218" i="1"/>
  <c r="V218" i="1"/>
  <c r="W218" i="1"/>
  <c r="X218" i="1"/>
  <c r="Y218" i="1"/>
  <c r="M218" i="1"/>
  <c r="N218" i="1"/>
  <c r="T217" i="1"/>
  <c r="U217" i="1"/>
  <c r="V217" i="1"/>
  <c r="W217" i="1"/>
  <c r="X217" i="1"/>
  <c r="Y217" i="1"/>
  <c r="M217" i="1"/>
  <c r="N217" i="1"/>
  <c r="T216" i="1"/>
  <c r="U216" i="1"/>
  <c r="V216" i="1"/>
  <c r="W216" i="1"/>
  <c r="X216" i="1"/>
  <c r="Y216" i="1"/>
  <c r="M216" i="1"/>
  <c r="N216" i="1"/>
  <c r="T215" i="1"/>
  <c r="U215" i="1"/>
  <c r="V215" i="1"/>
  <c r="W215" i="1"/>
  <c r="X215" i="1"/>
  <c r="Y215" i="1"/>
  <c r="M215" i="1"/>
  <c r="N215" i="1"/>
  <c r="T214" i="1"/>
  <c r="U214" i="1"/>
  <c r="V214" i="1"/>
  <c r="W214" i="1"/>
  <c r="X214" i="1"/>
  <c r="Y214" i="1"/>
  <c r="M214" i="1"/>
  <c r="N214" i="1"/>
  <c r="T213" i="1"/>
  <c r="U213" i="1"/>
  <c r="V213" i="1"/>
  <c r="W213" i="1"/>
  <c r="X213" i="1"/>
  <c r="Y213" i="1"/>
  <c r="M213" i="1"/>
  <c r="N213" i="1"/>
  <c r="T212" i="1"/>
  <c r="U212" i="1"/>
  <c r="V212" i="1"/>
  <c r="W212" i="1"/>
  <c r="X212" i="1"/>
  <c r="Y212" i="1"/>
  <c r="M212" i="1"/>
  <c r="N212" i="1"/>
  <c r="T211" i="1"/>
  <c r="U211" i="1"/>
  <c r="V211" i="1"/>
  <c r="W211" i="1"/>
  <c r="X211" i="1"/>
  <c r="Y211" i="1"/>
  <c r="M211" i="1"/>
  <c r="N211" i="1"/>
  <c r="T210" i="1"/>
  <c r="U210" i="1"/>
  <c r="V210" i="1"/>
  <c r="W210" i="1"/>
  <c r="X210" i="1"/>
  <c r="Y210" i="1"/>
  <c r="M210" i="1"/>
  <c r="N210" i="1"/>
  <c r="T209" i="1"/>
  <c r="U209" i="1"/>
  <c r="V209" i="1"/>
  <c r="W209" i="1"/>
  <c r="X209" i="1"/>
  <c r="Y209" i="1"/>
  <c r="M209" i="1"/>
  <c r="N209" i="1"/>
  <c r="T208" i="1"/>
  <c r="U208" i="1"/>
  <c r="V208" i="1"/>
  <c r="W208" i="1"/>
  <c r="X208" i="1"/>
  <c r="Y208" i="1"/>
  <c r="M208" i="1"/>
  <c r="N208" i="1"/>
  <c r="T207" i="1"/>
  <c r="U207" i="1"/>
  <c r="V207" i="1"/>
  <c r="W207" i="1"/>
  <c r="X207" i="1"/>
  <c r="Y207" i="1"/>
  <c r="M207" i="1"/>
  <c r="N207" i="1"/>
  <c r="T206" i="1"/>
  <c r="U206" i="1"/>
  <c r="V206" i="1"/>
  <c r="W206" i="1"/>
  <c r="X206" i="1"/>
  <c r="Y206" i="1"/>
  <c r="M206" i="1"/>
  <c r="N206" i="1"/>
  <c r="T205" i="1"/>
  <c r="U205" i="1"/>
  <c r="V205" i="1"/>
  <c r="W205" i="1"/>
  <c r="X205" i="1"/>
  <c r="Y205" i="1"/>
  <c r="M205" i="1"/>
  <c r="N205" i="1"/>
  <c r="T204" i="1"/>
  <c r="U204" i="1"/>
  <c r="V204" i="1"/>
  <c r="W204" i="1"/>
  <c r="X204" i="1"/>
  <c r="Y204" i="1"/>
  <c r="M204" i="1"/>
  <c r="N204" i="1"/>
  <c r="T203" i="1"/>
  <c r="U203" i="1"/>
  <c r="V203" i="1"/>
  <c r="W203" i="1"/>
  <c r="X203" i="1"/>
  <c r="Y203" i="1"/>
  <c r="M203" i="1"/>
  <c r="N203" i="1"/>
  <c r="T202" i="1"/>
  <c r="U202" i="1"/>
  <c r="V202" i="1"/>
  <c r="W202" i="1"/>
  <c r="X202" i="1"/>
  <c r="Y202" i="1"/>
  <c r="M202" i="1"/>
  <c r="N202" i="1"/>
  <c r="T201" i="1"/>
  <c r="U201" i="1"/>
  <c r="V201" i="1"/>
  <c r="W201" i="1"/>
  <c r="X201" i="1"/>
  <c r="Y201" i="1"/>
  <c r="M201" i="1"/>
  <c r="N201" i="1"/>
  <c r="T200" i="1"/>
  <c r="U200" i="1"/>
  <c r="V200" i="1"/>
  <c r="W200" i="1"/>
  <c r="X200" i="1"/>
  <c r="Y200" i="1"/>
  <c r="M200" i="1"/>
  <c r="N200" i="1"/>
  <c r="T199" i="1"/>
  <c r="U199" i="1"/>
  <c r="V199" i="1"/>
  <c r="W199" i="1"/>
  <c r="X199" i="1"/>
  <c r="Y199" i="1"/>
  <c r="M199" i="1"/>
  <c r="N199" i="1"/>
  <c r="T198" i="1"/>
  <c r="U198" i="1"/>
  <c r="V198" i="1"/>
  <c r="W198" i="1"/>
  <c r="X198" i="1"/>
  <c r="Y198" i="1"/>
  <c r="M198" i="1"/>
  <c r="N198" i="1"/>
  <c r="T197" i="1"/>
  <c r="U197" i="1"/>
  <c r="V197" i="1"/>
  <c r="W197" i="1"/>
  <c r="X197" i="1"/>
  <c r="Y197" i="1"/>
  <c r="M197" i="1"/>
  <c r="N197" i="1"/>
  <c r="T196" i="1"/>
  <c r="U196" i="1"/>
  <c r="V196" i="1"/>
  <c r="W196" i="1"/>
  <c r="X196" i="1"/>
  <c r="Y196" i="1"/>
  <c r="M196" i="1"/>
  <c r="N196" i="1"/>
  <c r="T195" i="1"/>
  <c r="U195" i="1"/>
  <c r="V195" i="1"/>
  <c r="W195" i="1"/>
  <c r="X195" i="1"/>
  <c r="Y195" i="1"/>
  <c r="M195" i="1"/>
  <c r="N195" i="1"/>
  <c r="T194" i="1"/>
  <c r="U194" i="1"/>
  <c r="V194" i="1"/>
  <c r="W194" i="1"/>
  <c r="X194" i="1"/>
  <c r="Y194" i="1"/>
  <c r="M194" i="1"/>
  <c r="N194" i="1"/>
  <c r="T193" i="1"/>
  <c r="U193" i="1"/>
  <c r="V193" i="1"/>
  <c r="W193" i="1"/>
  <c r="X193" i="1"/>
  <c r="Y193" i="1"/>
  <c r="M193" i="1"/>
  <c r="N193" i="1"/>
  <c r="T192" i="1"/>
  <c r="U192" i="1"/>
  <c r="V192" i="1"/>
  <c r="W192" i="1"/>
  <c r="X192" i="1"/>
  <c r="Y192" i="1"/>
  <c r="M192" i="1"/>
  <c r="N192" i="1"/>
  <c r="T191" i="1"/>
  <c r="U191" i="1"/>
  <c r="V191" i="1"/>
  <c r="W191" i="1"/>
  <c r="X191" i="1"/>
  <c r="Y191" i="1"/>
  <c r="M191" i="1"/>
  <c r="N191" i="1"/>
  <c r="T190" i="1"/>
  <c r="U190" i="1"/>
  <c r="V190" i="1"/>
  <c r="W190" i="1"/>
  <c r="X190" i="1"/>
  <c r="Y190" i="1"/>
  <c r="M190" i="1"/>
  <c r="N190" i="1"/>
  <c r="T189" i="1"/>
  <c r="U189" i="1"/>
  <c r="V189" i="1"/>
  <c r="W189" i="1"/>
  <c r="X189" i="1"/>
  <c r="Y189" i="1"/>
  <c r="M189" i="1"/>
  <c r="N189" i="1"/>
  <c r="T188" i="1"/>
  <c r="U188" i="1"/>
  <c r="V188" i="1"/>
  <c r="W188" i="1"/>
  <c r="X188" i="1"/>
  <c r="Y188" i="1"/>
  <c r="M188" i="1"/>
  <c r="N188" i="1"/>
  <c r="T187" i="1"/>
  <c r="U187" i="1"/>
  <c r="V187" i="1"/>
  <c r="W187" i="1"/>
  <c r="X187" i="1"/>
  <c r="Y187" i="1"/>
  <c r="M187" i="1"/>
  <c r="N187" i="1"/>
  <c r="T186" i="1"/>
  <c r="U186" i="1"/>
  <c r="V186" i="1"/>
  <c r="W186" i="1"/>
  <c r="X186" i="1"/>
  <c r="Y186" i="1"/>
  <c r="M186" i="1"/>
  <c r="N186" i="1"/>
  <c r="T185" i="1"/>
  <c r="U185" i="1"/>
  <c r="V185" i="1"/>
  <c r="W185" i="1"/>
  <c r="X185" i="1"/>
  <c r="Y185" i="1"/>
  <c r="M185" i="1"/>
  <c r="N185" i="1"/>
  <c r="T184" i="1"/>
  <c r="U184" i="1"/>
  <c r="V184" i="1"/>
  <c r="W184" i="1"/>
  <c r="X184" i="1"/>
  <c r="Y184" i="1"/>
  <c r="M184" i="1"/>
  <c r="N184" i="1"/>
  <c r="T183" i="1"/>
  <c r="U183" i="1"/>
  <c r="V183" i="1"/>
  <c r="W183" i="1"/>
  <c r="X183" i="1"/>
  <c r="Y183" i="1"/>
  <c r="M183" i="1"/>
  <c r="N183" i="1"/>
  <c r="T182" i="1"/>
  <c r="U182" i="1"/>
  <c r="V182" i="1"/>
  <c r="W182" i="1"/>
  <c r="X182" i="1"/>
  <c r="Y182" i="1"/>
  <c r="M182" i="1"/>
  <c r="N182" i="1"/>
  <c r="T181" i="1"/>
  <c r="U181" i="1"/>
  <c r="V181" i="1"/>
  <c r="W181" i="1"/>
  <c r="X181" i="1"/>
  <c r="Y181" i="1"/>
  <c r="M181" i="1"/>
  <c r="N181" i="1"/>
  <c r="T180" i="1"/>
  <c r="U180" i="1"/>
  <c r="V180" i="1"/>
  <c r="W180" i="1"/>
  <c r="X180" i="1"/>
  <c r="Y180" i="1"/>
  <c r="M180" i="1"/>
  <c r="N180" i="1"/>
  <c r="T179" i="1"/>
  <c r="U179" i="1"/>
  <c r="V179" i="1"/>
  <c r="W179" i="1"/>
  <c r="X179" i="1"/>
  <c r="Y179" i="1"/>
  <c r="M179" i="1"/>
  <c r="N179" i="1"/>
  <c r="T178" i="1"/>
  <c r="U178" i="1"/>
  <c r="V178" i="1"/>
  <c r="W178" i="1"/>
  <c r="X178" i="1"/>
  <c r="Y178" i="1"/>
  <c r="M178" i="1"/>
  <c r="N178" i="1"/>
  <c r="T177" i="1"/>
  <c r="U177" i="1"/>
  <c r="V177" i="1"/>
  <c r="W177" i="1"/>
  <c r="X177" i="1"/>
  <c r="Y177" i="1"/>
  <c r="M177" i="1"/>
  <c r="N177" i="1"/>
  <c r="T176" i="1"/>
  <c r="U176" i="1"/>
  <c r="V176" i="1"/>
  <c r="W176" i="1"/>
  <c r="X176" i="1"/>
  <c r="Y176" i="1"/>
  <c r="M176" i="1"/>
  <c r="N176" i="1"/>
  <c r="T175" i="1"/>
  <c r="U175" i="1"/>
  <c r="V175" i="1"/>
  <c r="W175" i="1"/>
  <c r="X175" i="1"/>
  <c r="Y175" i="1"/>
  <c r="M175" i="1"/>
  <c r="N175" i="1"/>
  <c r="T174" i="1"/>
  <c r="U174" i="1"/>
  <c r="V174" i="1"/>
  <c r="W174" i="1"/>
  <c r="X174" i="1"/>
  <c r="Y174" i="1"/>
  <c r="M174" i="1"/>
  <c r="N174" i="1"/>
  <c r="T173" i="1"/>
  <c r="U173" i="1"/>
  <c r="V173" i="1"/>
  <c r="W173" i="1"/>
  <c r="X173" i="1"/>
  <c r="Y173" i="1"/>
  <c r="M173" i="1"/>
  <c r="N173" i="1"/>
  <c r="T172" i="1"/>
  <c r="U172" i="1"/>
  <c r="V172" i="1"/>
  <c r="W172" i="1"/>
  <c r="X172" i="1"/>
  <c r="Y172" i="1"/>
  <c r="M172" i="1"/>
  <c r="N172" i="1"/>
  <c r="T171" i="1"/>
  <c r="U171" i="1"/>
  <c r="V171" i="1"/>
  <c r="W171" i="1"/>
  <c r="X171" i="1"/>
  <c r="Y171" i="1"/>
  <c r="M171" i="1"/>
  <c r="N171" i="1"/>
  <c r="T170" i="1"/>
  <c r="U170" i="1"/>
  <c r="V170" i="1"/>
  <c r="W170" i="1"/>
  <c r="X170" i="1"/>
  <c r="Y170" i="1"/>
  <c r="M170" i="1"/>
  <c r="N170" i="1"/>
  <c r="T169" i="1"/>
  <c r="U169" i="1"/>
  <c r="V169" i="1"/>
  <c r="W169" i="1"/>
  <c r="X169" i="1"/>
  <c r="Y169" i="1"/>
  <c r="M169" i="1"/>
  <c r="N169" i="1"/>
  <c r="T168" i="1"/>
  <c r="U168" i="1"/>
  <c r="V168" i="1"/>
  <c r="W168" i="1"/>
  <c r="X168" i="1"/>
  <c r="Y168" i="1"/>
  <c r="M168" i="1"/>
  <c r="N168" i="1"/>
  <c r="T167" i="1"/>
  <c r="U167" i="1"/>
  <c r="V167" i="1"/>
  <c r="W167" i="1"/>
  <c r="X167" i="1"/>
  <c r="Y167" i="1"/>
  <c r="M167" i="1"/>
  <c r="N167" i="1"/>
  <c r="T166" i="1"/>
  <c r="U166" i="1"/>
  <c r="V166" i="1"/>
  <c r="W166" i="1"/>
  <c r="X166" i="1"/>
  <c r="Y166" i="1"/>
  <c r="M166" i="1"/>
  <c r="N166" i="1"/>
  <c r="T165" i="1"/>
  <c r="U165" i="1"/>
  <c r="V165" i="1"/>
  <c r="W165" i="1"/>
  <c r="X165" i="1"/>
  <c r="Y165" i="1"/>
  <c r="M165" i="1"/>
  <c r="N165" i="1"/>
  <c r="T164" i="1"/>
  <c r="U164" i="1"/>
  <c r="V164" i="1"/>
  <c r="W164" i="1"/>
  <c r="X164" i="1"/>
  <c r="Y164" i="1"/>
  <c r="M164" i="1"/>
  <c r="N164" i="1"/>
  <c r="T163" i="1"/>
  <c r="U163" i="1"/>
  <c r="V163" i="1"/>
  <c r="W163" i="1"/>
  <c r="X163" i="1"/>
  <c r="Y163" i="1"/>
  <c r="M163" i="1"/>
  <c r="N163" i="1"/>
  <c r="T162" i="1"/>
  <c r="U162" i="1"/>
  <c r="V162" i="1"/>
  <c r="W162" i="1"/>
  <c r="X162" i="1"/>
  <c r="Y162" i="1"/>
  <c r="M162" i="1"/>
  <c r="N162" i="1"/>
  <c r="T161" i="1"/>
  <c r="U161" i="1"/>
  <c r="V161" i="1"/>
  <c r="W161" i="1"/>
  <c r="X161" i="1"/>
  <c r="Y161" i="1"/>
  <c r="M161" i="1"/>
  <c r="N161" i="1"/>
  <c r="T160" i="1"/>
  <c r="U160" i="1"/>
  <c r="V160" i="1"/>
  <c r="W160" i="1"/>
  <c r="X160" i="1"/>
  <c r="Y160" i="1"/>
  <c r="M160" i="1"/>
  <c r="N160" i="1"/>
  <c r="T159" i="1"/>
  <c r="U159" i="1"/>
  <c r="V159" i="1"/>
  <c r="W159" i="1"/>
  <c r="X159" i="1"/>
  <c r="Y159" i="1"/>
  <c r="M159" i="1"/>
  <c r="N159" i="1"/>
  <c r="T158" i="1"/>
  <c r="U158" i="1"/>
  <c r="V158" i="1"/>
  <c r="W158" i="1"/>
  <c r="X158" i="1"/>
  <c r="Y158" i="1"/>
  <c r="M158" i="1"/>
  <c r="N158" i="1"/>
  <c r="T157" i="1"/>
  <c r="U157" i="1"/>
  <c r="V157" i="1"/>
  <c r="W157" i="1"/>
  <c r="X157" i="1"/>
  <c r="Y157" i="1"/>
  <c r="M157" i="1"/>
  <c r="N157" i="1"/>
  <c r="T156" i="1"/>
  <c r="U156" i="1"/>
  <c r="V156" i="1"/>
  <c r="W156" i="1"/>
  <c r="X156" i="1"/>
  <c r="Y156" i="1"/>
  <c r="M156" i="1"/>
  <c r="N156" i="1"/>
  <c r="T155" i="1"/>
  <c r="U155" i="1"/>
  <c r="V155" i="1"/>
  <c r="W155" i="1"/>
  <c r="X155" i="1"/>
  <c r="Y155" i="1"/>
  <c r="M155" i="1"/>
  <c r="N155" i="1"/>
  <c r="T154" i="1"/>
  <c r="U154" i="1"/>
  <c r="V154" i="1"/>
  <c r="W154" i="1"/>
  <c r="X154" i="1"/>
  <c r="Y154" i="1"/>
  <c r="M154" i="1"/>
  <c r="N154" i="1"/>
  <c r="T153" i="1"/>
  <c r="U153" i="1"/>
  <c r="V153" i="1"/>
  <c r="W153" i="1"/>
  <c r="X153" i="1"/>
  <c r="Y153" i="1"/>
  <c r="M153" i="1"/>
  <c r="N153" i="1"/>
  <c r="T152" i="1"/>
  <c r="U152" i="1"/>
  <c r="V152" i="1"/>
  <c r="W152" i="1"/>
  <c r="X152" i="1"/>
  <c r="Y152" i="1"/>
  <c r="M152" i="1"/>
  <c r="N152" i="1"/>
  <c r="T151" i="1"/>
  <c r="U151" i="1"/>
  <c r="V151" i="1"/>
  <c r="W151" i="1"/>
  <c r="X151" i="1"/>
  <c r="Y151" i="1"/>
  <c r="M151" i="1"/>
  <c r="N151" i="1"/>
  <c r="T150" i="1"/>
  <c r="U150" i="1"/>
  <c r="V150" i="1"/>
  <c r="W150" i="1"/>
  <c r="X150" i="1"/>
  <c r="Y150" i="1"/>
  <c r="M150" i="1"/>
  <c r="N150" i="1"/>
  <c r="T149" i="1"/>
  <c r="U149" i="1"/>
  <c r="V149" i="1"/>
  <c r="W149" i="1"/>
  <c r="X149" i="1"/>
  <c r="Y149" i="1"/>
  <c r="M149" i="1"/>
  <c r="N149" i="1"/>
  <c r="T148" i="1"/>
  <c r="U148" i="1"/>
  <c r="V148" i="1"/>
  <c r="W148" i="1"/>
  <c r="X148" i="1"/>
  <c r="Y148" i="1"/>
  <c r="M148" i="1"/>
  <c r="N148" i="1"/>
  <c r="T147" i="1"/>
  <c r="U147" i="1"/>
  <c r="V147" i="1"/>
  <c r="W147" i="1"/>
  <c r="X147" i="1"/>
  <c r="Y147" i="1"/>
  <c r="M147" i="1"/>
  <c r="N147" i="1"/>
  <c r="T146" i="1"/>
  <c r="U146" i="1"/>
  <c r="V146" i="1"/>
  <c r="W146" i="1"/>
  <c r="X146" i="1"/>
  <c r="Y146" i="1"/>
  <c r="M146" i="1"/>
  <c r="N146" i="1"/>
  <c r="T145" i="1"/>
  <c r="U145" i="1"/>
  <c r="V145" i="1"/>
  <c r="W145" i="1"/>
  <c r="X145" i="1"/>
  <c r="Y145" i="1"/>
  <c r="M145" i="1"/>
  <c r="N145" i="1"/>
  <c r="T144" i="1"/>
  <c r="U144" i="1"/>
  <c r="V144" i="1"/>
  <c r="W144" i="1"/>
  <c r="X144" i="1"/>
  <c r="Y144" i="1"/>
  <c r="M144" i="1"/>
  <c r="N144" i="1"/>
  <c r="T143" i="1"/>
  <c r="U143" i="1"/>
  <c r="V143" i="1"/>
  <c r="W143" i="1"/>
  <c r="X143" i="1"/>
  <c r="Y143" i="1"/>
  <c r="M143" i="1"/>
  <c r="N143" i="1"/>
  <c r="T142" i="1"/>
  <c r="U142" i="1"/>
  <c r="V142" i="1"/>
  <c r="W142" i="1"/>
  <c r="X142" i="1"/>
  <c r="Y142" i="1"/>
  <c r="M142" i="1"/>
  <c r="N142" i="1"/>
  <c r="T141" i="1"/>
  <c r="U141" i="1"/>
  <c r="V141" i="1"/>
  <c r="W141" i="1"/>
  <c r="X141" i="1"/>
  <c r="Y141" i="1"/>
  <c r="M141" i="1"/>
  <c r="N141" i="1"/>
  <c r="T140" i="1"/>
  <c r="U140" i="1"/>
  <c r="V140" i="1"/>
  <c r="W140" i="1"/>
  <c r="X140" i="1"/>
  <c r="Y140" i="1"/>
  <c r="M140" i="1"/>
  <c r="N140" i="1"/>
  <c r="T139" i="1"/>
  <c r="U139" i="1"/>
  <c r="V139" i="1"/>
  <c r="W139" i="1"/>
  <c r="X139" i="1"/>
  <c r="Y139" i="1"/>
  <c r="M139" i="1"/>
  <c r="N139" i="1"/>
  <c r="T138" i="1"/>
  <c r="U138" i="1"/>
  <c r="V138" i="1"/>
  <c r="W138" i="1"/>
  <c r="X138" i="1"/>
  <c r="Y138" i="1"/>
  <c r="M138" i="1"/>
  <c r="N138" i="1"/>
  <c r="T137" i="1"/>
  <c r="U137" i="1"/>
  <c r="V137" i="1"/>
  <c r="W137" i="1"/>
  <c r="X137" i="1"/>
  <c r="Y137" i="1"/>
  <c r="M137" i="1"/>
  <c r="N137" i="1"/>
  <c r="T136" i="1"/>
  <c r="U136" i="1"/>
  <c r="V136" i="1"/>
  <c r="W136" i="1"/>
  <c r="X136" i="1"/>
  <c r="Y136" i="1"/>
  <c r="M136" i="1"/>
  <c r="N136" i="1"/>
  <c r="T135" i="1"/>
  <c r="U135" i="1"/>
  <c r="V135" i="1"/>
  <c r="W135" i="1"/>
  <c r="X135" i="1"/>
  <c r="Y135" i="1"/>
  <c r="M135" i="1"/>
  <c r="N135" i="1"/>
  <c r="T134" i="1"/>
  <c r="U134" i="1"/>
  <c r="V134" i="1"/>
  <c r="W134" i="1"/>
  <c r="X134" i="1"/>
  <c r="Y134" i="1"/>
  <c r="M134" i="1"/>
  <c r="N134" i="1"/>
  <c r="T133" i="1"/>
  <c r="U133" i="1"/>
  <c r="V133" i="1"/>
  <c r="W133" i="1"/>
  <c r="X133" i="1"/>
  <c r="Y133" i="1"/>
  <c r="M133" i="1"/>
  <c r="N133" i="1"/>
  <c r="T132" i="1"/>
  <c r="U132" i="1"/>
  <c r="V132" i="1"/>
  <c r="W132" i="1"/>
  <c r="X132" i="1"/>
  <c r="Y132" i="1"/>
  <c r="M132" i="1"/>
  <c r="N132" i="1"/>
  <c r="T131" i="1"/>
  <c r="U131" i="1"/>
  <c r="V131" i="1"/>
  <c r="W131" i="1"/>
  <c r="X131" i="1"/>
  <c r="Y131" i="1"/>
  <c r="M131" i="1"/>
  <c r="N131" i="1"/>
  <c r="T130" i="1"/>
  <c r="U130" i="1"/>
  <c r="V130" i="1"/>
  <c r="W130" i="1"/>
  <c r="X130" i="1"/>
  <c r="Y130" i="1"/>
  <c r="M130" i="1"/>
  <c r="N130" i="1"/>
  <c r="T129" i="1"/>
  <c r="U129" i="1"/>
  <c r="V129" i="1"/>
  <c r="W129" i="1"/>
  <c r="X129" i="1"/>
  <c r="Y129" i="1"/>
  <c r="M129" i="1"/>
  <c r="N129" i="1"/>
  <c r="T128" i="1"/>
  <c r="U128" i="1"/>
  <c r="V128" i="1"/>
  <c r="W128" i="1"/>
  <c r="X128" i="1"/>
  <c r="Y128" i="1"/>
  <c r="M128" i="1"/>
  <c r="N128" i="1"/>
  <c r="T127" i="1"/>
  <c r="U127" i="1"/>
  <c r="V127" i="1"/>
  <c r="W127" i="1"/>
  <c r="X127" i="1"/>
  <c r="Y127" i="1"/>
  <c r="M127" i="1"/>
  <c r="N127" i="1"/>
  <c r="T126" i="1"/>
  <c r="U126" i="1"/>
  <c r="V126" i="1"/>
  <c r="W126" i="1"/>
  <c r="X126" i="1"/>
  <c r="Y126" i="1"/>
  <c r="M126" i="1"/>
  <c r="N126" i="1"/>
  <c r="T125" i="1"/>
  <c r="U125" i="1"/>
  <c r="V125" i="1"/>
  <c r="W125" i="1"/>
  <c r="X125" i="1"/>
  <c r="Y125" i="1"/>
  <c r="M125" i="1"/>
  <c r="N125" i="1"/>
  <c r="T124" i="1"/>
  <c r="U124" i="1"/>
  <c r="V124" i="1"/>
  <c r="W124" i="1"/>
  <c r="X124" i="1"/>
  <c r="Y124" i="1"/>
  <c r="M124" i="1"/>
  <c r="N124" i="1"/>
  <c r="T123" i="1"/>
  <c r="U123" i="1"/>
  <c r="V123" i="1"/>
  <c r="W123" i="1"/>
  <c r="X123" i="1"/>
  <c r="Y123" i="1"/>
  <c r="M123" i="1"/>
  <c r="N123" i="1"/>
  <c r="T122" i="1"/>
  <c r="U122" i="1"/>
  <c r="V122" i="1"/>
  <c r="W122" i="1"/>
  <c r="X122" i="1"/>
  <c r="Y122" i="1"/>
  <c r="M122" i="1"/>
  <c r="N122" i="1"/>
  <c r="T121" i="1"/>
  <c r="U121" i="1"/>
  <c r="V121" i="1"/>
  <c r="W121" i="1"/>
  <c r="X121" i="1"/>
  <c r="Y121" i="1"/>
  <c r="M121" i="1"/>
  <c r="N121" i="1"/>
  <c r="T120" i="1"/>
  <c r="U120" i="1"/>
  <c r="V120" i="1"/>
  <c r="W120" i="1"/>
  <c r="X120" i="1"/>
  <c r="Y120" i="1"/>
  <c r="M120" i="1"/>
  <c r="N120" i="1"/>
  <c r="T119" i="1"/>
  <c r="U119" i="1"/>
  <c r="V119" i="1"/>
  <c r="W119" i="1"/>
  <c r="X119" i="1"/>
  <c r="Y119" i="1"/>
  <c r="M119" i="1"/>
  <c r="N119" i="1"/>
  <c r="T118" i="1"/>
  <c r="U118" i="1"/>
  <c r="V118" i="1"/>
  <c r="W118" i="1"/>
  <c r="X118" i="1"/>
  <c r="Y118" i="1"/>
  <c r="M118" i="1"/>
  <c r="N118" i="1"/>
  <c r="T117" i="1"/>
  <c r="U117" i="1"/>
  <c r="V117" i="1"/>
  <c r="W117" i="1"/>
  <c r="X117" i="1"/>
  <c r="Y117" i="1"/>
  <c r="M117" i="1"/>
  <c r="N117" i="1"/>
  <c r="T116" i="1"/>
  <c r="U116" i="1"/>
  <c r="V116" i="1"/>
  <c r="W116" i="1"/>
  <c r="X116" i="1"/>
  <c r="Y116" i="1"/>
  <c r="M116" i="1"/>
  <c r="N116" i="1"/>
  <c r="T115" i="1"/>
  <c r="U115" i="1"/>
  <c r="V115" i="1"/>
  <c r="W115" i="1"/>
  <c r="X115" i="1"/>
  <c r="Y115" i="1"/>
  <c r="M115" i="1"/>
  <c r="N115" i="1"/>
  <c r="T114" i="1"/>
  <c r="U114" i="1"/>
  <c r="V114" i="1"/>
  <c r="W114" i="1"/>
  <c r="X114" i="1"/>
  <c r="Y114" i="1"/>
  <c r="M114" i="1"/>
  <c r="N114" i="1"/>
  <c r="T113" i="1"/>
  <c r="U113" i="1"/>
  <c r="V113" i="1"/>
  <c r="W113" i="1"/>
  <c r="X113" i="1"/>
  <c r="Y113" i="1"/>
  <c r="M113" i="1"/>
  <c r="N113" i="1"/>
  <c r="T112" i="1"/>
  <c r="U112" i="1"/>
  <c r="V112" i="1"/>
  <c r="W112" i="1"/>
  <c r="X112" i="1"/>
  <c r="Y112" i="1"/>
  <c r="M112" i="1"/>
  <c r="N112" i="1"/>
  <c r="T111" i="1"/>
  <c r="U111" i="1"/>
  <c r="V111" i="1"/>
  <c r="W111" i="1"/>
  <c r="X111" i="1"/>
  <c r="Y111" i="1"/>
  <c r="M111" i="1"/>
  <c r="N111" i="1"/>
  <c r="T110" i="1"/>
  <c r="U110" i="1"/>
  <c r="V110" i="1"/>
  <c r="W110" i="1"/>
  <c r="X110" i="1"/>
  <c r="Y110" i="1"/>
  <c r="M110" i="1"/>
  <c r="N110" i="1"/>
  <c r="T109" i="1"/>
  <c r="U109" i="1"/>
  <c r="V109" i="1"/>
  <c r="W109" i="1"/>
  <c r="X109" i="1"/>
  <c r="Y109" i="1"/>
  <c r="M109" i="1"/>
  <c r="N109" i="1"/>
  <c r="T108" i="1"/>
  <c r="U108" i="1"/>
  <c r="V108" i="1"/>
  <c r="W108" i="1"/>
  <c r="X108" i="1"/>
  <c r="Y108" i="1"/>
  <c r="M108" i="1"/>
  <c r="N108" i="1"/>
  <c r="T107" i="1"/>
  <c r="U107" i="1"/>
  <c r="V107" i="1"/>
  <c r="W107" i="1"/>
  <c r="X107" i="1"/>
  <c r="Y107" i="1"/>
  <c r="M107" i="1"/>
  <c r="N107" i="1"/>
  <c r="T106" i="1"/>
  <c r="U106" i="1"/>
  <c r="V106" i="1"/>
  <c r="W106" i="1"/>
  <c r="X106" i="1"/>
  <c r="Y106" i="1"/>
  <c r="M106" i="1"/>
  <c r="N106" i="1"/>
  <c r="T105" i="1"/>
  <c r="U105" i="1"/>
  <c r="V105" i="1"/>
  <c r="W105" i="1"/>
  <c r="X105" i="1"/>
  <c r="Y105" i="1"/>
  <c r="M105" i="1"/>
  <c r="N105" i="1"/>
  <c r="T104" i="1"/>
  <c r="U104" i="1"/>
  <c r="V104" i="1"/>
  <c r="W104" i="1"/>
  <c r="X104" i="1"/>
  <c r="Y104" i="1"/>
  <c r="M104" i="1"/>
  <c r="N104" i="1"/>
  <c r="T103" i="1"/>
  <c r="U103" i="1"/>
  <c r="V103" i="1"/>
  <c r="W103" i="1"/>
  <c r="X103" i="1"/>
  <c r="Y103" i="1"/>
  <c r="M103" i="1"/>
  <c r="N103" i="1"/>
  <c r="T102" i="1"/>
  <c r="U102" i="1"/>
  <c r="V102" i="1"/>
  <c r="W102" i="1"/>
  <c r="X102" i="1"/>
  <c r="Y102" i="1"/>
  <c r="M102" i="1"/>
  <c r="N102" i="1"/>
  <c r="T101" i="1"/>
  <c r="U101" i="1"/>
  <c r="V101" i="1"/>
  <c r="W101" i="1"/>
  <c r="X101" i="1"/>
  <c r="Y101" i="1"/>
  <c r="M101" i="1"/>
  <c r="N101" i="1"/>
  <c r="T100" i="1"/>
  <c r="U100" i="1"/>
  <c r="V100" i="1"/>
  <c r="W100" i="1"/>
  <c r="X100" i="1"/>
  <c r="Y100" i="1"/>
  <c r="M100" i="1"/>
  <c r="N100" i="1"/>
  <c r="T99" i="1"/>
  <c r="U99" i="1"/>
  <c r="V99" i="1"/>
  <c r="W99" i="1"/>
  <c r="X99" i="1"/>
  <c r="Y99" i="1"/>
  <c r="M99" i="1"/>
  <c r="N99" i="1"/>
  <c r="T98" i="1"/>
  <c r="U98" i="1"/>
  <c r="V98" i="1"/>
  <c r="W98" i="1"/>
  <c r="X98" i="1"/>
  <c r="Y98" i="1"/>
  <c r="M98" i="1"/>
  <c r="N98" i="1"/>
  <c r="T97" i="1"/>
  <c r="U97" i="1"/>
  <c r="V97" i="1"/>
  <c r="W97" i="1"/>
  <c r="X97" i="1"/>
  <c r="Y97" i="1"/>
  <c r="M97" i="1"/>
  <c r="N97" i="1"/>
  <c r="T96" i="1"/>
  <c r="U96" i="1"/>
  <c r="V96" i="1"/>
  <c r="W96" i="1"/>
  <c r="X96" i="1"/>
  <c r="Y96" i="1"/>
  <c r="M96" i="1"/>
  <c r="N96" i="1"/>
  <c r="T95" i="1"/>
  <c r="U95" i="1"/>
  <c r="V95" i="1"/>
  <c r="W95" i="1"/>
  <c r="X95" i="1"/>
  <c r="Y95" i="1"/>
  <c r="M95" i="1"/>
  <c r="N95" i="1"/>
  <c r="T94" i="1"/>
  <c r="U94" i="1"/>
  <c r="V94" i="1"/>
  <c r="W94" i="1"/>
  <c r="X94" i="1"/>
  <c r="Y94" i="1"/>
  <c r="M94" i="1"/>
  <c r="N94" i="1"/>
  <c r="T93" i="1"/>
  <c r="U93" i="1"/>
  <c r="V93" i="1"/>
  <c r="W93" i="1"/>
  <c r="X93" i="1"/>
  <c r="Y93" i="1"/>
  <c r="M93" i="1"/>
  <c r="N93" i="1"/>
  <c r="T92" i="1"/>
  <c r="U92" i="1"/>
  <c r="V92" i="1"/>
  <c r="W92" i="1"/>
  <c r="X92" i="1"/>
  <c r="Y92" i="1"/>
  <c r="M92" i="1"/>
  <c r="N92" i="1"/>
  <c r="T91" i="1"/>
  <c r="U91" i="1"/>
  <c r="V91" i="1"/>
  <c r="W91" i="1"/>
  <c r="X91" i="1"/>
  <c r="Y91" i="1"/>
  <c r="M91" i="1"/>
  <c r="N91" i="1"/>
  <c r="T90" i="1"/>
  <c r="U90" i="1"/>
  <c r="V90" i="1"/>
  <c r="W90" i="1"/>
  <c r="X90" i="1"/>
  <c r="Y90" i="1"/>
  <c r="M90" i="1"/>
  <c r="N90" i="1"/>
  <c r="T89" i="1"/>
  <c r="U89" i="1"/>
  <c r="V89" i="1"/>
  <c r="W89" i="1"/>
  <c r="X89" i="1"/>
  <c r="Y89" i="1"/>
  <c r="M89" i="1"/>
  <c r="N89" i="1"/>
  <c r="T88" i="1"/>
  <c r="U88" i="1"/>
  <c r="V88" i="1"/>
  <c r="W88" i="1"/>
  <c r="X88" i="1"/>
  <c r="Y88" i="1"/>
  <c r="M88" i="1"/>
  <c r="N88" i="1"/>
  <c r="T87" i="1"/>
  <c r="U87" i="1"/>
  <c r="V87" i="1"/>
  <c r="W87" i="1"/>
  <c r="X87" i="1"/>
  <c r="Y87" i="1"/>
  <c r="M87" i="1"/>
  <c r="N87" i="1"/>
  <c r="T86" i="1"/>
  <c r="U86" i="1"/>
  <c r="V86" i="1"/>
  <c r="W86" i="1"/>
  <c r="X86" i="1"/>
  <c r="Y86" i="1"/>
  <c r="M86" i="1"/>
  <c r="N86" i="1"/>
  <c r="T85" i="1"/>
  <c r="U85" i="1"/>
  <c r="V85" i="1"/>
  <c r="W85" i="1"/>
  <c r="X85" i="1"/>
  <c r="Y85" i="1"/>
  <c r="M85" i="1"/>
  <c r="N85" i="1"/>
  <c r="T84" i="1"/>
  <c r="U84" i="1"/>
  <c r="V84" i="1"/>
  <c r="W84" i="1"/>
  <c r="X84" i="1"/>
  <c r="Y84" i="1"/>
  <c r="M84" i="1"/>
  <c r="N84" i="1"/>
  <c r="T83" i="1"/>
  <c r="U83" i="1"/>
  <c r="V83" i="1"/>
  <c r="W83" i="1"/>
  <c r="X83" i="1"/>
  <c r="Y83" i="1"/>
  <c r="M83" i="1"/>
  <c r="N83" i="1"/>
  <c r="T82" i="1"/>
  <c r="U82" i="1"/>
  <c r="V82" i="1"/>
  <c r="W82" i="1"/>
  <c r="X82" i="1"/>
  <c r="Y82" i="1"/>
  <c r="M82" i="1"/>
  <c r="N82" i="1"/>
  <c r="T81" i="1"/>
  <c r="U81" i="1"/>
  <c r="V81" i="1"/>
  <c r="W81" i="1"/>
  <c r="X81" i="1"/>
  <c r="Y81" i="1"/>
  <c r="M81" i="1"/>
  <c r="N81" i="1"/>
  <c r="T80" i="1"/>
  <c r="U80" i="1"/>
  <c r="V80" i="1"/>
  <c r="W80" i="1"/>
  <c r="X80" i="1"/>
  <c r="Y80" i="1"/>
  <c r="M80" i="1"/>
  <c r="N80" i="1"/>
  <c r="T79" i="1"/>
  <c r="U79" i="1"/>
  <c r="V79" i="1"/>
  <c r="W79" i="1"/>
  <c r="X79" i="1"/>
  <c r="Y79" i="1"/>
  <c r="M79" i="1"/>
  <c r="N79" i="1"/>
  <c r="T78" i="1"/>
  <c r="U78" i="1"/>
  <c r="V78" i="1"/>
  <c r="W78" i="1"/>
  <c r="X78" i="1"/>
  <c r="Y78" i="1"/>
  <c r="M78" i="1"/>
  <c r="N78" i="1"/>
  <c r="T77" i="1"/>
  <c r="U77" i="1"/>
  <c r="V77" i="1"/>
  <c r="W77" i="1"/>
  <c r="X77" i="1"/>
  <c r="Y77" i="1"/>
  <c r="M77" i="1"/>
  <c r="N77" i="1"/>
  <c r="T76" i="1"/>
  <c r="U76" i="1"/>
  <c r="V76" i="1"/>
  <c r="W76" i="1"/>
  <c r="X76" i="1"/>
  <c r="Y76" i="1"/>
  <c r="M76" i="1"/>
  <c r="N76" i="1"/>
  <c r="T75" i="1"/>
  <c r="U75" i="1"/>
  <c r="V75" i="1"/>
  <c r="W75" i="1"/>
  <c r="X75" i="1"/>
  <c r="Y75" i="1"/>
  <c r="M75" i="1"/>
  <c r="N75" i="1"/>
  <c r="T74" i="1"/>
  <c r="U74" i="1"/>
  <c r="V74" i="1"/>
  <c r="W74" i="1"/>
  <c r="X74" i="1"/>
  <c r="Y74" i="1"/>
  <c r="M74" i="1"/>
  <c r="N74" i="1"/>
  <c r="T73" i="1"/>
  <c r="U73" i="1"/>
  <c r="V73" i="1"/>
  <c r="W73" i="1"/>
  <c r="X73" i="1"/>
  <c r="Y73" i="1"/>
  <c r="M73" i="1"/>
  <c r="N73" i="1"/>
  <c r="T72" i="1"/>
  <c r="U72" i="1"/>
  <c r="V72" i="1"/>
  <c r="W72" i="1"/>
  <c r="X72" i="1"/>
  <c r="Y72" i="1"/>
  <c r="M72" i="1"/>
  <c r="N72" i="1"/>
  <c r="T71" i="1"/>
  <c r="U71" i="1"/>
  <c r="V71" i="1"/>
  <c r="W71" i="1"/>
  <c r="X71" i="1"/>
  <c r="Y71" i="1"/>
  <c r="M71" i="1"/>
  <c r="N71" i="1"/>
  <c r="T70" i="1"/>
  <c r="U70" i="1"/>
  <c r="V70" i="1"/>
  <c r="W70" i="1"/>
  <c r="X70" i="1"/>
  <c r="Y70" i="1"/>
  <c r="M70" i="1"/>
  <c r="N70" i="1"/>
  <c r="T69" i="1"/>
  <c r="U69" i="1"/>
  <c r="V69" i="1"/>
  <c r="W69" i="1"/>
  <c r="X69" i="1"/>
  <c r="Y69" i="1"/>
  <c r="M69" i="1"/>
  <c r="N69" i="1"/>
  <c r="T68" i="1"/>
  <c r="U68" i="1"/>
  <c r="V68" i="1"/>
  <c r="W68" i="1"/>
  <c r="X68" i="1"/>
  <c r="Y68" i="1"/>
  <c r="M68" i="1"/>
  <c r="N68" i="1"/>
  <c r="T67" i="1"/>
  <c r="U67" i="1"/>
  <c r="V67" i="1"/>
  <c r="W67" i="1"/>
  <c r="X67" i="1"/>
  <c r="Y67" i="1"/>
  <c r="M67" i="1"/>
  <c r="N67" i="1"/>
  <c r="T66" i="1"/>
  <c r="U66" i="1"/>
  <c r="V66" i="1"/>
  <c r="W66" i="1"/>
  <c r="X66" i="1"/>
  <c r="Y66" i="1"/>
  <c r="M66" i="1"/>
  <c r="N66" i="1"/>
  <c r="T65" i="1"/>
  <c r="U65" i="1"/>
  <c r="V65" i="1"/>
  <c r="W65" i="1"/>
  <c r="X65" i="1"/>
  <c r="Y65" i="1"/>
  <c r="M65" i="1"/>
  <c r="N65" i="1"/>
  <c r="T64" i="1"/>
  <c r="U64" i="1"/>
  <c r="V64" i="1"/>
  <c r="W64" i="1"/>
  <c r="X64" i="1"/>
  <c r="Y64" i="1"/>
  <c r="M64" i="1"/>
  <c r="N64" i="1"/>
  <c r="T63" i="1"/>
  <c r="U63" i="1"/>
  <c r="V63" i="1"/>
  <c r="W63" i="1"/>
  <c r="X63" i="1"/>
  <c r="Y63" i="1"/>
  <c r="M63" i="1"/>
  <c r="N63" i="1"/>
  <c r="T62" i="1"/>
  <c r="U62" i="1"/>
  <c r="V62" i="1"/>
  <c r="W62" i="1"/>
  <c r="X62" i="1"/>
  <c r="Y62" i="1"/>
  <c r="M62" i="1"/>
  <c r="N62" i="1"/>
  <c r="T61" i="1"/>
  <c r="U61" i="1"/>
  <c r="V61" i="1"/>
  <c r="W61" i="1"/>
  <c r="X61" i="1"/>
  <c r="Y61" i="1"/>
  <c r="M61" i="1"/>
  <c r="N61" i="1"/>
  <c r="T60" i="1"/>
  <c r="U60" i="1"/>
  <c r="V60" i="1"/>
  <c r="W60" i="1"/>
  <c r="X60" i="1"/>
  <c r="Y60" i="1"/>
  <c r="M60" i="1"/>
  <c r="N60" i="1"/>
  <c r="T59" i="1"/>
  <c r="U59" i="1"/>
  <c r="V59" i="1"/>
  <c r="W59" i="1"/>
  <c r="X59" i="1"/>
  <c r="Y59" i="1"/>
  <c r="M59" i="1"/>
  <c r="N59" i="1"/>
  <c r="T58" i="1"/>
  <c r="U58" i="1"/>
  <c r="V58" i="1"/>
  <c r="W58" i="1"/>
  <c r="X58" i="1"/>
  <c r="Y58" i="1"/>
  <c r="M58" i="1"/>
  <c r="N58" i="1"/>
  <c r="T57" i="1"/>
  <c r="U57" i="1"/>
  <c r="V57" i="1"/>
  <c r="W57" i="1"/>
  <c r="X57" i="1"/>
  <c r="Y57" i="1"/>
  <c r="M57" i="1"/>
  <c r="N57" i="1"/>
  <c r="T56" i="1"/>
  <c r="U56" i="1"/>
  <c r="V56" i="1"/>
  <c r="W56" i="1"/>
  <c r="X56" i="1"/>
  <c r="Y56" i="1"/>
  <c r="M56" i="1"/>
  <c r="N56" i="1"/>
  <c r="T55" i="1"/>
  <c r="U55" i="1"/>
  <c r="V55" i="1"/>
  <c r="W55" i="1"/>
  <c r="X55" i="1"/>
  <c r="Y55" i="1"/>
  <c r="M55" i="1"/>
  <c r="N55" i="1"/>
  <c r="T54" i="1"/>
  <c r="U54" i="1"/>
  <c r="V54" i="1"/>
  <c r="W54" i="1"/>
  <c r="X54" i="1"/>
  <c r="Y54" i="1"/>
  <c r="M54" i="1"/>
  <c r="N54" i="1"/>
  <c r="T53" i="1"/>
  <c r="U53" i="1"/>
  <c r="V53" i="1"/>
  <c r="W53" i="1"/>
  <c r="X53" i="1"/>
  <c r="Y53" i="1"/>
  <c r="M53" i="1"/>
  <c r="N53" i="1"/>
  <c r="T52" i="1"/>
  <c r="U52" i="1"/>
  <c r="V52" i="1"/>
  <c r="W52" i="1"/>
  <c r="X52" i="1"/>
  <c r="Y52" i="1"/>
  <c r="M52" i="1"/>
  <c r="N52" i="1"/>
  <c r="T51" i="1"/>
  <c r="U51" i="1"/>
  <c r="V51" i="1"/>
  <c r="W51" i="1"/>
  <c r="X51" i="1"/>
  <c r="Y51" i="1"/>
  <c r="M51" i="1"/>
  <c r="N51" i="1"/>
  <c r="T50" i="1"/>
  <c r="U50" i="1"/>
  <c r="V50" i="1"/>
  <c r="W50" i="1"/>
  <c r="X50" i="1"/>
  <c r="Y50" i="1"/>
  <c r="M50" i="1"/>
  <c r="N50" i="1"/>
  <c r="T49" i="1"/>
  <c r="U49" i="1"/>
  <c r="V49" i="1"/>
  <c r="W49" i="1"/>
  <c r="X49" i="1"/>
  <c r="Y49" i="1"/>
  <c r="M49" i="1"/>
  <c r="N49" i="1"/>
  <c r="T48" i="1"/>
  <c r="U48" i="1"/>
  <c r="V48" i="1"/>
  <c r="W48" i="1"/>
  <c r="X48" i="1"/>
  <c r="Y48" i="1"/>
  <c r="M48" i="1"/>
  <c r="N48" i="1"/>
  <c r="T47" i="1"/>
  <c r="U47" i="1"/>
  <c r="V47" i="1"/>
  <c r="W47" i="1"/>
  <c r="X47" i="1"/>
  <c r="Y47" i="1"/>
  <c r="M47" i="1"/>
  <c r="N47" i="1"/>
  <c r="T46" i="1"/>
  <c r="U46" i="1"/>
  <c r="V46" i="1"/>
  <c r="W46" i="1"/>
  <c r="X46" i="1"/>
  <c r="Y46" i="1"/>
  <c r="M46" i="1"/>
  <c r="N46" i="1"/>
  <c r="T45" i="1"/>
  <c r="U45" i="1"/>
  <c r="V45" i="1"/>
  <c r="W45" i="1"/>
  <c r="X45" i="1"/>
  <c r="Y45" i="1"/>
  <c r="M45" i="1"/>
  <c r="N45" i="1"/>
  <c r="T44" i="1"/>
  <c r="U44" i="1"/>
  <c r="V44" i="1"/>
  <c r="W44" i="1"/>
  <c r="X44" i="1"/>
  <c r="Y44" i="1"/>
  <c r="M44" i="1"/>
  <c r="N44" i="1"/>
  <c r="T43" i="1"/>
  <c r="U43" i="1"/>
  <c r="V43" i="1"/>
  <c r="W43" i="1"/>
  <c r="X43" i="1"/>
  <c r="Y43" i="1"/>
  <c r="M43" i="1"/>
  <c r="N43" i="1"/>
  <c r="T42" i="1"/>
  <c r="U42" i="1"/>
  <c r="V42" i="1"/>
  <c r="W42" i="1"/>
  <c r="X42" i="1"/>
  <c r="Y42" i="1"/>
  <c r="M42" i="1"/>
  <c r="N42" i="1"/>
  <c r="T41" i="1"/>
  <c r="U41" i="1"/>
  <c r="V41" i="1"/>
  <c r="W41" i="1"/>
  <c r="X41" i="1"/>
  <c r="Y41" i="1"/>
  <c r="M41" i="1"/>
  <c r="N41" i="1"/>
  <c r="T40" i="1"/>
  <c r="U40" i="1"/>
  <c r="V40" i="1"/>
  <c r="W40" i="1"/>
  <c r="X40" i="1"/>
  <c r="Y40" i="1"/>
  <c r="M40" i="1"/>
  <c r="N40" i="1"/>
  <c r="T39" i="1"/>
  <c r="U39" i="1"/>
  <c r="V39" i="1"/>
  <c r="W39" i="1"/>
  <c r="X39" i="1"/>
  <c r="Y39" i="1"/>
  <c r="M39" i="1"/>
  <c r="N39" i="1"/>
  <c r="T38" i="1"/>
  <c r="U38" i="1"/>
  <c r="V38" i="1"/>
  <c r="W38" i="1"/>
  <c r="X38" i="1"/>
  <c r="Y38" i="1"/>
  <c r="M38" i="1"/>
  <c r="N38" i="1"/>
  <c r="T37" i="1"/>
  <c r="U37" i="1"/>
  <c r="V37" i="1"/>
  <c r="W37" i="1"/>
  <c r="X37" i="1"/>
  <c r="Y37" i="1"/>
  <c r="M37" i="1"/>
  <c r="N37" i="1"/>
  <c r="T36" i="1"/>
  <c r="U36" i="1"/>
  <c r="V36" i="1"/>
  <c r="W36" i="1"/>
  <c r="X36" i="1"/>
  <c r="Y36" i="1"/>
  <c r="M36" i="1"/>
  <c r="N36" i="1"/>
  <c r="T35" i="1"/>
  <c r="U35" i="1"/>
  <c r="V35" i="1"/>
  <c r="W35" i="1"/>
  <c r="X35" i="1"/>
  <c r="Y35" i="1"/>
  <c r="M35" i="1"/>
  <c r="N35" i="1"/>
  <c r="T34" i="1"/>
  <c r="U34" i="1"/>
  <c r="V34" i="1"/>
  <c r="W34" i="1"/>
  <c r="X34" i="1"/>
  <c r="Y34" i="1"/>
  <c r="M34" i="1"/>
  <c r="N34" i="1"/>
  <c r="T33" i="1"/>
  <c r="U33" i="1"/>
  <c r="V33" i="1"/>
  <c r="W33" i="1"/>
  <c r="X33" i="1"/>
  <c r="Y33" i="1"/>
  <c r="M33" i="1"/>
  <c r="N33" i="1"/>
  <c r="T32" i="1"/>
  <c r="U32" i="1"/>
  <c r="V32" i="1"/>
  <c r="W32" i="1"/>
  <c r="X32" i="1"/>
  <c r="Y32" i="1"/>
  <c r="M32" i="1"/>
  <c r="N32" i="1"/>
  <c r="T31" i="1"/>
  <c r="U31" i="1"/>
  <c r="V31" i="1"/>
  <c r="W31" i="1"/>
  <c r="X31" i="1"/>
  <c r="Y31" i="1"/>
  <c r="M31" i="1"/>
  <c r="N31" i="1"/>
  <c r="T30" i="1"/>
  <c r="U30" i="1"/>
  <c r="V30" i="1"/>
  <c r="W30" i="1"/>
  <c r="X30" i="1"/>
  <c r="Y30" i="1"/>
  <c r="M30" i="1"/>
  <c r="N30" i="1"/>
  <c r="T29" i="1"/>
  <c r="U29" i="1"/>
  <c r="V29" i="1"/>
  <c r="W29" i="1"/>
  <c r="X29" i="1"/>
  <c r="Y29" i="1"/>
  <c r="M29" i="1"/>
  <c r="N29" i="1"/>
  <c r="T28" i="1"/>
  <c r="U28" i="1"/>
  <c r="V28" i="1"/>
  <c r="W28" i="1"/>
  <c r="X28" i="1"/>
  <c r="Y28" i="1"/>
  <c r="M28" i="1"/>
  <c r="N28" i="1"/>
  <c r="T27" i="1"/>
  <c r="U27" i="1"/>
  <c r="V27" i="1"/>
  <c r="W27" i="1"/>
  <c r="X27" i="1"/>
  <c r="Y27" i="1"/>
  <c r="M27" i="1"/>
  <c r="N27" i="1"/>
  <c r="T26" i="1"/>
  <c r="U26" i="1"/>
  <c r="V26" i="1"/>
  <c r="W26" i="1"/>
  <c r="X26" i="1"/>
  <c r="Y26" i="1"/>
  <c r="M26" i="1"/>
  <c r="N26" i="1"/>
  <c r="T25" i="1"/>
  <c r="U25" i="1"/>
  <c r="V25" i="1"/>
  <c r="W25" i="1"/>
  <c r="X25" i="1"/>
  <c r="Y25" i="1"/>
  <c r="M25" i="1"/>
  <c r="N25" i="1"/>
  <c r="T24" i="1"/>
  <c r="U24" i="1"/>
  <c r="V24" i="1"/>
  <c r="W24" i="1"/>
  <c r="X24" i="1"/>
  <c r="Y24" i="1"/>
  <c r="M24" i="1"/>
  <c r="N24" i="1"/>
  <c r="T23" i="1"/>
  <c r="U23" i="1"/>
  <c r="V23" i="1"/>
  <c r="W23" i="1"/>
  <c r="X23" i="1"/>
  <c r="Y23" i="1"/>
  <c r="M23" i="1"/>
  <c r="N23" i="1"/>
  <c r="T22" i="1"/>
  <c r="U22" i="1"/>
  <c r="V22" i="1"/>
  <c r="W22" i="1"/>
  <c r="X22" i="1"/>
  <c r="Y22" i="1"/>
  <c r="M22" i="1"/>
  <c r="N22" i="1"/>
  <c r="T21" i="1"/>
  <c r="U21" i="1"/>
  <c r="V21" i="1"/>
  <c r="W21" i="1"/>
  <c r="X21" i="1"/>
  <c r="Y21" i="1"/>
  <c r="M21" i="1"/>
  <c r="N21" i="1"/>
  <c r="T20" i="1"/>
  <c r="U20" i="1"/>
  <c r="V20" i="1"/>
  <c r="W20" i="1"/>
  <c r="X20" i="1"/>
  <c r="Y20" i="1"/>
  <c r="M20" i="1"/>
  <c r="N20" i="1"/>
  <c r="T19" i="1"/>
  <c r="U19" i="1"/>
  <c r="V19" i="1"/>
  <c r="W19" i="1"/>
  <c r="X19" i="1"/>
  <c r="Y19" i="1"/>
  <c r="M19" i="1"/>
  <c r="N19" i="1"/>
  <c r="T18" i="1"/>
  <c r="U18" i="1"/>
  <c r="V18" i="1"/>
  <c r="W18" i="1"/>
  <c r="X18" i="1"/>
  <c r="Y18" i="1"/>
  <c r="M18" i="1"/>
  <c r="N18" i="1"/>
  <c r="T17" i="1"/>
  <c r="U17" i="1"/>
  <c r="V17" i="1"/>
  <c r="W17" i="1"/>
  <c r="X17" i="1"/>
  <c r="Y17" i="1"/>
  <c r="M17" i="1"/>
  <c r="N17" i="1"/>
  <c r="T16" i="1"/>
  <c r="U16" i="1"/>
  <c r="V16" i="1"/>
  <c r="W16" i="1"/>
  <c r="X16" i="1"/>
  <c r="Y16" i="1"/>
  <c r="M16" i="1"/>
  <c r="N16" i="1"/>
  <c r="T15" i="1"/>
  <c r="U15" i="1"/>
  <c r="V15" i="1"/>
  <c r="W15" i="1"/>
  <c r="X15" i="1"/>
  <c r="Y15" i="1"/>
  <c r="M15" i="1"/>
  <c r="N15" i="1"/>
  <c r="T14" i="1"/>
  <c r="U14" i="1"/>
  <c r="V14" i="1"/>
  <c r="W14" i="1"/>
  <c r="X14" i="1"/>
  <c r="Y14" i="1"/>
  <c r="M14" i="1"/>
  <c r="N14" i="1"/>
  <c r="T13" i="1"/>
  <c r="U13" i="1"/>
  <c r="V13" i="1"/>
  <c r="W13" i="1"/>
  <c r="X13" i="1"/>
  <c r="Y13" i="1"/>
  <c r="M13" i="1"/>
  <c r="N13" i="1"/>
  <c r="T12" i="1"/>
  <c r="U12" i="1"/>
  <c r="V12" i="1"/>
  <c r="W12" i="1"/>
  <c r="X12" i="1"/>
  <c r="Y12" i="1"/>
  <c r="M12" i="1"/>
  <c r="N12" i="1"/>
  <c r="T11" i="1"/>
  <c r="U11" i="1"/>
  <c r="V11" i="1"/>
  <c r="W11" i="1"/>
  <c r="X11" i="1"/>
  <c r="Y11" i="1"/>
  <c r="M11" i="1"/>
  <c r="N11" i="1"/>
  <c r="T10" i="1"/>
  <c r="U10" i="1"/>
  <c r="V10" i="1"/>
  <c r="W10" i="1"/>
  <c r="X10" i="1"/>
  <c r="Y10" i="1"/>
  <c r="M10" i="1"/>
  <c r="N10" i="1"/>
  <c r="T9" i="1"/>
  <c r="U9" i="1"/>
  <c r="V9" i="1"/>
  <c r="W9" i="1"/>
  <c r="X9" i="1"/>
  <c r="Y9" i="1"/>
  <c r="M9" i="1"/>
  <c r="N9" i="1"/>
  <c r="T8" i="1"/>
  <c r="U8" i="1"/>
  <c r="V8" i="1"/>
  <c r="W8" i="1"/>
  <c r="X8" i="1"/>
  <c r="Y8" i="1"/>
  <c r="M8" i="1"/>
  <c r="N8" i="1"/>
  <c r="T7" i="1"/>
  <c r="U7" i="1"/>
  <c r="V7" i="1"/>
  <c r="W7" i="1"/>
  <c r="X7" i="1"/>
  <c r="Y7" i="1"/>
  <c r="M7" i="1"/>
  <c r="N7" i="1"/>
  <c r="T6" i="1"/>
  <c r="U6" i="1"/>
  <c r="V6" i="1"/>
  <c r="W6" i="1"/>
  <c r="X6" i="1"/>
  <c r="Y6" i="1"/>
  <c r="M6" i="1"/>
  <c r="N6" i="1"/>
  <c r="T5" i="1"/>
  <c r="U5" i="1"/>
  <c r="V5" i="1"/>
  <c r="W5" i="1"/>
  <c r="X5" i="1"/>
  <c r="Y5" i="1"/>
  <c r="M5" i="1"/>
  <c r="N5" i="1"/>
  <c r="T4" i="1"/>
  <c r="U4" i="1"/>
  <c r="V4" i="1"/>
  <c r="W4" i="1"/>
  <c r="X4" i="1"/>
  <c r="Y4" i="1"/>
  <c r="M4" i="1"/>
  <c r="N4" i="1"/>
  <c r="T3" i="1"/>
  <c r="U3" i="1"/>
  <c r="V3" i="1"/>
  <c r="W3" i="1"/>
  <c r="X3" i="1"/>
  <c r="Y3" i="1"/>
  <c r="M3" i="1"/>
  <c r="N3" i="1"/>
  <c r="T2" i="1"/>
  <c r="U2" i="1"/>
  <c r="V2" i="1"/>
  <c r="W2" i="1"/>
  <c r="X2" i="1"/>
  <c r="Y2" i="1"/>
  <c r="M2" i="1"/>
  <c r="N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</calcChain>
</file>

<file path=xl/sharedStrings.xml><?xml version="1.0" encoding="utf-8"?>
<sst xmlns="http://schemas.openxmlformats.org/spreadsheetml/2006/main" count="743" uniqueCount="329">
  <si>
    <t>Rank</t>
  </si>
  <si>
    <t>team_num</t>
  </si>
  <si>
    <t>Team</t>
  </si>
  <si>
    <t>Team_Name</t>
  </si>
  <si>
    <t>year</t>
  </si>
  <si>
    <t>HomeGames</t>
  </si>
  <si>
    <t>Home_TOT</t>
  </si>
  <si>
    <t>Home_AVG</t>
  </si>
  <si>
    <t>Home_PCT</t>
  </si>
  <si>
    <t>RoadGames</t>
  </si>
  <si>
    <t>Road_TOT</t>
  </si>
  <si>
    <t>Road_AVG</t>
  </si>
  <si>
    <t>ROAD_PCT</t>
  </si>
  <si>
    <t>TOT_Games</t>
  </si>
  <si>
    <t>TOT_TOT</t>
  </si>
  <si>
    <t>TOT_AVG</t>
  </si>
  <si>
    <t>TOT_PCT</t>
  </si>
  <si>
    <t>Lat</t>
  </si>
  <si>
    <t>Lon</t>
  </si>
  <si>
    <t>hover</t>
  </si>
  <si>
    <t>Arizona</t>
  </si>
  <si>
    <t>Cardinals</t>
  </si>
  <si>
    <t>Total Attendance in 2009 for Arizona was 999150</t>
  </si>
  <si>
    <t>Total Attendance in 2010 for Arizona was 1022730</t>
  </si>
  <si>
    <t>Total Attendance in 2011 for Arizona was 1001663</t>
  </si>
  <si>
    <t>Total Attendance in 2012 for Arizona was 1028241</t>
  </si>
  <si>
    <t>Total Attendance in 2013 for Arizona was 997710</t>
  </si>
  <si>
    <t>Total Attendance in 2014 for Arizona was 1053326</t>
  </si>
  <si>
    <t>Total Attendance in 2015 for Arizona was 1028446</t>
  </si>
  <si>
    <t>Atlanta</t>
  </si>
  <si>
    <t>Total Attendance in 2009 for Atlanta was 1126660</t>
  </si>
  <si>
    <t>Total Attendance in 2010 for Atlanta was 1056190</t>
  </si>
  <si>
    <t>Total Attendance in 2011 for Atlanta was 1073421</t>
  </si>
  <si>
    <t>Total Attendance in 2012 for Atlanta was 1102398</t>
  </si>
  <si>
    <t>Total Attendance in 2013 for Atlanta was 1041836</t>
  </si>
  <si>
    <t>Total Attendance in 2014 for Atlanta was 1037494</t>
  </si>
  <si>
    <t>Total Attendance in 2015 for Atlanta was 1134671</t>
  </si>
  <si>
    <t>Baltimore</t>
  </si>
  <si>
    <t>Ravens</t>
  </si>
  <si>
    <t>Total Attendance in 2009 for Baltimore was 1074077</t>
  </si>
  <si>
    <t>Total Attendance in 2010 for Baltimore was 1123436</t>
  </si>
  <si>
    <t>Total Attendance in 2011 for Baltimore was 1083902</t>
  </si>
  <si>
    <t>Total Attendance in 2012 for Baltimore was 1109404</t>
  </si>
  <si>
    <t>Total Attendance in 2013 for Baltimore was 1106022</t>
  </si>
  <si>
    <t>Total Attendance in 2014 for Baltimore was 1096129</t>
  </si>
  <si>
    <t>Total Attendance in 2015 for Baltimore was 1083919</t>
  </si>
  <si>
    <t>Buffalo</t>
  </si>
  <si>
    <t>Bills</t>
  </si>
  <si>
    <t>Total Attendance in 2009 for Buffalo was 1029177</t>
  </si>
  <si>
    <t>Total Attendance in 2010 for Buffalo was 983904</t>
  </si>
  <si>
    <t>Total Attendance in 2011 for Buffalo was 981030</t>
  </si>
  <si>
    <t>Total Attendance in 2012 for Buffalo was 992493</t>
  </si>
  <si>
    <t>Total Attendance in 2013 for Buffalo was 993507</t>
  </si>
  <si>
    <t>Total Attendance in 2014 for Buffalo was 1085974</t>
  </si>
  <si>
    <t>Total Attendance in 2015 for Buffalo was 1140809</t>
  </si>
  <si>
    <t>Carolina</t>
  </si>
  <si>
    <t>Panthers</t>
  </si>
  <si>
    <t>Total Attendance in 2009 for Carolina was 1162625</t>
  </si>
  <si>
    <t>Total Attendance in 2010 for Carolina was 1084908</t>
  </si>
  <si>
    <t>Total Attendance in 2011 for Carolina was 1098587</t>
  </si>
  <si>
    <t>Total Attendance in 2012 for Carolina was 1108455</t>
  </si>
  <si>
    <t>Total Attendance in 2013 for Carolina was 1112229</t>
  </si>
  <si>
    <t>Total Attendance in 2014 for Carolina was 1123313</t>
  </si>
  <si>
    <t>Total Attendance in 2015 for Carolina was 1157689</t>
  </si>
  <si>
    <t>Chicago</t>
  </si>
  <si>
    <t>Bears</t>
  </si>
  <si>
    <t>Total Attendance in 2009 for Chicago was 1031114</t>
  </si>
  <si>
    <t>Total Attendance in 2010 for Chicago was 972117</t>
  </si>
  <si>
    <t>Total Attendance in 2011 for Chicago was 976362</t>
  </si>
  <si>
    <t>Total Attendance in 2012 for Chicago was 1056462</t>
  </si>
  <si>
    <t>Total Attendance in 2013 for Chicago was 1057075</t>
  </si>
  <si>
    <t>Total Attendance in 2014 for Chicago was 1050366</t>
  </si>
  <si>
    <t>Total Attendance in 2015 for Chicago was 1020065</t>
  </si>
  <si>
    <t>Cincinnati</t>
  </si>
  <si>
    <t>Bengals</t>
  </si>
  <si>
    <t>Total Attendance in 2009 for Cincinnati was 1035068</t>
  </si>
  <si>
    <t>Total Attendance in 2010 for Cincinnati was 1033852</t>
  </si>
  <si>
    <t>Total Attendance in 2011 for Cincinnati was 923005</t>
  </si>
  <si>
    <t>Total Attendance in 2012 for Cincinnati was 1021414</t>
  </si>
  <si>
    <t>Total Attendance in 2013 for Cincinnati was 1001806</t>
  </si>
  <si>
    <t>Total Attendance in 2014 for Cincinnati was 1025166</t>
  </si>
  <si>
    <t>Total Attendance in 2015 for Cincinnati was 1028118</t>
  </si>
  <si>
    <t>Cleveland</t>
  </si>
  <si>
    <t>Total Attendance in 2009 for Cleveland was 1054215</t>
  </si>
  <si>
    <t>Total Attendance in 2010 for Cleveland was 1017907</t>
  </si>
  <si>
    <t>Total Attendance in 2011 for Cleveland was 1030992</t>
  </si>
  <si>
    <t>Total Attendance in 2012 for Cleveland was 1065268</t>
  </si>
  <si>
    <t>Total Attendance in 2013 for Cleveland was 1122750</t>
  </si>
  <si>
    <t>Total Attendance in 2014 for Cleveland was 1083855</t>
  </si>
  <si>
    <t>Total Attendance in 2015 for Cleveland was 1062262</t>
  </si>
  <si>
    <t>Dallas</t>
  </si>
  <si>
    <t>Cowboys</t>
  </si>
  <si>
    <t>Total Attendance in 2009 for Dallas was 1307231</t>
  </si>
  <si>
    <t>Total Attendance in 2010 for Dallas was 1277973</t>
  </si>
  <si>
    <t>Total Attendance in 2011 for Dallas was 1258971</t>
  </si>
  <si>
    <t>Total Attendance in 2012 for Dallas was 1290328</t>
  </si>
  <si>
    <t>Total Attendance in 2013 for Dallas was 1279578</t>
  </si>
  <si>
    <t>Total Attendance in 2014 for Dallas was 1209443</t>
  </si>
  <si>
    <t>Total Attendance in 2015 for Dallas was 1312529</t>
  </si>
  <si>
    <t>Denver</t>
  </si>
  <si>
    <t>Broncos</t>
  </si>
  <si>
    <t>Total Attendance in 2009 for Denver was 1139659</t>
  </si>
  <si>
    <t>Total Attendance in 2010 for Denver was 1045507</t>
  </si>
  <si>
    <t>Total Attendance in 2011 for Denver was 1109610</t>
  </si>
  <si>
    <t>Total Attendance in 2012 for Denver was 1157779</t>
  </si>
  <si>
    <t>Total Attendance in 2013 for Denver was 1194145</t>
  </si>
  <si>
    <t>Total Attendance in 2014 for Denver was 1156767</t>
  </si>
  <si>
    <t>Total Attendance in 2015 for Denver was 1142391</t>
  </si>
  <si>
    <t>Detroit</t>
  </si>
  <si>
    <t>Lions</t>
  </si>
  <si>
    <t>Total Attendance in 2009 for Detroit was 931681</t>
  </si>
  <si>
    <t>Total Attendance in 2010 for Detroit was 977218</t>
  </si>
  <si>
    <t>Total Attendance in 2011 for Detroit was 1041580</t>
  </si>
  <si>
    <t>Total Attendance in 2012 for Detroit was 1038451</t>
  </si>
  <si>
    <t>Total Attendance in 2013 for Detroit was 1053841</t>
  </si>
  <si>
    <t>Total Attendance in 2014 for Detroit was 979228</t>
  </si>
  <si>
    <t>Total Attendance in 2015 for Detroit was 1025745</t>
  </si>
  <si>
    <t>Green Bay</t>
  </si>
  <si>
    <t>Packers</t>
  </si>
  <si>
    <t>Total Attendance in 2009 for Green Bay was 1067183</t>
  </si>
  <si>
    <t>Total Attendance in 2010 for Green Bay was 1122668</t>
  </si>
  <si>
    <t>Total Attendance in 2011 for Green Bay was 1123023</t>
  </si>
  <si>
    <t>Total Attendance in 2012 for Green Bay was 1106110</t>
  </si>
  <si>
    <t>Total Attendance in 2013 for Green Bay was 1191205</t>
  </si>
  <si>
    <t>Total Attendance in 2014 for Green Bay was 1148560</t>
  </si>
  <si>
    <t>Total Attendance in 2015 for Green Bay was 1147786</t>
  </si>
  <si>
    <t>Houston</t>
  </si>
  <si>
    <t>Texans</t>
  </si>
  <si>
    <t>Total Attendance in 2009 for Houston was 1049850</t>
  </si>
  <si>
    <t>Total Attendance in 2010 for Houston was 1108625</t>
  </si>
  <si>
    <t>Total Attendance in 2011 for Houston was 1059702</t>
  </si>
  <si>
    <t>Total Attendance in 2012 for Houston was 1123975</t>
  </si>
  <si>
    <t>Total Attendance in 2013 for Houston was 1103683</t>
  </si>
  <si>
    <t>Total Attendance in 2014 for Houston was 1115983</t>
  </si>
  <si>
    <t>Total Attendance in 2015 for Houston was 1098814</t>
  </si>
  <si>
    <t>Indianapolis</t>
  </si>
  <si>
    <t>Colts</t>
  </si>
  <si>
    <t>Total Attendance in 2009 for Indianapolis was 1066479</t>
  </si>
  <si>
    <t>Total Attendance in 2010 for Indianapolis was 1093781</t>
  </si>
  <si>
    <t>Total Attendance in 2011 for Indianapolis was 1050690</t>
  </si>
  <si>
    <t>Total Attendance in 2012 for Indianapolis was 1062645</t>
  </si>
  <si>
    <t>Total Attendance in 2013 for Indianapolis was 1054693</t>
  </si>
  <si>
    <t>Total Attendance in 2014 for Indianapolis was 1101258</t>
  </si>
  <si>
    <t>Total Attendance in 2015 for Indianapolis was 1067476</t>
  </si>
  <si>
    <t>Jacksonville</t>
  </si>
  <si>
    <t>Jaguars</t>
  </si>
  <si>
    <t>Total Attendance in 2009 for Jacksonville was 951161</t>
  </si>
  <si>
    <t>Total Attendance in 2010 for Jacksonville was 1061603</t>
  </si>
  <si>
    <t>Total Attendance in 2011 for Jacksonville was 1049655</t>
  </si>
  <si>
    <t>Total Attendance in 2012 for Jacksonville was 1010570</t>
  </si>
  <si>
    <t>Total Attendance in 2013 for Jacksonville was 944660</t>
  </si>
  <si>
    <t>Total Attendance in 2014 for Jacksonville was 983024</t>
  </si>
  <si>
    <t>Total Attendance in 2015 for Jacksonville was 972490</t>
  </si>
  <si>
    <t>Kansas City</t>
  </si>
  <si>
    <t>Chiefs</t>
  </si>
  <si>
    <t>Total Attendance in 2009 for Kansas City was 1049533</t>
  </si>
  <si>
    <t>Total Attendance in 2010 for Kansas City was 1069780</t>
  </si>
  <si>
    <t>Total Attendance in 2011 for Kansas City was 1107206</t>
  </si>
  <si>
    <t>Total Attendance in 2012 for Kansas City was 1040043</t>
  </si>
  <si>
    <t>Total Attendance in 2013 for Kansas City was 1118007</t>
  </si>
  <si>
    <t>Total Attendance in 2014 for Kansas City was 1127251</t>
  </si>
  <si>
    <t>Total Attendance in 2015 for Kansas City was 1047183</t>
  </si>
  <si>
    <t>Miami</t>
  </si>
  <si>
    <t>Dolphins</t>
  </si>
  <si>
    <t>Total Attendance in 2009 for Miami was 1094695</t>
  </si>
  <si>
    <t>Total Attendance in 2010 for Miami was 1077049</t>
  </si>
  <si>
    <t>Total Attendance in 2011 for Miami was 1064381</t>
  </si>
  <si>
    <t>Total Attendance in 2012 for Miami was 1005117</t>
  </si>
  <si>
    <t>Total Attendance in 2013 for Miami was 1041545</t>
  </si>
  <si>
    <t>Total Attendance in 2014 for Miami was 1045362</t>
  </si>
  <si>
    <t>Total Attendance in 2015 for Miami was 1093320</t>
  </si>
  <si>
    <t>Minnesota</t>
  </si>
  <si>
    <t>Vikings</t>
  </si>
  <si>
    <t>Total Attendance in 2009 for Minnesota was 1034123</t>
  </si>
  <si>
    <t>Total Attendance in 2010 for Minnesota was 1029797</t>
  </si>
  <si>
    <t>Total Attendance in 2011 for Minnesota was 1047585</t>
  </si>
  <si>
    <t>Total Attendance in 2012 for Minnesota was 1019702</t>
  </si>
  <si>
    <t>Total Attendance in 2013 for Minnesota was 1016033</t>
  </si>
  <si>
    <t>Total Attendance in 2014 for Minnesota was 940423</t>
  </si>
  <si>
    <t>Total Attendance in 2015 for Minnesota was 958316</t>
  </si>
  <si>
    <t>New England</t>
  </si>
  <si>
    <t>Patriots</t>
  </si>
  <si>
    <t>Total Attendance in 2009 for New England was 1053746</t>
  </si>
  <si>
    <t>Total Attendance in 2010 for New England was 1088753</t>
  </si>
  <si>
    <t>Total Attendance in 2011 for New England was 1114691</t>
  </si>
  <si>
    <t>Total Attendance in 2012 for New England was 1050730</t>
  </si>
  <si>
    <t>Total Attendance in 2013 for New England was 1120817</t>
  </si>
  <si>
    <t>Total Attendance in 2014 for New England was 1111983</t>
  </si>
  <si>
    <t>Total Attendance in 2015 for New England was 1136287</t>
  </si>
  <si>
    <t>New Orleans</t>
  </si>
  <si>
    <t>Saints</t>
  </si>
  <si>
    <t>Total Attendance in 2009 for New Orleans was 1116009</t>
  </si>
  <si>
    <t>Total Attendance in 2010 for New Orleans was 1113131</t>
  </si>
  <si>
    <t>Total Attendance in 2011 for New Orleans was 1105935</t>
  </si>
  <si>
    <t>Total Attendance in 2012 for New Orleans was 1163696</t>
  </si>
  <si>
    <t>Total Attendance in 2013 for New Orleans was 1123230</t>
  </si>
  <si>
    <t>Total Attendance in 2014 for New Orleans was 1133987</t>
  </si>
  <si>
    <t>Total Attendance in 2015 for New Orleans was 1135027</t>
  </si>
  <si>
    <t>New York Giants</t>
  </si>
  <si>
    <t>`</t>
  </si>
  <si>
    <t>Total Attendance in 2009 for NY Giants was 1223927</t>
  </si>
  <si>
    <t>Total Attendance in 2010 for NY Giants was 1191095</t>
  </si>
  <si>
    <t>Total Attendance in 2011 for NY Giants was 1232157</t>
  </si>
  <si>
    <t>Total Attendance in 2012 for NY Giants was 1229929</t>
  </si>
  <si>
    <t>Total Attendance in 2013 for NY Giants was 1209532</t>
  </si>
  <si>
    <t>Total Attendance in 2014 for NY Giants was 1195369</t>
  </si>
  <si>
    <t>Total Attendance in 2015 for NY Giants was 1198163</t>
  </si>
  <si>
    <t>New York Jets</t>
  </si>
  <si>
    <t>Total Attendance in 2009 for NY Jets was 1064377</t>
  </si>
  <si>
    <t>Total Attendance in 2010 for NY Jets was 1163375</t>
  </si>
  <si>
    <t>Total Attendance in 2011 for NY Jets was 1187392</t>
  </si>
  <si>
    <t>Total Attendance in 2012 for NY Jets was 1142324</t>
  </si>
  <si>
    <t>Total Attendance in 2013 for NY Jets was 1169108</t>
  </si>
  <si>
    <t>Total Attendance in 2014 for NY Jets was 1157234</t>
  </si>
  <si>
    <t>Total Attendance in 2015 for NY Jets was 1207646</t>
  </si>
  <si>
    <t>Oakland</t>
  </si>
  <si>
    <t>Raiders</t>
  </si>
  <si>
    <t>Total Attendance in 2009 for Oakland was 927539</t>
  </si>
  <si>
    <t>Total Attendance in 2010 for Oakland was 911382</t>
  </si>
  <si>
    <t>Total Attendance in 2011 for Oakland was 1018629</t>
  </si>
  <si>
    <t>Total Attendance in 2012 for Oakland was 976231</t>
  </si>
  <si>
    <t>Total Attendance in 2013 for Oakland was 1004636</t>
  </si>
  <si>
    <t>Total Attendance in 2014 for Oakland was 930033</t>
  </si>
  <si>
    <t>Total Attendance in 2015 for Oakland was 971027</t>
  </si>
  <si>
    <t>Philadelphia</t>
  </si>
  <si>
    <t>Eagles</t>
  </si>
  <si>
    <t>Total Attendance in 2009 for Philadelphia was 1144895</t>
  </si>
  <si>
    <t>Total Attendance in 2010 for Philadelphia was 1125926</t>
  </si>
  <si>
    <t>Total Attendance in 2011 for Philadelphia was 1129171</t>
  </si>
  <si>
    <t>Total Attendance in 2012 for Philadelphia was 1126893</t>
  </si>
  <si>
    <t>Total Attendance in 2013 for Philadelphia was 1141155</t>
  </si>
  <si>
    <t>Total Attendance in 2014 for Philadelphia was 1153703</t>
  </si>
  <si>
    <t>Total Attendance in 2015 for Philadelphia was 1154629</t>
  </si>
  <si>
    <t>Pittsburgh</t>
  </si>
  <si>
    <t>Steelers</t>
  </si>
  <si>
    <t>Total Attendance in 2009 for Pittsburgh was 1051386</t>
  </si>
  <si>
    <t>Total Attendance in 2010 for Pittsburgh was 1049715</t>
  </si>
  <si>
    <t>Total Attendance in 2011 for Pittsburgh was 1049515</t>
  </si>
  <si>
    <t>Total Attendance in 2012 for Pittsburgh was 1078574</t>
  </si>
  <si>
    <t>Total Attendance in 2013 for Pittsburgh was 942254</t>
  </si>
  <si>
    <t>Total Attendance in 2014 for Pittsburgh was 1060542</t>
  </si>
  <si>
    <t>Total Attendance in 2015 for Pittsburgh was 1050712</t>
  </si>
  <si>
    <t>San Diego</t>
  </si>
  <si>
    <t>Chargers</t>
  </si>
  <si>
    <t>Total Attendance in 2009 for San Diego was 1116821</t>
  </si>
  <si>
    <t>Total Attendance in 2010 for San Diego was 1028715</t>
  </si>
  <si>
    <t>Total Attendance in 2011 for San Diego was 1064892</t>
  </si>
  <si>
    <t>Total Attendance in 2012 for San Diego was 1022066</t>
  </si>
  <si>
    <t>Total Attendance in 2013 for San Diego was 1052439</t>
  </si>
  <si>
    <t>Total Attendance in 2014 for San Diego was 1069529</t>
  </si>
  <si>
    <t>Total Attendance in 2015 for San Diego was 1056457</t>
  </si>
  <si>
    <t>San Francisco</t>
  </si>
  <si>
    <t>49ers</t>
  </si>
  <si>
    <t>Total Attendance in 2009 for San Francisco was 1075599</t>
  </si>
  <si>
    <t>Total Attendance in 2010 for San Francisco was 1016494</t>
  </si>
  <si>
    <t>Total Attendance in 2011 for San Francisco was 1065296</t>
  </si>
  <si>
    <t>Total Attendance in 2012 for San Francisco was 1094908</t>
  </si>
  <si>
    <t>Total Attendance in 2013 for San Francisco was 1032487</t>
  </si>
  <si>
    <t>Total Attendance in 2014 for San Francisco was 1130143</t>
  </si>
  <si>
    <t>Total Attendance in 2015 for San Francisco was 1082559</t>
  </si>
  <si>
    <t>Seattle</t>
  </si>
  <si>
    <t>Seahawks</t>
  </si>
  <si>
    <t>Total Attendance in 2009 for Seattle was 1070287</t>
  </si>
  <si>
    <t>Total Attendance in 2010 for Seattle was 1009483</t>
  </si>
  <si>
    <t>Total Attendance in 2011 for Seattle was 1070956</t>
  </si>
  <si>
    <t>Total Attendance in 2012 for Seattle was 976259</t>
  </si>
  <si>
    <t>Total Attendance in 2013 for Seattle was 1094133</t>
  </si>
  <si>
    <t>Total Attendance in 2014 for Seattle was 1107297</t>
  </si>
  <si>
    <t>Total Attendance in 2015 for Seattle was 1097931</t>
  </si>
  <si>
    <t>St. Louis</t>
  </si>
  <si>
    <t>Rams (premove)</t>
  </si>
  <si>
    <t>Total Attendance in 2009 for St. Louis was 943627</t>
  </si>
  <si>
    <t>Total Attendance in 2010 for St. Louis was 911195</t>
  </si>
  <si>
    <t>Total Attendance in 2011 for St. Louis was 1002051</t>
  </si>
  <si>
    <t>Total Attendance in 2012 for St. Louis was 891821</t>
  </si>
  <si>
    <t>Total Attendance in 2013 for St. Louis was 1014994</t>
  </si>
  <si>
    <t>Total Attendance in 2014 for St. Louis was 999412</t>
  </si>
  <si>
    <t>Total Attendance in 2015 for St. Louis was 957670</t>
  </si>
  <si>
    <t>Tampa Bay</t>
  </si>
  <si>
    <t>Buccaneers</t>
  </si>
  <si>
    <t>Total Attendance in 2009 for Tampa Bay was 1009415</t>
  </si>
  <si>
    <t>Total Attendance in 2010 for Tampa Bay was 937014</t>
  </si>
  <si>
    <t>Total Attendance in 2011 for Tampa Bay was 942269</t>
  </si>
  <si>
    <t>Total Attendance in 2012 for Tampa Bay was 1004457</t>
  </si>
  <si>
    <t>Total Attendance in 2013 for Tampa Bay was 1016122</t>
  </si>
  <si>
    <t>Total Attendance in 2014 for Tampa Bay was 1023818</t>
  </si>
  <si>
    <t>Total Attendance in 2015 for Tampa Bay was 1041396</t>
  </si>
  <si>
    <t>Tennessee</t>
  </si>
  <si>
    <t>Titans</t>
  </si>
  <si>
    <t>Total Attendance in 2009 for Tennessee was 1086095</t>
  </si>
  <si>
    <t>Total Attendance in 2010 for Tennessee was 1115265</t>
  </si>
  <si>
    <t>Total Attendance in 2011 for Tennessee was 1077697</t>
  </si>
  <si>
    <t>Total Attendance in 2012 for Tennessee was 1070701</t>
  </si>
  <si>
    <t>Total Attendance in 2013 for Tennessee was 1057807</t>
  </si>
  <si>
    <t>Total Attendance in 2014 for Tennessee was 1096866</t>
  </si>
  <si>
    <t>Total Attendance in 2015 for Tennessee was 1045359</t>
  </si>
  <si>
    <t>Total</t>
  </si>
  <si>
    <t>NA</t>
  </si>
  <si>
    <t>Washington</t>
  </si>
  <si>
    <t>Redskins</t>
  </si>
  <si>
    <t>Total Attendance in 2009 for Washington was 1205404</t>
  </si>
  <si>
    <t>Total Attendance in 2010 for Washington was 1193756</t>
  </si>
  <si>
    <t>Total Attendance in 2011 for Washington was 1106762</t>
  </si>
  <si>
    <t>Total Attendance in 2012 for Washington was 1189702</t>
  </si>
  <si>
    <t>Total Attendance in 2013 for Washington was 1200007</t>
  </si>
  <si>
    <t>Total Attendance in 2014 for Washington was 1179306</t>
  </si>
  <si>
    <t>Total Attendance in 2015 for Washington was 1196087</t>
  </si>
  <si>
    <t>band</t>
  </si>
  <si>
    <t>Road_AVG_zcolor</t>
  </si>
  <si>
    <t>Home_AVG_z</t>
  </si>
  <si>
    <t>Road_AVG_sd1</t>
  </si>
  <si>
    <t>Road_AVG_sd2</t>
  </si>
  <si>
    <t>Road_AVG_sd3</t>
  </si>
  <si>
    <t>Road_AVG_sdInt</t>
  </si>
  <si>
    <t>Road_AVG_z</t>
  </si>
  <si>
    <t>TOT_AVG_z</t>
  </si>
  <si>
    <t>TOT_AVG_sd1</t>
  </si>
  <si>
    <t>TOT_AVG_sd2</t>
  </si>
  <si>
    <t>TOT_AVG_sd3</t>
  </si>
  <si>
    <t>TOT_AVG_sdComb</t>
  </si>
  <si>
    <t>Road_AVG_sdComb</t>
  </si>
  <si>
    <t>Home_AVG_sd1</t>
  </si>
  <si>
    <t>Home_AVG_sd2</t>
  </si>
  <si>
    <t>Home_AVG_sd3</t>
  </si>
  <si>
    <t>Home_AVG_sdComb</t>
  </si>
  <si>
    <t>Home_AVG_sdInt</t>
  </si>
  <si>
    <t>Home_AVG_zcolor</t>
  </si>
  <si>
    <t>TOT_AVG_sdInt</t>
  </si>
  <si>
    <t>TOT_AVG_zcolor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</si>
</sst>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2"/>
  <sheetViews>
    <sheetView tabSelected="1"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O7" sqref="O7"/>
    </sheetView>
  </sheetViews>
  <sheetFormatPr baseColWidth="10" defaultRowHeight="15" x14ac:dyDescent="0"/>
  <cols>
    <col min="1" max="1" width="5.33203125" bestFit="1" customWidth="1"/>
    <col min="2" max="2" width="10.1640625" bestFit="1" customWidth="1"/>
    <col min="3" max="4" width="14.6640625" bestFit="1" customWidth="1"/>
    <col min="5" max="5" width="5.1640625" bestFit="1" customWidth="1"/>
    <col min="6" max="6" width="11.83203125" bestFit="1" customWidth="1"/>
    <col min="7" max="7" width="10.33203125" bestFit="1" customWidth="1"/>
    <col min="8" max="8" width="10.6640625" bestFit="1" customWidth="1"/>
    <col min="9" max="9" width="12.83203125" bestFit="1" customWidth="1"/>
    <col min="10" max="12" width="14.5" bestFit="1" customWidth="1"/>
    <col min="13" max="13" width="18.33203125" bestFit="1" customWidth="1"/>
    <col min="14" max="14" width="15.83203125" bestFit="1" customWidth="1"/>
    <col min="15" max="15" width="16.83203125" bestFit="1" customWidth="1"/>
    <col min="16" max="16" width="10.1640625" bestFit="1" customWidth="1"/>
    <col min="17" max="17" width="11" bestFit="1" customWidth="1"/>
    <col min="18" max="18" width="10.1640625" bestFit="1" customWidth="1"/>
    <col min="19" max="19" width="10" bestFit="1" customWidth="1"/>
    <col min="20" max="20" width="12.83203125" bestFit="1" customWidth="1"/>
    <col min="21" max="23" width="13.83203125" bestFit="1" customWidth="1"/>
    <col min="24" max="24" width="17.5" bestFit="1" customWidth="1"/>
    <col min="25" max="25" width="15" bestFit="1" customWidth="1"/>
    <col min="26" max="26" width="15.83203125" bestFit="1" customWidth="1"/>
    <col min="27" max="27" width="10.1640625" bestFit="1" customWidth="1"/>
    <col min="28" max="29" width="11.1640625" bestFit="1" customWidth="1"/>
    <col min="30" max="30" width="9.1640625" bestFit="1" customWidth="1"/>
    <col min="31" max="34" width="12.83203125" bestFit="1" customWidth="1"/>
    <col min="35" max="35" width="16.6640625" bestFit="1" customWidth="1"/>
    <col min="36" max="36" width="15" bestFit="1" customWidth="1"/>
    <col min="37" max="37" width="15.83203125" bestFit="1" customWidth="1"/>
    <col min="38" max="38" width="8.5" bestFit="1" customWidth="1"/>
    <col min="39" max="39" width="11.1640625" bestFit="1" customWidth="1"/>
    <col min="40" max="40" width="12.83203125" bestFit="1" customWidth="1"/>
    <col min="41" max="41" width="47.1640625" bestFit="1" customWidth="1"/>
    <col min="42" max="42" width="6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309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8</v>
      </c>
      <c r="Q1" t="s">
        <v>9</v>
      </c>
      <c r="R1" t="s">
        <v>10</v>
      </c>
      <c r="S1" t="s">
        <v>11</v>
      </c>
      <c r="T1" t="s">
        <v>314</v>
      </c>
      <c r="U1" t="s">
        <v>310</v>
      </c>
      <c r="V1" t="s">
        <v>311</v>
      </c>
      <c r="W1" t="s">
        <v>312</v>
      </c>
      <c r="X1" t="s">
        <v>320</v>
      </c>
      <c r="Y1" t="s">
        <v>313</v>
      </c>
      <c r="Z1" t="s">
        <v>308</v>
      </c>
      <c r="AA1" t="s">
        <v>12</v>
      </c>
      <c r="AB1" t="s">
        <v>13</v>
      </c>
      <c r="AC1" t="s">
        <v>14</v>
      </c>
      <c r="AD1" t="s">
        <v>15</v>
      </c>
      <c r="AE1" t="s">
        <v>315</v>
      </c>
      <c r="AF1" t="s">
        <v>316</v>
      </c>
      <c r="AG1" t="s">
        <v>317</v>
      </c>
      <c r="AH1" t="s">
        <v>318</v>
      </c>
      <c r="AI1" t="s">
        <v>319</v>
      </c>
      <c r="AJ1" t="s">
        <v>327</v>
      </c>
      <c r="AK1" t="s">
        <v>328</v>
      </c>
      <c r="AL1" t="s">
        <v>16</v>
      </c>
      <c r="AM1" t="s">
        <v>17</v>
      </c>
      <c r="AN1" t="s">
        <v>18</v>
      </c>
      <c r="AO1" t="s">
        <v>19</v>
      </c>
      <c r="AP1" t="s">
        <v>307</v>
      </c>
    </row>
    <row r="2" spans="1:42">
      <c r="A2">
        <v>26</v>
      </c>
      <c r="B2">
        <v>0</v>
      </c>
      <c r="C2" t="s">
        <v>20</v>
      </c>
      <c r="D2" t="s">
        <v>21</v>
      </c>
      <c r="E2">
        <v>2009</v>
      </c>
      <c r="F2">
        <v>8</v>
      </c>
      <c r="G2">
        <v>505143</v>
      </c>
      <c r="H2">
        <v>63142</v>
      </c>
      <c r="I2">
        <f>($H2 - AVERAGE($H$2:$H$232))/ STDEV($H$2:$H$232)</f>
        <v>-0.58019222247545221</v>
      </c>
      <c r="J2" t="str">
        <f>IF(AND($I2 &lt;=1, $I2 &gt; 0), "+1",IF(AND($I2 &lt; 0, $I2 &gt;= -1),"-1",""))</f>
        <v>-1</v>
      </c>
      <c r="K2" t="str">
        <f>IF(AND($I2 &lt;=2, $I2 &gt; 1), "+2",IF(AND($I2 &lt; -1, $I2 &gt;= -2),"-2",""))</f>
        <v/>
      </c>
      <c r="L2" t="str">
        <f>IF($I2 &gt; 2, "+3",IF($I2 &lt; -2,"-3",""))</f>
        <v/>
      </c>
      <c r="M2" t="str">
        <f>J2&amp;K2&amp;L2</f>
        <v>-1</v>
      </c>
      <c r="N2" s="1">
        <f>INT(M2)</f>
        <v>-1</v>
      </c>
      <c r="O2" t="str">
        <f>LOOKUP($N2,{-3,-2,-1,0,1,2,3},{"#74add1","#abd9e9","#e0f3f8","#ffffbf","#fee090","#fdae61","#f46d43"})</f>
        <v>#e0f3f8</v>
      </c>
      <c r="P2">
        <v>99.6</v>
      </c>
      <c r="Q2">
        <v>8</v>
      </c>
      <c r="R2">
        <v>494007</v>
      </c>
      <c r="S2">
        <v>61750</v>
      </c>
      <c r="T2">
        <f>($S2 - AVERAGE($S$2:$S$232))/ STDEV($S$2:$S$232)</f>
        <v>-1.9651102548208899</v>
      </c>
      <c r="U2" t="str">
        <f>IF(AND($T2 &lt;=1, $T2 &gt; 0), "+1",IF(AND($T2 &lt; 0, $T2 &gt;= -1),"-1",""))</f>
        <v/>
      </c>
      <c r="V2" t="str">
        <f>IF(AND($T2 &lt;=2, $T2 &gt; 1), "+2",IF(AND($T2 &lt; -1, $T2 &gt;= -2),"-2",""))</f>
        <v>-2</v>
      </c>
      <c r="W2" t="str">
        <f>IF($T2 &gt; 2, "+3",IF($T2 &lt; -2,"-3",""))</f>
        <v/>
      </c>
      <c r="X2" t="str">
        <f>U2&amp;V2&amp;W2</f>
        <v>-2</v>
      </c>
      <c r="Y2" s="1">
        <f>INT(X2)</f>
        <v>-2</v>
      </c>
      <c r="Z2" t="str">
        <f>LOOKUP($Y2,{-3,-2,-1,0,1,2,3},{"#74add1","#abd9e9","#e0f3f8","#ffffbf","#fee090","#fdae61","#f46d43"})</f>
        <v>#abd9e9</v>
      </c>
      <c r="AA2">
        <v>90.6</v>
      </c>
      <c r="AB2">
        <v>16</v>
      </c>
      <c r="AC2">
        <v>999150</v>
      </c>
      <c r="AD2">
        <v>62446</v>
      </c>
      <c r="AE2">
        <f>($AD2 - AVERAGE($AD$2:$AD$232))/ STDEV($AD$2:$AD$232)</f>
        <v>-1.1864766442683414</v>
      </c>
      <c r="AF2" t="str">
        <f>IF(AND($AE2 &lt;=1, $AE2 &gt; 0), "+1",IF(AND($AE2 &lt; 0, $AE2 &gt;= -1),"-1",""))</f>
        <v/>
      </c>
      <c r="AG2" t="str">
        <f>IF(AND($AE2 &lt;=2, $AE2 &gt; 1), "+2",IF(AND($AE2 &lt; -1, $AE2 &gt;= -2),"-2",""))</f>
        <v>-2</v>
      </c>
      <c r="AH2" t="str">
        <f>IF($AE2 &gt; 2, "+3",IF($AE2 &lt; -2,"-3",""))</f>
        <v/>
      </c>
      <c r="AI2" t="str">
        <f>AF2&amp;AG2&amp;AH2</f>
        <v>-2</v>
      </c>
      <c r="AJ2" s="1">
        <f>INT(AI2)</f>
        <v>-2</v>
      </c>
      <c r="AK2" t="str">
        <f>LOOKUP($AJ2,{-3,-2,-1,0,1,2,3},{"#74add1","#abd9e9","#e0f3f8","#ffffbf","#fee090","#fdae61","#f46d43"})</f>
        <v>#abd9e9</v>
      </c>
      <c r="AL2">
        <v>95</v>
      </c>
      <c r="AM2">
        <v>33.4467681</v>
      </c>
      <c r="AN2">
        <v>-112.0756724</v>
      </c>
      <c r="AO2" t="s">
        <v>22</v>
      </c>
      <c r="AP2" t="b">
        <v>1</v>
      </c>
    </row>
    <row r="3" spans="1:42">
      <c r="A3">
        <v>25</v>
      </c>
      <c r="B3">
        <v>0</v>
      </c>
      <c r="C3" t="s">
        <v>20</v>
      </c>
      <c r="D3" t="s">
        <v>21</v>
      </c>
      <c r="E3">
        <v>2010</v>
      </c>
      <c r="F3">
        <v>8</v>
      </c>
      <c r="G3">
        <v>502197</v>
      </c>
      <c r="H3">
        <v>62774</v>
      </c>
      <c r="I3">
        <f t="shared" ref="I3:I66" si="0">($H3 - AVERAGE($H$2:$H$232))/ STDEV($H$2:$H$232)</f>
        <v>-0.62613131229840369</v>
      </c>
      <c r="J3" t="str">
        <f t="shared" ref="J3:J66" si="1">IF(AND($I3 &lt;=1, $I3 &gt; 0), "+1",IF(AND($I3 &lt; 0, $I3 &gt;= -1),"-1",""))</f>
        <v>-1</v>
      </c>
      <c r="K3" t="str">
        <f t="shared" ref="K3:K66" si="2">IF(AND($I3 &lt;=2, $I3 &gt; 1), "+2",IF(AND($I3 &lt; -1, $I3 &gt;= -2),"-2",""))</f>
        <v/>
      </c>
      <c r="L3" t="str">
        <f t="shared" ref="L3:L66" si="3">IF($I3 &gt; 2, "+3",IF($I3 &lt; -2,"-3",""))</f>
        <v/>
      </c>
      <c r="M3" t="str">
        <f t="shared" ref="M3:M66" si="4">J3&amp;K3&amp;L3</f>
        <v>-1</v>
      </c>
      <c r="N3" s="1">
        <f t="shared" ref="N3:N66" si="5">INT(M3)</f>
        <v>-1</v>
      </c>
      <c r="O3" t="str">
        <f>LOOKUP($N3,{-3,-2,-1,0,1,2,3},{"#74add1","#abd9e9","#e0f3f8","#ffffbf","#fee090","#fdae61","#f46d43"})</f>
        <v>#e0f3f8</v>
      </c>
      <c r="P3">
        <v>99</v>
      </c>
      <c r="Q3">
        <v>8</v>
      </c>
      <c r="R3">
        <v>520533</v>
      </c>
      <c r="S3">
        <v>65066</v>
      </c>
      <c r="T3">
        <f t="shared" ref="T3:T66" si="6">($S3 - AVERAGE($S$2:$S$232))/ STDEV($S$2:$S$232)</f>
        <v>-0.89602155448284537</v>
      </c>
      <c r="U3" t="str">
        <f t="shared" ref="U3:U66" si="7">IF(AND($T3 &lt;=1, $T3 &gt; 0), "+1",IF(AND($T3 &lt; 0, $T3 &gt;= -1),"-1",""))</f>
        <v>-1</v>
      </c>
      <c r="V3" t="str">
        <f t="shared" ref="V3:V66" si="8">IF(AND($T3 &lt;=2, $T3 &gt; 1), "+2",IF(AND($T3 &lt; -1, $T3 &gt;= -2),"-2",""))</f>
        <v/>
      </c>
      <c r="W3" t="str">
        <f t="shared" ref="W3:W66" si="9">IF($T3 &gt; 2, "+3",IF($T3 &lt; -2,"-3",""))</f>
        <v/>
      </c>
      <c r="X3" t="str">
        <f t="shared" ref="X3:X66" si="10">U3&amp;V3&amp;W3</f>
        <v>-1</v>
      </c>
      <c r="Y3" s="1">
        <f t="shared" ref="Y3:Y66" si="11">INT(X3)</f>
        <v>-1</v>
      </c>
      <c r="Z3" t="str">
        <f>LOOKUP($Y3,{-3,-2,-1,0,1,2,3},{"#74add1","#abd9e9","#e0f3f8","#ffffbf","#fee090","#fdae61","#f46d43"})</f>
        <v>#e0f3f8</v>
      </c>
      <c r="AA3">
        <v>93</v>
      </c>
      <c r="AB3">
        <v>16</v>
      </c>
      <c r="AC3">
        <v>1022730</v>
      </c>
      <c r="AD3">
        <v>63920</v>
      </c>
      <c r="AE3">
        <f t="shared" ref="AE3:AE66" si="12">($AD3 - AVERAGE($AD$2:$AD$232))/ STDEV($AD$2:$AD$232)</f>
        <v>-0.86165809529881221</v>
      </c>
      <c r="AF3" t="str">
        <f t="shared" ref="AF3:AF66" si="13">IF(AND($AE3 &lt;=1, $AE3 &gt; 0), "+1",IF(AND($AE3 &lt; 0, $AE3 &gt;= -1),"-1",""))</f>
        <v>-1</v>
      </c>
      <c r="AG3" t="str">
        <f t="shared" ref="AG3:AG66" si="14">IF(AND($AE3 &lt;=2, $AE3 &gt; 1), "+2",IF(AND($AE3 &lt; -1, $AE3 &gt;= -2),"-2",""))</f>
        <v/>
      </c>
      <c r="AH3" t="str">
        <f t="shared" ref="AH3:AH66" si="15">IF($AE3 &gt; 2, "+3",IF($AE3 &lt; -2,"-3",""))</f>
        <v/>
      </c>
      <c r="AI3" t="str">
        <f t="shared" ref="AI3:AI66" si="16">AF3&amp;AG3&amp;AH3</f>
        <v>-1</v>
      </c>
      <c r="AJ3" s="1">
        <f t="shared" ref="AJ3:AJ66" si="17">INT(AI3)</f>
        <v>-1</v>
      </c>
      <c r="AK3" t="str">
        <f>LOOKUP($AJ3,{-3,-2,-1,0,1,2,3},{"#74add1","#abd9e9","#e0f3f8","#ffffbf","#fee090","#fdae61","#f46d43"})</f>
        <v>#e0f3f8</v>
      </c>
      <c r="AL3">
        <v>95.9</v>
      </c>
      <c r="AM3">
        <v>33.4467681</v>
      </c>
      <c r="AN3">
        <v>-112.0756724</v>
      </c>
      <c r="AO3" t="s">
        <v>23</v>
      </c>
      <c r="AP3" t="b">
        <f>IF(C3=C2,AP2,NOT(AP2))</f>
        <v>1</v>
      </c>
    </row>
    <row r="4" spans="1:42">
      <c r="A4">
        <v>27</v>
      </c>
      <c r="B4">
        <v>0</v>
      </c>
      <c r="C4" t="s">
        <v>20</v>
      </c>
      <c r="D4" t="s">
        <v>21</v>
      </c>
      <c r="E4">
        <v>2011</v>
      </c>
      <c r="F4">
        <v>8</v>
      </c>
      <c r="G4">
        <v>489455</v>
      </c>
      <c r="H4">
        <v>61181</v>
      </c>
      <c r="I4">
        <f t="shared" si="0"/>
        <v>-0.82499264405916917</v>
      </c>
      <c r="J4" t="str">
        <f t="shared" si="1"/>
        <v>-1</v>
      </c>
      <c r="K4" t="str">
        <f t="shared" si="2"/>
        <v/>
      </c>
      <c r="L4" t="str">
        <f t="shared" si="3"/>
        <v/>
      </c>
      <c r="M4" t="str">
        <f t="shared" si="4"/>
        <v>-1</v>
      </c>
      <c r="N4" s="1">
        <f t="shared" si="5"/>
        <v>-1</v>
      </c>
      <c r="O4" t="str">
        <f>LOOKUP($N4,{-3,-2,-1,0,1,2,3},{"#74add1","#abd9e9","#e0f3f8","#ffffbf","#fee090","#fdae61","#f46d43"})</f>
        <v>#e0f3f8</v>
      </c>
      <c r="P4">
        <v>96.5</v>
      </c>
      <c r="Q4">
        <v>8</v>
      </c>
      <c r="R4">
        <v>512208</v>
      </c>
      <c r="S4">
        <v>64026</v>
      </c>
      <c r="T4">
        <f t="shared" si="6"/>
        <v>-1.2313207849869365</v>
      </c>
      <c r="U4" t="str">
        <f t="shared" si="7"/>
        <v/>
      </c>
      <c r="V4" t="str">
        <f t="shared" si="8"/>
        <v>-2</v>
      </c>
      <c r="W4" t="str">
        <f t="shared" si="9"/>
        <v/>
      </c>
      <c r="X4" t="str">
        <f t="shared" si="10"/>
        <v>-2</v>
      </c>
      <c r="Y4" s="1">
        <f t="shared" si="11"/>
        <v>-2</v>
      </c>
      <c r="Z4" t="str">
        <f>LOOKUP($Y4,{-3,-2,-1,0,1,2,3},{"#74add1","#abd9e9","#e0f3f8","#ffffbf","#fee090","#fdae61","#f46d43"})</f>
        <v>#abd9e9</v>
      </c>
      <c r="AA4">
        <v>91.1</v>
      </c>
      <c r="AB4">
        <v>16</v>
      </c>
      <c r="AC4">
        <v>1001663</v>
      </c>
      <c r="AD4">
        <v>62603</v>
      </c>
      <c r="AE4">
        <f t="shared" si="12"/>
        <v>-1.1518792818611392</v>
      </c>
      <c r="AF4" t="str">
        <f t="shared" si="13"/>
        <v/>
      </c>
      <c r="AG4" t="str">
        <f t="shared" si="14"/>
        <v>-2</v>
      </c>
      <c r="AH4" t="str">
        <f t="shared" si="15"/>
        <v/>
      </c>
      <c r="AI4" t="str">
        <f t="shared" si="16"/>
        <v>-2</v>
      </c>
      <c r="AJ4" s="1">
        <f t="shared" si="17"/>
        <v>-2</v>
      </c>
      <c r="AK4" t="str">
        <f>LOOKUP($AJ4,{-3,-2,-1,0,1,2,3},{"#74add1","#abd9e9","#e0f3f8","#ffffbf","#fee090","#fdae61","#f46d43"})</f>
        <v>#abd9e9</v>
      </c>
      <c r="AL4">
        <v>93.6</v>
      </c>
      <c r="AM4">
        <v>33.4467681</v>
      </c>
      <c r="AN4">
        <v>-112.0756724</v>
      </c>
      <c r="AO4" t="s">
        <v>24</v>
      </c>
      <c r="AP4" t="b">
        <f>IF(C4=C3,AP3,NOT(AP3))</f>
        <v>1</v>
      </c>
    </row>
    <row r="5" spans="1:42">
      <c r="A5">
        <v>26</v>
      </c>
      <c r="B5">
        <v>0</v>
      </c>
      <c r="C5" t="s">
        <v>20</v>
      </c>
      <c r="D5" t="s">
        <v>21</v>
      </c>
      <c r="E5">
        <v>2012</v>
      </c>
      <c r="F5">
        <v>8</v>
      </c>
      <c r="G5">
        <v>487125</v>
      </c>
      <c r="H5">
        <v>60890</v>
      </c>
      <c r="I5">
        <f t="shared" si="0"/>
        <v>-0.86131947867460079</v>
      </c>
      <c r="J5" t="str">
        <f t="shared" si="1"/>
        <v>-1</v>
      </c>
      <c r="K5" t="str">
        <f t="shared" si="2"/>
        <v/>
      </c>
      <c r="L5" t="str">
        <f t="shared" si="3"/>
        <v/>
      </c>
      <c r="M5" t="str">
        <f t="shared" si="4"/>
        <v>-1</v>
      </c>
      <c r="N5" s="1">
        <f t="shared" si="5"/>
        <v>-1</v>
      </c>
      <c r="O5" t="str">
        <f>LOOKUP($N5,{-3,-2,-1,0,1,2,3},{"#74add1","#abd9e9","#e0f3f8","#ffffbf","#fee090","#fdae61","#f46d43"})</f>
        <v>#e0f3f8</v>
      </c>
      <c r="P5">
        <v>96</v>
      </c>
      <c r="Q5">
        <v>8</v>
      </c>
      <c r="R5">
        <v>541116</v>
      </c>
      <c r="S5">
        <v>67639</v>
      </c>
      <c r="T5">
        <f t="shared" si="6"/>
        <v>-6.6478362091473703E-2</v>
      </c>
      <c r="U5" t="str">
        <f t="shared" si="7"/>
        <v>-1</v>
      </c>
      <c r="V5" t="str">
        <f t="shared" si="8"/>
        <v/>
      </c>
      <c r="W5" t="str">
        <f t="shared" si="9"/>
        <v/>
      </c>
      <c r="X5" t="str">
        <f t="shared" si="10"/>
        <v>-1</v>
      </c>
      <c r="Y5" s="1">
        <f t="shared" si="11"/>
        <v>-1</v>
      </c>
      <c r="Z5" t="str">
        <f>LOOKUP($Y5,{-3,-2,-1,0,1,2,3},{"#74add1","#abd9e9","#e0f3f8","#ffffbf","#fee090","#fdae61","#f46d43"})</f>
        <v>#e0f3f8</v>
      </c>
      <c r="AA5">
        <v>96.3</v>
      </c>
      <c r="AB5">
        <v>16</v>
      </c>
      <c r="AC5">
        <v>1028241</v>
      </c>
      <c r="AD5">
        <v>64265</v>
      </c>
      <c r="AE5">
        <f t="shared" si="12"/>
        <v>-0.78563204414922772</v>
      </c>
      <c r="AF5" t="str">
        <f t="shared" si="13"/>
        <v>-1</v>
      </c>
      <c r="AG5" t="str">
        <f t="shared" si="14"/>
        <v/>
      </c>
      <c r="AH5" t="str">
        <f t="shared" si="15"/>
        <v/>
      </c>
      <c r="AI5" t="str">
        <f t="shared" si="16"/>
        <v>-1</v>
      </c>
      <c r="AJ5" s="1">
        <f t="shared" si="17"/>
        <v>-1</v>
      </c>
      <c r="AK5" t="str">
        <f>LOOKUP($AJ5,{-3,-2,-1,0,1,2,3},{"#74add1","#abd9e9","#e0f3f8","#ffffbf","#fee090","#fdae61","#f46d43"})</f>
        <v>#e0f3f8</v>
      </c>
      <c r="AL5">
        <v>96.2</v>
      </c>
      <c r="AM5">
        <v>33.4467681</v>
      </c>
      <c r="AN5">
        <v>-112.0756724</v>
      </c>
      <c r="AO5" t="s">
        <v>25</v>
      </c>
      <c r="AP5" t="b">
        <f>IF(C5=C4,AP4,NOT(AP4))</f>
        <v>1</v>
      </c>
    </row>
    <row r="6" spans="1:42">
      <c r="A6">
        <v>27</v>
      </c>
      <c r="B6">
        <v>0</v>
      </c>
      <c r="C6" t="s">
        <v>20</v>
      </c>
      <c r="D6" t="s">
        <v>21</v>
      </c>
      <c r="E6">
        <v>2013</v>
      </c>
      <c r="F6">
        <v>8</v>
      </c>
      <c r="G6">
        <v>488271</v>
      </c>
      <c r="H6">
        <v>61033</v>
      </c>
      <c r="I6">
        <f t="shared" si="0"/>
        <v>-0.84346814757492128</v>
      </c>
      <c r="J6" t="str">
        <f t="shared" si="1"/>
        <v>-1</v>
      </c>
      <c r="K6" t="str">
        <f t="shared" si="2"/>
        <v/>
      </c>
      <c r="L6" t="str">
        <f t="shared" si="3"/>
        <v/>
      </c>
      <c r="M6" t="str">
        <f t="shared" si="4"/>
        <v>-1</v>
      </c>
      <c r="N6" s="1">
        <f t="shared" si="5"/>
        <v>-1</v>
      </c>
      <c r="O6" t="str">
        <f>LOOKUP($N6,{-3,-2,-1,0,1,2,3},{"#74add1","#abd9e9","#e0f3f8","#ffffbf","#fee090","#fdae61","#f46d43"})</f>
        <v>#e0f3f8</v>
      </c>
      <c r="P6">
        <v>96.3</v>
      </c>
      <c r="Q6">
        <v>8</v>
      </c>
      <c r="R6">
        <v>509439</v>
      </c>
      <c r="S6">
        <v>63679</v>
      </c>
      <c r="T6">
        <f t="shared" si="6"/>
        <v>-1.3431946628570517</v>
      </c>
      <c r="U6" t="str">
        <f t="shared" si="7"/>
        <v/>
      </c>
      <c r="V6" t="str">
        <f t="shared" si="8"/>
        <v>-2</v>
      </c>
      <c r="W6" t="str">
        <f t="shared" si="9"/>
        <v/>
      </c>
      <c r="X6" t="str">
        <f t="shared" si="10"/>
        <v>-2</v>
      </c>
      <c r="Y6" s="1">
        <f t="shared" si="11"/>
        <v>-2</v>
      </c>
      <c r="Z6" t="str">
        <f>LOOKUP($Y6,{-3,-2,-1,0,1,2,3},{"#74add1","#abd9e9","#e0f3f8","#ffffbf","#fee090","#fdae61","#f46d43"})</f>
        <v>#abd9e9</v>
      </c>
      <c r="AA6">
        <v>93.5</v>
      </c>
      <c r="AB6">
        <v>16</v>
      </c>
      <c r="AC6">
        <v>997710</v>
      </c>
      <c r="AD6">
        <v>62356</v>
      </c>
      <c r="AE6">
        <f t="shared" si="12"/>
        <v>-1.2063095271769289</v>
      </c>
      <c r="AF6" t="str">
        <f t="shared" si="13"/>
        <v/>
      </c>
      <c r="AG6" t="str">
        <f t="shared" si="14"/>
        <v>-2</v>
      </c>
      <c r="AH6" t="str">
        <f t="shared" si="15"/>
        <v/>
      </c>
      <c r="AI6" t="str">
        <f t="shared" si="16"/>
        <v>-2</v>
      </c>
      <c r="AJ6" s="1">
        <f t="shared" si="17"/>
        <v>-2</v>
      </c>
      <c r="AK6" t="str">
        <f>LOOKUP($AJ6,{-3,-2,-1,0,1,2,3},{"#74add1","#abd9e9","#e0f3f8","#ffffbf","#fee090","#fdae61","#f46d43"})</f>
        <v>#abd9e9</v>
      </c>
      <c r="AL6">
        <v>94.8</v>
      </c>
      <c r="AM6">
        <v>33.4467681</v>
      </c>
      <c r="AN6">
        <v>-112.0756724</v>
      </c>
      <c r="AO6" t="s">
        <v>26</v>
      </c>
      <c r="AP6" t="b">
        <f>IF(C6=C5,AP5,NOT(AP5))</f>
        <v>1</v>
      </c>
    </row>
    <row r="7" spans="1:42">
      <c r="A7">
        <v>26</v>
      </c>
      <c r="B7">
        <v>0</v>
      </c>
      <c r="C7" t="s">
        <v>20</v>
      </c>
      <c r="D7" t="s">
        <v>21</v>
      </c>
      <c r="E7">
        <v>2014</v>
      </c>
      <c r="F7">
        <v>8</v>
      </c>
      <c r="G7">
        <v>495835</v>
      </c>
      <c r="H7">
        <v>61979</v>
      </c>
      <c r="I7">
        <f t="shared" si="0"/>
        <v>-0.72537472645396461</v>
      </c>
      <c r="J7" t="str">
        <f t="shared" si="1"/>
        <v>-1</v>
      </c>
      <c r="K7" t="str">
        <f t="shared" si="2"/>
        <v/>
      </c>
      <c r="L7" t="str">
        <f t="shared" si="3"/>
        <v/>
      </c>
      <c r="M7" t="str">
        <f t="shared" si="4"/>
        <v>-1</v>
      </c>
      <c r="N7" s="1">
        <f t="shared" si="5"/>
        <v>-1</v>
      </c>
      <c r="O7" t="str">
        <f>LOOKUP($N7,{-3,-2,-1,0,1,2,3},{"#74add1","#abd9e9","#e0f3f8","#ffffbf","#fee090","#fdae61","#f46d43"})</f>
        <v>#e0f3f8</v>
      </c>
      <c r="P7">
        <v>97.8</v>
      </c>
      <c r="Q7">
        <v>8</v>
      </c>
      <c r="R7">
        <v>557491</v>
      </c>
      <c r="S7">
        <v>69686</v>
      </c>
      <c r="T7">
        <f t="shared" si="6"/>
        <v>0.5934807964103288</v>
      </c>
      <c r="U7" t="str">
        <f t="shared" si="7"/>
        <v>+1</v>
      </c>
      <c r="V7" t="str">
        <f t="shared" si="8"/>
        <v/>
      </c>
      <c r="W7" t="str">
        <f t="shared" si="9"/>
        <v/>
      </c>
      <c r="X7" t="str">
        <f t="shared" si="10"/>
        <v>+1</v>
      </c>
      <c r="Y7" s="1">
        <f t="shared" si="11"/>
        <v>1</v>
      </c>
      <c r="Z7" t="str">
        <f>LOOKUP($Y7,{-3,-2,-1,0,1,2,3},{"#74add1","#abd9e9","#e0f3f8","#ffffbf","#fee090","#fdae61","#f46d43"})</f>
        <v>#fee090</v>
      </c>
      <c r="AA7">
        <v>97.2</v>
      </c>
      <c r="AB7">
        <v>16</v>
      </c>
      <c r="AC7">
        <v>1053326</v>
      </c>
      <c r="AD7">
        <v>65832</v>
      </c>
      <c r="AE7">
        <f t="shared" si="12"/>
        <v>-0.44031951617415832</v>
      </c>
      <c r="AF7" t="str">
        <f t="shared" si="13"/>
        <v>-1</v>
      </c>
      <c r="AG7" t="str">
        <f t="shared" si="14"/>
        <v/>
      </c>
      <c r="AH7" t="str">
        <f t="shared" si="15"/>
        <v/>
      </c>
      <c r="AI7" t="str">
        <f t="shared" si="16"/>
        <v>-1</v>
      </c>
      <c r="AJ7" s="1">
        <f t="shared" si="17"/>
        <v>-1</v>
      </c>
      <c r="AK7" t="str">
        <f>LOOKUP($AJ7,{-3,-2,-1,0,1,2,3},{"#74add1","#abd9e9","#e0f3f8","#ffffbf","#fee090","#fdae61","#f46d43"})</f>
        <v>#e0f3f8</v>
      </c>
      <c r="AL7">
        <v>97.4</v>
      </c>
      <c r="AM7">
        <v>33.4467681</v>
      </c>
      <c r="AN7">
        <v>-112.0756724</v>
      </c>
      <c r="AO7" t="s">
        <v>27</v>
      </c>
      <c r="AP7" t="b">
        <f>IF(C7=C6,AP6,NOT(AP6))</f>
        <v>1</v>
      </c>
    </row>
    <row r="8" spans="1:42">
      <c r="A8">
        <v>23</v>
      </c>
      <c r="B8">
        <v>0</v>
      </c>
      <c r="C8" t="s">
        <v>20</v>
      </c>
      <c r="D8" t="s">
        <v>21</v>
      </c>
      <c r="E8">
        <v>2015</v>
      </c>
      <c r="F8">
        <v>8</v>
      </c>
      <c r="G8">
        <v>513487</v>
      </c>
      <c r="H8">
        <v>64185</v>
      </c>
      <c r="I8">
        <f t="shared" si="0"/>
        <v>-0.44998985648268497</v>
      </c>
      <c r="J8" t="str">
        <f t="shared" si="1"/>
        <v>-1</v>
      </c>
      <c r="K8" t="str">
        <f t="shared" si="2"/>
        <v/>
      </c>
      <c r="L8" t="str">
        <f t="shared" si="3"/>
        <v/>
      </c>
      <c r="M8" t="str">
        <f t="shared" si="4"/>
        <v>-1</v>
      </c>
      <c r="N8" s="1">
        <f t="shared" si="5"/>
        <v>-1</v>
      </c>
      <c r="O8" t="str">
        <f>LOOKUP($N8,{-3,-2,-1,0,1,2,3},{"#74add1","#abd9e9","#e0f3f8","#ffffbf","#fee090","#fdae61","#f46d43"})</f>
        <v>#e0f3f8</v>
      </c>
      <c r="P8">
        <v>98.7</v>
      </c>
      <c r="Q8">
        <v>8</v>
      </c>
      <c r="R8">
        <v>514959</v>
      </c>
      <c r="S8">
        <v>64369</v>
      </c>
      <c r="T8">
        <f t="shared" si="6"/>
        <v>-1.1207365195418373</v>
      </c>
      <c r="U8" t="str">
        <f t="shared" si="7"/>
        <v/>
      </c>
      <c r="V8" t="str">
        <f t="shared" si="8"/>
        <v>-2</v>
      </c>
      <c r="W8" t="str">
        <f t="shared" si="9"/>
        <v/>
      </c>
      <c r="X8" t="str">
        <f t="shared" si="10"/>
        <v>-2</v>
      </c>
      <c r="Y8" s="1">
        <f t="shared" si="11"/>
        <v>-2</v>
      </c>
      <c r="Z8" t="str">
        <f>LOOKUP($Y8,{-3,-2,-1,0,1,2,3},{"#74add1","#abd9e9","#e0f3f8","#ffffbf","#fee090","#fdae61","#f46d43"})</f>
        <v>#abd9e9</v>
      </c>
      <c r="AA8">
        <v>96.1</v>
      </c>
      <c r="AB8">
        <v>16</v>
      </c>
      <c r="AC8">
        <v>1028446</v>
      </c>
      <c r="AD8">
        <v>64277</v>
      </c>
      <c r="AE8">
        <f t="shared" si="12"/>
        <v>-0.78298765976141604</v>
      </c>
      <c r="AF8" t="str">
        <f t="shared" si="13"/>
        <v>-1</v>
      </c>
      <c r="AG8" t="str">
        <f t="shared" si="14"/>
        <v/>
      </c>
      <c r="AH8" t="str">
        <f t="shared" si="15"/>
        <v/>
      </c>
      <c r="AI8" t="str">
        <f t="shared" si="16"/>
        <v>-1</v>
      </c>
      <c r="AJ8" s="1">
        <f t="shared" si="17"/>
        <v>-1</v>
      </c>
      <c r="AK8" t="str">
        <f>LOOKUP($AJ8,{-3,-2,-1,0,1,2,3},{"#74add1","#abd9e9","#e0f3f8","#ffffbf","#fee090","#fdae61","#f46d43"})</f>
        <v>#e0f3f8</v>
      </c>
      <c r="AL8">
        <v>97.4</v>
      </c>
      <c r="AM8">
        <v>33.4467681</v>
      </c>
      <c r="AN8">
        <v>-112.0756724</v>
      </c>
      <c r="AO8" t="s">
        <v>28</v>
      </c>
      <c r="AP8" t="b">
        <f>IF(C8=C7,AP7,NOT(AP7))</f>
        <v>1</v>
      </c>
    </row>
    <row r="9" spans="1:42">
      <c r="A9">
        <v>17</v>
      </c>
      <c r="B9">
        <v>1</v>
      </c>
      <c r="C9" t="s">
        <v>29</v>
      </c>
      <c r="D9" t="s">
        <v>21</v>
      </c>
      <c r="E9">
        <v>2009</v>
      </c>
      <c r="F9">
        <v>8</v>
      </c>
      <c r="G9">
        <v>545389</v>
      </c>
      <c r="H9">
        <v>68173</v>
      </c>
      <c r="I9">
        <f t="shared" si="0"/>
        <v>4.7850062576908547E-2</v>
      </c>
      <c r="J9" t="str">
        <f t="shared" si="1"/>
        <v>+1</v>
      </c>
      <c r="K9" t="str">
        <f t="shared" si="2"/>
        <v/>
      </c>
      <c r="L9" t="str">
        <f t="shared" si="3"/>
        <v/>
      </c>
      <c r="M9" t="str">
        <f t="shared" si="4"/>
        <v>+1</v>
      </c>
      <c r="N9" s="1">
        <f t="shared" si="5"/>
        <v>1</v>
      </c>
      <c r="O9" t="str">
        <f>LOOKUP($N9,{-3,-2,-1,0,1,2,3},{"#74add1","#abd9e9","#e0f3f8","#ffffbf","#fee090","#fdae61","#f46d43"})</f>
        <v>#fee090</v>
      </c>
      <c r="P9">
        <v>95.7</v>
      </c>
      <c r="Q9">
        <v>8</v>
      </c>
      <c r="R9">
        <v>581271</v>
      </c>
      <c r="S9">
        <v>72658</v>
      </c>
      <c r="T9">
        <f t="shared" si="6"/>
        <v>1.5516628281970202</v>
      </c>
      <c r="U9" t="str">
        <f t="shared" si="7"/>
        <v/>
      </c>
      <c r="V9" t="str">
        <f t="shared" si="8"/>
        <v>+2</v>
      </c>
      <c r="W9" t="str">
        <f t="shared" si="9"/>
        <v/>
      </c>
      <c r="X9" t="str">
        <f t="shared" si="10"/>
        <v>+2</v>
      </c>
      <c r="Y9" s="1">
        <f t="shared" si="11"/>
        <v>2</v>
      </c>
      <c r="Z9" t="str">
        <f>LOOKUP($Y9,{-3,-2,-1,0,1,2,3},{"#74add1","#abd9e9","#e0f3f8","#ffffbf","#fee090","#fdae61","#f46d43"})</f>
        <v>#fdae61</v>
      </c>
      <c r="AA9">
        <v>98.2</v>
      </c>
      <c r="AB9">
        <v>16</v>
      </c>
      <c r="AC9">
        <v>1126660</v>
      </c>
      <c r="AD9">
        <v>70416</v>
      </c>
      <c r="AE9">
        <f t="shared" si="12"/>
        <v>0.56983531996988646</v>
      </c>
      <c r="AF9" t="str">
        <f t="shared" si="13"/>
        <v>+1</v>
      </c>
      <c r="AG9" t="str">
        <f t="shared" si="14"/>
        <v/>
      </c>
      <c r="AH9" t="str">
        <f t="shared" si="15"/>
        <v/>
      </c>
      <c r="AI9" t="str">
        <f t="shared" si="16"/>
        <v>+1</v>
      </c>
      <c r="AJ9" s="1">
        <f t="shared" si="17"/>
        <v>1</v>
      </c>
      <c r="AK9" t="str">
        <f>LOOKUP($AJ9,{-3,-2,-1,0,1,2,3},{"#74add1","#abd9e9","#e0f3f8","#ffffbf","#fee090","#fdae61","#f46d43"})</f>
        <v>#fee090</v>
      </c>
      <c r="AL9">
        <v>97</v>
      </c>
      <c r="AM9">
        <v>33.749098699999998</v>
      </c>
      <c r="AN9">
        <v>-84.390184899999994</v>
      </c>
      <c r="AO9" t="s">
        <v>30</v>
      </c>
      <c r="AP9" t="b">
        <f>IF(C9=C8,AP8,NOT(AP8))</f>
        <v>0</v>
      </c>
    </row>
    <row r="10" spans="1:42">
      <c r="A10">
        <v>15</v>
      </c>
      <c r="B10">
        <v>1</v>
      </c>
      <c r="C10" t="s">
        <v>29</v>
      </c>
      <c r="D10" t="s">
        <v>21</v>
      </c>
      <c r="E10">
        <v>2010</v>
      </c>
      <c r="F10">
        <v>8</v>
      </c>
      <c r="G10">
        <v>542800</v>
      </c>
      <c r="H10">
        <v>67850</v>
      </c>
      <c r="I10">
        <f t="shared" si="0"/>
        <v>7.5285244986114802E-3</v>
      </c>
      <c r="J10" t="str">
        <f t="shared" si="1"/>
        <v>+1</v>
      </c>
      <c r="K10" t="str">
        <f t="shared" si="2"/>
        <v/>
      </c>
      <c r="L10" t="str">
        <f t="shared" si="3"/>
        <v/>
      </c>
      <c r="M10" t="str">
        <f t="shared" si="4"/>
        <v>+1</v>
      </c>
      <c r="N10" s="1">
        <f t="shared" si="5"/>
        <v>1</v>
      </c>
      <c r="O10" t="str">
        <f>LOOKUP($N10,{-3,-2,-1,0,1,2,3},{"#74add1","#abd9e9","#e0f3f8","#ffffbf","#fee090","#fdae61","#f46d43"})</f>
        <v>#fee090</v>
      </c>
      <c r="P10">
        <v>95.2</v>
      </c>
      <c r="Q10">
        <v>8</v>
      </c>
      <c r="R10">
        <v>513390</v>
      </c>
      <c r="S10">
        <v>64173</v>
      </c>
      <c r="T10">
        <f t="shared" si="6"/>
        <v>-1.1839275283676083</v>
      </c>
      <c r="U10" t="str">
        <f t="shared" si="7"/>
        <v/>
      </c>
      <c r="V10" t="str">
        <f t="shared" si="8"/>
        <v>-2</v>
      </c>
      <c r="W10" t="str">
        <f t="shared" si="9"/>
        <v/>
      </c>
      <c r="X10" t="str">
        <f t="shared" si="10"/>
        <v>-2</v>
      </c>
      <c r="Y10" s="1">
        <f t="shared" si="11"/>
        <v>-2</v>
      </c>
      <c r="Z10" t="str">
        <f>LOOKUP($Y10,{-3,-2,-1,0,1,2,3},{"#74add1","#abd9e9","#e0f3f8","#ffffbf","#fee090","#fdae61","#f46d43"})</f>
        <v>#abd9e9</v>
      </c>
      <c r="AA10">
        <v>93.3</v>
      </c>
      <c r="AB10">
        <v>16</v>
      </c>
      <c r="AC10">
        <v>1056190</v>
      </c>
      <c r="AD10">
        <v>66011</v>
      </c>
      <c r="AE10">
        <f t="shared" si="12"/>
        <v>-0.40087411572263476</v>
      </c>
      <c r="AF10" t="str">
        <f t="shared" si="13"/>
        <v>-1</v>
      </c>
      <c r="AG10" t="str">
        <f t="shared" si="14"/>
        <v/>
      </c>
      <c r="AH10" t="str">
        <f t="shared" si="15"/>
        <v/>
      </c>
      <c r="AI10" t="str">
        <f t="shared" si="16"/>
        <v>-1</v>
      </c>
      <c r="AJ10" s="1">
        <f t="shared" si="17"/>
        <v>-1</v>
      </c>
      <c r="AK10" t="str">
        <f>LOOKUP($AJ10,{-3,-2,-1,0,1,2,3},{"#74add1","#abd9e9","#e0f3f8","#ffffbf","#fee090","#fdae61","#f46d43"})</f>
        <v>#e0f3f8</v>
      </c>
      <c r="AL10">
        <v>94.3</v>
      </c>
      <c r="AM10">
        <v>33.749098699999998</v>
      </c>
      <c r="AN10">
        <v>-84.390184899999994</v>
      </c>
      <c r="AO10" t="s">
        <v>31</v>
      </c>
      <c r="AP10" t="b">
        <f>IF(C10=C9,AP9,NOT(AP9))</f>
        <v>0</v>
      </c>
    </row>
    <row r="11" spans="1:42">
      <c r="A11">
        <v>15</v>
      </c>
      <c r="B11">
        <v>1</v>
      </c>
      <c r="C11" t="s">
        <v>29</v>
      </c>
      <c r="D11" t="s">
        <v>21</v>
      </c>
      <c r="E11">
        <v>2011</v>
      </c>
      <c r="F11">
        <v>8</v>
      </c>
      <c r="G11">
        <v>551892</v>
      </c>
      <c r="H11">
        <v>68986</v>
      </c>
      <c r="I11">
        <f t="shared" si="0"/>
        <v>0.1493404974303312</v>
      </c>
      <c r="J11" t="str">
        <f t="shared" si="1"/>
        <v>+1</v>
      </c>
      <c r="K11" t="str">
        <f t="shared" si="2"/>
        <v/>
      </c>
      <c r="L11" t="str">
        <f t="shared" si="3"/>
        <v/>
      </c>
      <c r="M11" t="str">
        <f t="shared" si="4"/>
        <v>+1</v>
      </c>
      <c r="N11" s="1">
        <f t="shared" si="5"/>
        <v>1</v>
      </c>
      <c r="O11" t="str">
        <f>LOOKUP($N11,{-3,-2,-1,0,1,2,3},{"#74add1","#abd9e9","#e0f3f8","#ffffbf","#fee090","#fdae61","#f46d43"})</f>
        <v>#fee090</v>
      </c>
      <c r="P11">
        <v>96.8</v>
      </c>
      <c r="Q11">
        <v>8</v>
      </c>
      <c r="R11">
        <v>521529</v>
      </c>
      <c r="S11">
        <v>65191</v>
      </c>
      <c r="T11">
        <f t="shared" si="6"/>
        <v>-0.85572116620110372</v>
      </c>
      <c r="U11" t="str">
        <f t="shared" si="7"/>
        <v>-1</v>
      </c>
      <c r="V11" t="str">
        <f t="shared" si="8"/>
        <v/>
      </c>
      <c r="W11" t="str">
        <f t="shared" si="9"/>
        <v/>
      </c>
      <c r="X11" t="str">
        <f t="shared" si="10"/>
        <v>-1</v>
      </c>
      <c r="Y11" s="1">
        <f t="shared" si="11"/>
        <v>-1</v>
      </c>
      <c r="Z11" t="str">
        <f>LOOKUP($Y11,{-3,-2,-1,0,1,2,3},{"#74add1","#abd9e9","#e0f3f8","#ffffbf","#fee090","#fdae61","#f46d43"})</f>
        <v>#e0f3f8</v>
      </c>
      <c r="AA11">
        <v>96.7</v>
      </c>
      <c r="AB11">
        <v>16</v>
      </c>
      <c r="AC11">
        <v>1073421</v>
      </c>
      <c r="AD11">
        <v>67088</v>
      </c>
      <c r="AE11">
        <f t="shared" si="12"/>
        <v>-0.16354061691654045</v>
      </c>
      <c r="AF11" t="str">
        <f t="shared" si="13"/>
        <v>-1</v>
      </c>
      <c r="AG11" t="str">
        <f t="shared" si="14"/>
        <v/>
      </c>
      <c r="AH11" t="str">
        <f t="shared" si="15"/>
        <v/>
      </c>
      <c r="AI11" t="str">
        <f t="shared" si="16"/>
        <v>-1</v>
      </c>
      <c r="AJ11" s="1">
        <f t="shared" si="17"/>
        <v>-1</v>
      </c>
      <c r="AK11" t="str">
        <f>LOOKUP($AJ11,{-3,-2,-1,0,1,2,3},{"#74add1","#abd9e9","#e0f3f8","#ffffbf","#fee090","#fdae61","#f46d43"})</f>
        <v>#e0f3f8</v>
      </c>
      <c r="AL11">
        <v>96.8</v>
      </c>
      <c r="AM11">
        <v>33.749098699999998</v>
      </c>
      <c r="AN11">
        <v>-84.390184899999994</v>
      </c>
      <c r="AO11" t="s">
        <v>32</v>
      </c>
      <c r="AP11" t="b">
        <f>IF(C11=C10,AP10,NOT(AP10))</f>
        <v>0</v>
      </c>
    </row>
    <row r="12" spans="1:42">
      <c r="A12">
        <v>11</v>
      </c>
      <c r="B12">
        <v>1</v>
      </c>
      <c r="C12" t="s">
        <v>29</v>
      </c>
      <c r="D12" t="s">
        <v>21</v>
      </c>
      <c r="E12">
        <v>2012</v>
      </c>
      <c r="F12">
        <v>8</v>
      </c>
      <c r="G12">
        <v>560773</v>
      </c>
      <c r="H12">
        <v>70096</v>
      </c>
      <c r="I12">
        <f t="shared" si="0"/>
        <v>0.28790677379847279</v>
      </c>
      <c r="J12" t="str">
        <f t="shared" si="1"/>
        <v>+1</v>
      </c>
      <c r="K12" t="str">
        <f t="shared" si="2"/>
        <v/>
      </c>
      <c r="L12" t="str">
        <f t="shared" si="3"/>
        <v/>
      </c>
      <c r="M12" t="str">
        <f t="shared" si="4"/>
        <v>+1</v>
      </c>
      <c r="N12" s="1">
        <f t="shared" si="5"/>
        <v>1</v>
      </c>
      <c r="O12" t="str">
        <f>LOOKUP($N12,{-3,-2,-1,0,1,2,3},{"#74add1","#abd9e9","#e0f3f8","#ffffbf","#fee090","#fdae61","#f46d43"})</f>
        <v>#fee090</v>
      </c>
      <c r="P12">
        <v>98.4</v>
      </c>
      <c r="Q12">
        <v>8</v>
      </c>
      <c r="R12">
        <v>541625</v>
      </c>
      <c r="S12">
        <v>67703</v>
      </c>
      <c r="T12">
        <f t="shared" si="6"/>
        <v>-4.5844563291221933E-2</v>
      </c>
      <c r="U12" t="str">
        <f t="shared" si="7"/>
        <v>-1</v>
      </c>
      <c r="V12" t="str">
        <f t="shared" si="8"/>
        <v/>
      </c>
      <c r="W12" t="str">
        <f t="shared" si="9"/>
        <v/>
      </c>
      <c r="X12" t="str">
        <f t="shared" si="10"/>
        <v>-1</v>
      </c>
      <c r="Y12" s="1">
        <f t="shared" si="11"/>
        <v>-1</v>
      </c>
      <c r="Z12" t="str">
        <f>LOOKUP($Y12,{-3,-2,-1,0,1,2,3},{"#74add1","#abd9e9","#e0f3f8","#ffffbf","#fee090","#fdae61","#f46d43"})</f>
        <v>#e0f3f8</v>
      </c>
      <c r="AA12">
        <v>92.7</v>
      </c>
      <c r="AB12">
        <v>16</v>
      </c>
      <c r="AC12">
        <v>1102398</v>
      </c>
      <c r="AD12">
        <v>68899</v>
      </c>
      <c r="AE12">
        <f t="shared" si="12"/>
        <v>0.23554106027736554</v>
      </c>
      <c r="AF12" t="str">
        <f t="shared" si="13"/>
        <v>+1</v>
      </c>
      <c r="AG12" t="str">
        <f t="shared" si="14"/>
        <v/>
      </c>
      <c r="AH12" t="str">
        <f t="shared" si="15"/>
        <v/>
      </c>
      <c r="AI12" t="str">
        <f t="shared" si="16"/>
        <v>+1</v>
      </c>
      <c r="AJ12" s="1">
        <f t="shared" si="17"/>
        <v>1</v>
      </c>
      <c r="AK12" t="str">
        <f>LOOKUP($AJ12,{-3,-2,-1,0,1,2,3},{"#74add1","#abd9e9","#e0f3f8","#ffffbf","#fee090","#fdae61","#f46d43"})</f>
        <v>#fee090</v>
      </c>
      <c r="AL12">
        <v>95.5</v>
      </c>
      <c r="AM12">
        <v>33.749098699999998</v>
      </c>
      <c r="AN12">
        <v>-84.390184899999994</v>
      </c>
      <c r="AO12" t="s">
        <v>33</v>
      </c>
      <c r="AP12" t="b">
        <f>IF(C12=C11,AP11,NOT(AP11))</f>
        <v>0</v>
      </c>
    </row>
    <row r="13" spans="1:42">
      <c r="A13">
        <v>13</v>
      </c>
      <c r="B13">
        <v>1</v>
      </c>
      <c r="C13" t="s">
        <v>29</v>
      </c>
      <c r="D13" t="s">
        <v>21</v>
      </c>
      <c r="E13">
        <v>2013</v>
      </c>
      <c r="F13">
        <v>8</v>
      </c>
      <c r="G13">
        <v>561795</v>
      </c>
      <c r="H13">
        <v>70224</v>
      </c>
      <c r="I13">
        <f t="shared" si="0"/>
        <v>0.30388558764993417</v>
      </c>
      <c r="J13" t="str">
        <f t="shared" si="1"/>
        <v>+1</v>
      </c>
      <c r="K13" t="str">
        <f t="shared" si="2"/>
        <v/>
      </c>
      <c r="L13" t="str">
        <f t="shared" si="3"/>
        <v/>
      </c>
      <c r="M13" t="str">
        <f t="shared" si="4"/>
        <v>+1</v>
      </c>
      <c r="N13" s="1">
        <f t="shared" si="5"/>
        <v>1</v>
      </c>
      <c r="O13" t="str">
        <f>LOOKUP($N13,{-3,-2,-1,0,1,2,3},{"#74add1","#abd9e9","#e0f3f8","#ffffbf","#fee090","#fdae61","#f46d43"})</f>
        <v>#fee090</v>
      </c>
      <c r="P13">
        <v>98.6</v>
      </c>
      <c r="Q13">
        <v>7</v>
      </c>
      <c r="R13">
        <v>480041</v>
      </c>
      <c r="S13">
        <v>68577</v>
      </c>
      <c r="T13">
        <f t="shared" si="6"/>
        <v>0.23593575157471622</v>
      </c>
      <c r="U13" t="str">
        <f t="shared" si="7"/>
        <v>+1</v>
      </c>
      <c r="V13" t="str">
        <f t="shared" si="8"/>
        <v/>
      </c>
      <c r="W13" t="str">
        <f t="shared" si="9"/>
        <v/>
      </c>
      <c r="X13" t="str">
        <f t="shared" si="10"/>
        <v>+1</v>
      </c>
      <c r="Y13" s="1">
        <f t="shared" si="11"/>
        <v>1</v>
      </c>
      <c r="Z13" t="str">
        <f>LOOKUP($Y13,{-3,-2,-1,0,1,2,3},{"#74add1","#abd9e9","#e0f3f8","#ffffbf","#fee090","#fdae61","#f46d43"})</f>
        <v>#fee090</v>
      </c>
      <c r="AA13">
        <v>97.2</v>
      </c>
      <c r="AB13">
        <v>15</v>
      </c>
      <c r="AC13">
        <v>1041836</v>
      </c>
      <c r="AD13">
        <v>69455</v>
      </c>
      <c r="AE13">
        <f t="shared" si="12"/>
        <v>0.35806420357930463</v>
      </c>
      <c r="AF13" t="str">
        <f t="shared" si="13"/>
        <v>+1</v>
      </c>
      <c r="AG13" t="str">
        <f t="shared" si="14"/>
        <v/>
      </c>
      <c r="AH13" t="str">
        <f t="shared" si="15"/>
        <v/>
      </c>
      <c r="AI13" t="str">
        <f t="shared" si="16"/>
        <v>+1</v>
      </c>
      <c r="AJ13" s="1">
        <f t="shared" si="17"/>
        <v>1</v>
      </c>
      <c r="AK13" t="str">
        <f>LOOKUP($AJ13,{-3,-2,-1,0,1,2,3},{"#74add1","#abd9e9","#e0f3f8","#ffffbf","#fee090","#fdae61","#f46d43"})</f>
        <v>#fee090</v>
      </c>
      <c r="AL13">
        <v>97.9</v>
      </c>
      <c r="AM13">
        <v>33.749098699999998</v>
      </c>
      <c r="AN13">
        <v>-84.390184899999994</v>
      </c>
      <c r="AO13" t="s">
        <v>34</v>
      </c>
      <c r="AP13" t="b">
        <f>IF(C13=C12,AP12,NOT(AP12))</f>
        <v>0</v>
      </c>
    </row>
    <row r="14" spans="1:42">
      <c r="A14">
        <v>13</v>
      </c>
      <c r="B14">
        <v>1</v>
      </c>
      <c r="C14" t="s">
        <v>29</v>
      </c>
      <c r="D14" t="s">
        <v>21</v>
      </c>
      <c r="E14">
        <v>2014</v>
      </c>
      <c r="F14">
        <v>7</v>
      </c>
      <c r="G14">
        <v>493515</v>
      </c>
      <c r="H14">
        <v>70502</v>
      </c>
      <c r="I14">
        <f t="shared" si="0"/>
        <v>0.33858957398357686</v>
      </c>
      <c r="J14" t="str">
        <f t="shared" si="1"/>
        <v>+1</v>
      </c>
      <c r="K14" t="str">
        <f t="shared" si="2"/>
        <v/>
      </c>
      <c r="L14" t="str">
        <f t="shared" si="3"/>
        <v/>
      </c>
      <c r="M14" t="str">
        <f t="shared" si="4"/>
        <v>+1</v>
      </c>
      <c r="N14" s="1">
        <f t="shared" si="5"/>
        <v>1</v>
      </c>
      <c r="O14" t="str">
        <f>LOOKUP($N14,{-3,-2,-1,0,1,2,3},{"#74add1","#abd9e9","#e0f3f8","#ffffbf","#fee090","#fdae61","#f46d43"})</f>
        <v>#fee090</v>
      </c>
      <c r="P14">
        <v>99</v>
      </c>
      <c r="Q14">
        <v>8</v>
      </c>
      <c r="R14">
        <v>543979</v>
      </c>
      <c r="S14">
        <v>67997</v>
      </c>
      <c r="T14">
        <f t="shared" si="6"/>
        <v>4.8941949947434608E-2</v>
      </c>
      <c r="U14" t="str">
        <f t="shared" si="7"/>
        <v>+1</v>
      </c>
      <c r="V14" t="str">
        <f t="shared" si="8"/>
        <v/>
      </c>
      <c r="W14" t="str">
        <f t="shared" si="9"/>
        <v/>
      </c>
      <c r="X14" t="str">
        <f t="shared" si="10"/>
        <v>+1</v>
      </c>
      <c r="Y14" s="1">
        <f t="shared" si="11"/>
        <v>1</v>
      </c>
      <c r="Z14" t="str">
        <f>LOOKUP($Y14,{-3,-2,-1,0,1,2,3},{"#74add1","#abd9e9","#e0f3f8","#ffffbf","#fee090","#fdae61","#f46d43"})</f>
        <v>#fee090</v>
      </c>
      <c r="AA14">
        <v>98.1</v>
      </c>
      <c r="AB14">
        <v>15</v>
      </c>
      <c r="AC14">
        <v>1037494</v>
      </c>
      <c r="AD14">
        <v>69166</v>
      </c>
      <c r="AE14">
        <f t="shared" si="12"/>
        <v>0.29437861290617445</v>
      </c>
      <c r="AF14" t="str">
        <f t="shared" si="13"/>
        <v>+1</v>
      </c>
      <c r="AG14" t="str">
        <f t="shared" si="14"/>
        <v/>
      </c>
      <c r="AH14" t="str">
        <f t="shared" si="15"/>
        <v/>
      </c>
      <c r="AI14" t="str">
        <f t="shared" si="16"/>
        <v>+1</v>
      </c>
      <c r="AJ14" s="1">
        <f t="shared" si="17"/>
        <v>1</v>
      </c>
      <c r="AK14" t="str">
        <f>LOOKUP($AJ14,{-3,-2,-1,0,1,2,3},{"#74add1","#abd9e9","#e0f3f8","#ffffbf","#fee090","#fdae61","#f46d43"})</f>
        <v>#fee090</v>
      </c>
      <c r="AL14">
        <v>98.5</v>
      </c>
      <c r="AM14">
        <v>33.749098699999998</v>
      </c>
      <c r="AN14">
        <v>-84.390184899999994</v>
      </c>
      <c r="AO14" t="s">
        <v>35</v>
      </c>
      <c r="AP14" t="b">
        <f>IF(C14=C13,AP13,NOT(AP13))</f>
        <v>0</v>
      </c>
    </row>
    <row r="15" spans="1:42">
      <c r="A15">
        <v>13</v>
      </c>
      <c r="B15">
        <v>1</v>
      </c>
      <c r="C15" t="s">
        <v>29</v>
      </c>
      <c r="D15" t="s">
        <v>21</v>
      </c>
      <c r="E15">
        <v>2015</v>
      </c>
      <c r="F15">
        <v>8</v>
      </c>
      <c r="G15">
        <v>562845</v>
      </c>
      <c r="H15">
        <v>70355</v>
      </c>
      <c r="I15">
        <f t="shared" si="0"/>
        <v>0.32023890495103918</v>
      </c>
      <c r="J15" t="str">
        <f t="shared" si="1"/>
        <v>+1</v>
      </c>
      <c r="K15" t="str">
        <f t="shared" si="2"/>
        <v/>
      </c>
      <c r="L15" t="str">
        <f t="shared" si="3"/>
        <v/>
      </c>
      <c r="M15" t="str">
        <f t="shared" si="4"/>
        <v>+1</v>
      </c>
      <c r="N15" s="1">
        <f t="shared" si="5"/>
        <v>1</v>
      </c>
      <c r="O15" t="str">
        <f>LOOKUP($N15,{-3,-2,-1,0,1,2,3},{"#74add1","#abd9e9","#e0f3f8","#ffffbf","#fee090","#fdae61","#f46d43"})</f>
        <v>#fee090</v>
      </c>
      <c r="P15">
        <v>98.8</v>
      </c>
      <c r="Q15">
        <v>8</v>
      </c>
      <c r="R15">
        <v>571826</v>
      </c>
      <c r="S15">
        <v>71478</v>
      </c>
      <c r="T15">
        <f t="shared" si="6"/>
        <v>1.1712271628173783</v>
      </c>
      <c r="U15" t="str">
        <f t="shared" si="7"/>
        <v/>
      </c>
      <c r="V15" t="str">
        <f t="shared" si="8"/>
        <v>+2</v>
      </c>
      <c r="W15" t="str">
        <f t="shared" si="9"/>
        <v/>
      </c>
      <c r="X15" t="str">
        <f t="shared" si="10"/>
        <v>+2</v>
      </c>
      <c r="Y15" s="1">
        <f t="shared" si="11"/>
        <v>2</v>
      </c>
      <c r="Z15" t="str">
        <f>LOOKUP($Y15,{-3,-2,-1,0,1,2,3},{"#74add1","#abd9e9","#e0f3f8","#ffffbf","#fee090","#fdae61","#f46d43"})</f>
        <v>#fdae61</v>
      </c>
      <c r="AA15">
        <v>94.8</v>
      </c>
      <c r="AB15">
        <v>16</v>
      </c>
      <c r="AC15">
        <v>1134671</v>
      </c>
      <c r="AD15">
        <v>70916</v>
      </c>
      <c r="AE15">
        <f t="shared" si="12"/>
        <v>0.68001800279537128</v>
      </c>
      <c r="AF15" t="str">
        <f t="shared" si="13"/>
        <v>+1</v>
      </c>
      <c r="AG15" t="str">
        <f t="shared" si="14"/>
        <v/>
      </c>
      <c r="AH15" t="str">
        <f t="shared" si="15"/>
        <v/>
      </c>
      <c r="AI15" t="str">
        <f t="shared" si="16"/>
        <v>+1</v>
      </c>
      <c r="AJ15" s="1">
        <f t="shared" si="17"/>
        <v>1</v>
      </c>
      <c r="AK15" t="str">
        <f>LOOKUP($AJ15,{-3,-2,-1,0,1,2,3},{"#74add1","#abd9e9","#e0f3f8","#ffffbf","#fee090","#fdae61","#f46d43"})</f>
        <v>#fee090</v>
      </c>
      <c r="AL15">
        <v>96.7</v>
      </c>
      <c r="AM15">
        <v>33.749098699999998</v>
      </c>
      <c r="AN15">
        <v>-84.390184899999994</v>
      </c>
      <c r="AO15" t="s">
        <v>36</v>
      </c>
      <c r="AP15" t="b">
        <f>IF(C15=C14,AP14,NOT(AP14))</f>
        <v>0</v>
      </c>
    </row>
    <row r="16" spans="1:42">
      <c r="A16">
        <v>7</v>
      </c>
      <c r="B16">
        <v>2</v>
      </c>
      <c r="C16" t="s">
        <v>37</v>
      </c>
      <c r="D16" t="s">
        <v>38</v>
      </c>
      <c r="E16">
        <v>2009</v>
      </c>
      <c r="F16">
        <v>8</v>
      </c>
      <c r="G16">
        <v>568660</v>
      </c>
      <c r="H16">
        <v>71082</v>
      </c>
      <c r="I16">
        <f t="shared" si="0"/>
        <v>0.41099357424801125</v>
      </c>
      <c r="J16" t="str">
        <f t="shared" si="1"/>
        <v>+1</v>
      </c>
      <c r="K16" t="str">
        <f t="shared" si="2"/>
        <v/>
      </c>
      <c r="L16" t="str">
        <f t="shared" si="3"/>
        <v/>
      </c>
      <c r="M16" t="str">
        <f t="shared" si="4"/>
        <v>+1</v>
      </c>
      <c r="N16" s="1">
        <f t="shared" si="5"/>
        <v>1</v>
      </c>
      <c r="O16" t="str">
        <f>LOOKUP($N16,{-3,-2,-1,0,1,2,3},{"#74add1","#abd9e9","#e0f3f8","#ffffbf","#fee090","#fdae61","#f46d43"})</f>
        <v>#fee090</v>
      </c>
      <c r="P16">
        <v>100.1</v>
      </c>
      <c r="Q16">
        <v>8</v>
      </c>
      <c r="R16">
        <v>505417</v>
      </c>
      <c r="S16">
        <v>63177</v>
      </c>
      <c r="T16">
        <f t="shared" si="6"/>
        <v>-1.5050410221965265</v>
      </c>
      <c r="U16" t="str">
        <f t="shared" si="7"/>
        <v/>
      </c>
      <c r="V16" t="str">
        <f t="shared" si="8"/>
        <v>-2</v>
      </c>
      <c r="W16" t="str">
        <f t="shared" si="9"/>
        <v/>
      </c>
      <c r="X16" t="str">
        <f t="shared" si="10"/>
        <v>-2</v>
      </c>
      <c r="Y16" s="1">
        <f t="shared" si="11"/>
        <v>-2</v>
      </c>
      <c r="Z16" t="str">
        <f>LOOKUP($Y16,{-3,-2,-1,0,1,2,3},{"#74add1","#abd9e9","#e0f3f8","#ffffbf","#fee090","#fdae61","#f46d43"})</f>
        <v>#abd9e9</v>
      </c>
      <c r="AA16">
        <v>92.9</v>
      </c>
      <c r="AB16">
        <v>16</v>
      </c>
      <c r="AC16">
        <v>1074077</v>
      </c>
      <c r="AD16">
        <v>67129</v>
      </c>
      <c r="AE16">
        <f t="shared" si="12"/>
        <v>-0.1545056369248507</v>
      </c>
      <c r="AF16" t="str">
        <f t="shared" si="13"/>
        <v>-1</v>
      </c>
      <c r="AG16" t="str">
        <f t="shared" si="14"/>
        <v/>
      </c>
      <c r="AH16" t="str">
        <f t="shared" si="15"/>
        <v/>
      </c>
      <c r="AI16" t="str">
        <f t="shared" si="16"/>
        <v>-1</v>
      </c>
      <c r="AJ16" s="1">
        <f t="shared" si="17"/>
        <v>-1</v>
      </c>
      <c r="AK16" t="str">
        <f>LOOKUP($AJ16,{-3,-2,-1,0,1,2,3},{"#74add1","#abd9e9","#e0f3f8","#ffffbf","#fee090","#fdae61","#f46d43"})</f>
        <v>#e0f3f8</v>
      </c>
      <c r="AL16">
        <v>96.6</v>
      </c>
      <c r="AM16">
        <v>39.290860799999997</v>
      </c>
      <c r="AN16">
        <v>-76.610807300000005</v>
      </c>
      <c r="AO16" t="s">
        <v>39</v>
      </c>
      <c r="AP16" t="b">
        <f>IF(C16=C15,AP15,NOT(AP15))</f>
        <v>1</v>
      </c>
    </row>
    <row r="17" spans="1:42">
      <c r="A17">
        <v>7</v>
      </c>
      <c r="B17">
        <v>2</v>
      </c>
      <c r="C17" t="s">
        <v>37</v>
      </c>
      <c r="D17" t="s">
        <v>38</v>
      </c>
      <c r="E17">
        <v>2010</v>
      </c>
      <c r="F17">
        <v>8</v>
      </c>
      <c r="G17">
        <v>569817</v>
      </c>
      <c r="H17">
        <v>71227</v>
      </c>
      <c r="I17">
        <f t="shared" si="0"/>
        <v>0.42909457431411979</v>
      </c>
      <c r="J17" t="str">
        <f t="shared" si="1"/>
        <v>+1</v>
      </c>
      <c r="K17" t="str">
        <f t="shared" si="2"/>
        <v/>
      </c>
      <c r="L17" t="str">
        <f t="shared" si="3"/>
        <v/>
      </c>
      <c r="M17" t="str">
        <f t="shared" si="4"/>
        <v>+1</v>
      </c>
      <c r="N17" s="1">
        <f t="shared" si="5"/>
        <v>1</v>
      </c>
      <c r="O17" t="str">
        <f>LOOKUP($N17,{-3,-2,-1,0,1,2,3},{"#74add1","#abd9e9","#e0f3f8","#ffffbf","#fee090","#fdae61","#f46d43"})</f>
        <v>#fee090</v>
      </c>
      <c r="P17">
        <v>100.3</v>
      </c>
      <c r="Q17">
        <v>8</v>
      </c>
      <c r="R17">
        <v>553619</v>
      </c>
      <c r="S17">
        <v>69202</v>
      </c>
      <c r="T17">
        <f t="shared" si="6"/>
        <v>0.43743769298342483</v>
      </c>
      <c r="U17" t="str">
        <f t="shared" si="7"/>
        <v>+1</v>
      </c>
      <c r="V17" t="str">
        <f t="shared" si="8"/>
        <v/>
      </c>
      <c r="W17" t="str">
        <f t="shared" si="9"/>
        <v/>
      </c>
      <c r="X17" t="str">
        <f t="shared" si="10"/>
        <v>+1</v>
      </c>
      <c r="Y17" s="1">
        <f t="shared" si="11"/>
        <v>1</v>
      </c>
      <c r="Z17" t="str">
        <f>LOOKUP($Y17,{-3,-2,-1,0,1,2,3},{"#74add1","#abd9e9","#e0f3f8","#ffffbf","#fee090","#fdae61","#f46d43"})</f>
        <v>#fee090</v>
      </c>
      <c r="AA17">
        <v>96.9</v>
      </c>
      <c r="AB17">
        <v>16</v>
      </c>
      <c r="AC17">
        <v>1123436</v>
      </c>
      <c r="AD17">
        <v>70214</v>
      </c>
      <c r="AE17">
        <f t="shared" si="12"/>
        <v>0.52532151610839062</v>
      </c>
      <c r="AF17" t="str">
        <f t="shared" si="13"/>
        <v>+1</v>
      </c>
      <c r="AG17" t="str">
        <f t="shared" si="14"/>
        <v/>
      </c>
      <c r="AH17" t="str">
        <f t="shared" si="15"/>
        <v/>
      </c>
      <c r="AI17" t="str">
        <f t="shared" si="16"/>
        <v>+1</v>
      </c>
      <c r="AJ17" s="1">
        <f t="shared" si="17"/>
        <v>1</v>
      </c>
      <c r="AK17" t="str">
        <f>LOOKUP($AJ17,{-3,-2,-1,0,1,2,3},{"#74add1","#abd9e9","#e0f3f8","#ffffbf","#fee090","#fdae61","#f46d43"})</f>
        <v>#fee090</v>
      </c>
      <c r="AL17">
        <v>98.6</v>
      </c>
      <c r="AM17">
        <v>39.290860799999997</v>
      </c>
      <c r="AN17">
        <v>-76.610807300000005</v>
      </c>
      <c r="AO17" t="s">
        <v>40</v>
      </c>
      <c r="AP17" t="b">
        <f>IF(C17=C16,AP16,NOT(AP16))</f>
        <v>1</v>
      </c>
    </row>
    <row r="18" spans="1:42">
      <c r="A18">
        <v>10</v>
      </c>
      <c r="B18">
        <v>2</v>
      </c>
      <c r="C18" t="s">
        <v>37</v>
      </c>
      <c r="D18" t="s">
        <v>38</v>
      </c>
      <c r="E18">
        <v>2011</v>
      </c>
      <c r="F18">
        <v>8</v>
      </c>
      <c r="G18">
        <v>569792</v>
      </c>
      <c r="H18">
        <v>71224</v>
      </c>
      <c r="I18">
        <f t="shared" si="0"/>
        <v>0.42872007086447617</v>
      </c>
      <c r="J18" t="str">
        <f t="shared" si="1"/>
        <v>+1</v>
      </c>
      <c r="K18" t="str">
        <f t="shared" si="2"/>
        <v/>
      </c>
      <c r="L18" t="str">
        <f t="shared" si="3"/>
        <v/>
      </c>
      <c r="M18" t="str">
        <f t="shared" si="4"/>
        <v>+1</v>
      </c>
      <c r="N18" s="1">
        <f t="shared" si="5"/>
        <v>1</v>
      </c>
      <c r="O18" t="str">
        <f>LOOKUP($N18,{-3,-2,-1,0,1,2,3},{"#74add1","#abd9e9","#e0f3f8","#ffffbf","#fee090","#fdae61","#f46d43"})</f>
        <v>#fee090</v>
      </c>
      <c r="P18">
        <v>100.3</v>
      </c>
      <c r="Q18">
        <v>8</v>
      </c>
      <c r="R18">
        <v>514110</v>
      </c>
      <c r="S18">
        <v>64263</v>
      </c>
      <c r="T18">
        <f t="shared" si="6"/>
        <v>-1.1549112488047542</v>
      </c>
      <c r="U18" t="str">
        <f t="shared" si="7"/>
        <v/>
      </c>
      <c r="V18" t="str">
        <f t="shared" si="8"/>
        <v>-2</v>
      </c>
      <c r="W18" t="str">
        <f t="shared" si="9"/>
        <v/>
      </c>
      <c r="X18" t="str">
        <f t="shared" si="10"/>
        <v>-2</v>
      </c>
      <c r="Y18" s="1">
        <f t="shared" si="11"/>
        <v>-2</v>
      </c>
      <c r="Z18" t="str">
        <f>LOOKUP($Y18,{-3,-2,-1,0,1,2,3},{"#74add1","#abd9e9","#e0f3f8","#ffffbf","#fee090","#fdae61","#f46d43"})</f>
        <v>#abd9e9</v>
      </c>
      <c r="AA18">
        <v>94.6</v>
      </c>
      <c r="AB18">
        <v>16</v>
      </c>
      <c r="AC18">
        <v>1083902</v>
      </c>
      <c r="AD18">
        <v>67743</v>
      </c>
      <c r="AE18">
        <f t="shared" si="12"/>
        <v>-1.9201302415155354E-2</v>
      </c>
      <c r="AF18" t="str">
        <f t="shared" si="13"/>
        <v>-1</v>
      </c>
      <c r="AG18" t="str">
        <f t="shared" si="14"/>
        <v/>
      </c>
      <c r="AH18" t="str">
        <f t="shared" si="15"/>
        <v/>
      </c>
      <c r="AI18" t="str">
        <f t="shared" si="16"/>
        <v>-1</v>
      </c>
      <c r="AJ18" s="1">
        <f t="shared" si="17"/>
        <v>-1</v>
      </c>
      <c r="AK18" t="str">
        <f>LOOKUP($AJ18,{-3,-2,-1,0,1,2,3},{"#74add1","#abd9e9","#e0f3f8","#ffffbf","#fee090","#fdae61","#f46d43"})</f>
        <v>#e0f3f8</v>
      </c>
      <c r="AL18">
        <v>97.5</v>
      </c>
      <c r="AM18">
        <v>39.290860799999997</v>
      </c>
      <c r="AN18">
        <v>-76.610807300000005</v>
      </c>
      <c r="AO18" t="s">
        <v>41</v>
      </c>
      <c r="AP18" t="b">
        <f>IF(C18=C17,AP17,NOT(AP17))</f>
        <v>1</v>
      </c>
    </row>
    <row r="19" spans="1:42">
      <c r="A19">
        <v>9</v>
      </c>
      <c r="B19">
        <v>2</v>
      </c>
      <c r="C19" t="s">
        <v>37</v>
      </c>
      <c r="D19" t="s">
        <v>38</v>
      </c>
      <c r="E19">
        <v>2012</v>
      </c>
      <c r="F19">
        <v>8</v>
      </c>
      <c r="G19">
        <v>570229</v>
      </c>
      <c r="H19">
        <v>71278</v>
      </c>
      <c r="I19">
        <f t="shared" si="0"/>
        <v>0.43546113295806144</v>
      </c>
      <c r="J19" t="str">
        <f t="shared" si="1"/>
        <v>+1</v>
      </c>
      <c r="K19" t="str">
        <f t="shared" si="2"/>
        <v/>
      </c>
      <c r="L19" t="str">
        <f t="shared" si="3"/>
        <v/>
      </c>
      <c r="M19" t="str">
        <f t="shared" si="4"/>
        <v>+1</v>
      </c>
      <c r="N19" s="1">
        <f t="shared" si="5"/>
        <v>1</v>
      </c>
      <c r="O19" t="str">
        <f>LOOKUP($N19,{-3,-2,-1,0,1,2,3},{"#74add1","#abd9e9","#e0f3f8","#ffffbf","#fee090","#fdae61","#f46d43"})</f>
        <v>#fee090</v>
      </c>
      <c r="P19">
        <v>100.4</v>
      </c>
      <c r="Q19">
        <v>8</v>
      </c>
      <c r="R19">
        <v>539175</v>
      </c>
      <c r="S19">
        <v>67396</v>
      </c>
      <c r="T19">
        <f t="shared" si="6"/>
        <v>-0.14482231691117961</v>
      </c>
      <c r="U19" t="str">
        <f t="shared" si="7"/>
        <v>-1</v>
      </c>
      <c r="V19" t="str">
        <f t="shared" si="8"/>
        <v/>
      </c>
      <c r="W19" t="str">
        <f t="shared" si="9"/>
        <v/>
      </c>
      <c r="X19" t="str">
        <f t="shared" si="10"/>
        <v>-1</v>
      </c>
      <c r="Y19" s="1">
        <f t="shared" si="11"/>
        <v>-1</v>
      </c>
      <c r="Z19" t="str">
        <f>LOOKUP($Y19,{-3,-2,-1,0,1,2,3},{"#74add1","#abd9e9","#e0f3f8","#ffffbf","#fee090","#fdae61","#f46d43"})</f>
        <v>#e0f3f8</v>
      </c>
      <c r="AA19">
        <v>92.6</v>
      </c>
      <c r="AB19">
        <v>16</v>
      </c>
      <c r="AC19">
        <v>1109404</v>
      </c>
      <c r="AD19">
        <v>69337</v>
      </c>
      <c r="AE19">
        <f t="shared" si="12"/>
        <v>0.33206109043249021</v>
      </c>
      <c r="AF19" t="str">
        <f t="shared" si="13"/>
        <v>+1</v>
      </c>
      <c r="AG19" t="str">
        <f t="shared" si="14"/>
        <v/>
      </c>
      <c r="AH19" t="str">
        <f t="shared" si="15"/>
        <v/>
      </c>
      <c r="AI19" t="str">
        <f t="shared" si="16"/>
        <v>+1</v>
      </c>
      <c r="AJ19" s="1">
        <f t="shared" si="17"/>
        <v>1</v>
      </c>
      <c r="AK19" t="str">
        <f>LOOKUP($AJ19,{-3,-2,-1,0,1,2,3},{"#74add1","#abd9e9","#e0f3f8","#ffffbf","#fee090","#fdae61","#f46d43"})</f>
        <v>#fee090</v>
      </c>
      <c r="AL19">
        <v>96.5</v>
      </c>
      <c r="AM19">
        <v>39.290860799999997</v>
      </c>
      <c r="AN19">
        <v>-76.610807300000005</v>
      </c>
      <c r="AO19" t="s">
        <v>42</v>
      </c>
      <c r="AP19" t="b">
        <f>IF(C19=C18,AP18,NOT(AP18))</f>
        <v>1</v>
      </c>
    </row>
    <row r="20" spans="1:42">
      <c r="A20">
        <v>12</v>
      </c>
      <c r="B20">
        <v>2</v>
      </c>
      <c r="C20" t="s">
        <v>37</v>
      </c>
      <c r="D20" t="s">
        <v>38</v>
      </c>
      <c r="E20">
        <v>2013</v>
      </c>
      <c r="F20">
        <v>8</v>
      </c>
      <c r="G20">
        <v>569084</v>
      </c>
      <c r="H20">
        <v>71135</v>
      </c>
      <c r="I20">
        <f t="shared" si="0"/>
        <v>0.41760980185838192</v>
      </c>
      <c r="J20" t="str">
        <f t="shared" si="1"/>
        <v>+1</v>
      </c>
      <c r="K20" t="str">
        <f t="shared" si="2"/>
        <v/>
      </c>
      <c r="L20" t="str">
        <f t="shared" si="3"/>
        <v/>
      </c>
      <c r="M20" t="str">
        <f t="shared" si="4"/>
        <v>+1</v>
      </c>
      <c r="N20" s="1">
        <f t="shared" si="5"/>
        <v>1</v>
      </c>
      <c r="O20" t="str">
        <f>LOOKUP($N20,{-3,-2,-1,0,1,2,3},{"#74add1","#abd9e9","#e0f3f8","#ffffbf","#fee090","#fdae61","#f46d43"})</f>
        <v>#fee090</v>
      </c>
      <c r="P20">
        <v>100.2</v>
      </c>
      <c r="Q20">
        <v>8</v>
      </c>
      <c r="R20">
        <v>536938</v>
      </c>
      <c r="S20">
        <v>67117</v>
      </c>
      <c r="T20">
        <f t="shared" si="6"/>
        <v>-0.23477278355602715</v>
      </c>
      <c r="U20" t="str">
        <f t="shared" si="7"/>
        <v>-1</v>
      </c>
      <c r="V20" t="str">
        <f t="shared" si="8"/>
        <v/>
      </c>
      <c r="W20" t="str">
        <f t="shared" si="9"/>
        <v/>
      </c>
      <c r="X20" t="str">
        <f t="shared" si="10"/>
        <v>-1</v>
      </c>
      <c r="Y20" s="1">
        <f t="shared" si="11"/>
        <v>-1</v>
      </c>
      <c r="Z20" t="str">
        <f>LOOKUP($Y20,{-3,-2,-1,0,1,2,3},{"#74add1","#abd9e9","#e0f3f8","#ffffbf","#fee090","#fdae61","#f46d43"})</f>
        <v>#e0f3f8</v>
      </c>
      <c r="AA20">
        <v>96.9</v>
      </c>
      <c r="AB20">
        <v>16</v>
      </c>
      <c r="AC20">
        <v>1106022</v>
      </c>
      <c r="AD20">
        <v>69126</v>
      </c>
      <c r="AE20">
        <f t="shared" si="12"/>
        <v>0.28556399828013562</v>
      </c>
      <c r="AF20" t="str">
        <f t="shared" si="13"/>
        <v>+1</v>
      </c>
      <c r="AG20" t="str">
        <f t="shared" si="14"/>
        <v/>
      </c>
      <c r="AH20" t="str">
        <f t="shared" si="15"/>
        <v/>
      </c>
      <c r="AI20" t="str">
        <f t="shared" si="16"/>
        <v>+1</v>
      </c>
      <c r="AJ20" s="1">
        <f t="shared" si="17"/>
        <v>1</v>
      </c>
      <c r="AK20" t="str">
        <f>LOOKUP($AJ20,{-3,-2,-1,0,1,2,3},{"#74add1","#abd9e9","#e0f3f8","#ffffbf","#fee090","#fdae61","#f46d43"})</f>
        <v>#fee090</v>
      </c>
      <c r="AL20">
        <v>98.6</v>
      </c>
      <c r="AM20">
        <v>39.290860799999997</v>
      </c>
      <c r="AN20">
        <v>-76.610807300000005</v>
      </c>
      <c r="AO20" t="s">
        <v>43</v>
      </c>
      <c r="AP20" t="b">
        <f>IF(C20=C19,AP19,NOT(AP19))</f>
        <v>1</v>
      </c>
    </row>
    <row r="21" spans="1:42">
      <c r="A21">
        <v>11</v>
      </c>
      <c r="B21">
        <v>2</v>
      </c>
      <c r="C21" t="s">
        <v>37</v>
      </c>
      <c r="D21" t="s">
        <v>38</v>
      </c>
      <c r="E21">
        <v>2014</v>
      </c>
      <c r="F21">
        <v>8</v>
      </c>
      <c r="G21">
        <v>568353</v>
      </c>
      <c r="H21">
        <v>71044</v>
      </c>
      <c r="I21">
        <f t="shared" si="0"/>
        <v>0.40624986388585865</v>
      </c>
      <c r="J21" t="str">
        <f t="shared" si="1"/>
        <v>+1</v>
      </c>
      <c r="K21" t="str">
        <f t="shared" si="2"/>
        <v/>
      </c>
      <c r="L21" t="str">
        <f t="shared" si="3"/>
        <v/>
      </c>
      <c r="M21" t="str">
        <f t="shared" si="4"/>
        <v>+1</v>
      </c>
      <c r="N21" s="1">
        <f t="shared" si="5"/>
        <v>1</v>
      </c>
      <c r="O21" t="str">
        <f>LOOKUP($N21,{-3,-2,-1,0,1,2,3},{"#74add1","#abd9e9","#e0f3f8","#ffffbf","#fee090","#fdae61","#f46d43"})</f>
        <v>#fee090</v>
      </c>
      <c r="P21">
        <v>100.1</v>
      </c>
      <c r="Q21">
        <v>8</v>
      </c>
      <c r="R21">
        <v>527776</v>
      </c>
      <c r="S21">
        <v>65972</v>
      </c>
      <c r="T21">
        <f t="shared" si="6"/>
        <v>-0.60392434021678132</v>
      </c>
      <c r="U21" t="str">
        <f t="shared" si="7"/>
        <v>-1</v>
      </c>
      <c r="V21" t="str">
        <f t="shared" si="8"/>
        <v/>
      </c>
      <c r="W21" t="str">
        <f t="shared" si="9"/>
        <v/>
      </c>
      <c r="X21" t="str">
        <f t="shared" si="10"/>
        <v>-1</v>
      </c>
      <c r="Y21" s="1">
        <f t="shared" si="11"/>
        <v>-1</v>
      </c>
      <c r="Z21" t="str">
        <f>LOOKUP($Y21,{-3,-2,-1,0,1,2,3},{"#74add1","#abd9e9","#e0f3f8","#ffffbf","#fee090","#fdae61","#f46d43"})</f>
        <v>#e0f3f8</v>
      </c>
      <c r="AA21">
        <v>95.6</v>
      </c>
      <c r="AB21">
        <v>16</v>
      </c>
      <c r="AC21">
        <v>1096129</v>
      </c>
      <c r="AD21">
        <v>68508</v>
      </c>
      <c r="AE21">
        <f t="shared" si="12"/>
        <v>0.14937820230783641</v>
      </c>
      <c r="AF21" t="str">
        <f t="shared" si="13"/>
        <v>+1</v>
      </c>
      <c r="AG21" t="str">
        <f t="shared" si="14"/>
        <v/>
      </c>
      <c r="AH21" t="str">
        <f t="shared" si="15"/>
        <v/>
      </c>
      <c r="AI21" t="str">
        <f t="shared" si="16"/>
        <v>+1</v>
      </c>
      <c r="AJ21" s="1">
        <f t="shared" si="17"/>
        <v>1</v>
      </c>
      <c r="AK21" t="str">
        <f>LOOKUP($AJ21,{-3,-2,-1,0,1,2,3},{"#74add1","#abd9e9","#e0f3f8","#ffffbf","#fee090","#fdae61","#f46d43"})</f>
        <v>#fee090</v>
      </c>
      <c r="AL21">
        <v>97.9</v>
      </c>
      <c r="AM21">
        <v>39.290860799999997</v>
      </c>
      <c r="AN21">
        <v>-76.610807300000005</v>
      </c>
      <c r="AO21" t="s">
        <v>44</v>
      </c>
      <c r="AP21" t="b">
        <f>IF(C21=C20,AP20,NOT(AP20))</f>
        <v>1</v>
      </c>
    </row>
    <row r="22" spans="1:42">
      <c r="A22">
        <v>11</v>
      </c>
      <c r="B22">
        <v>2</v>
      </c>
      <c r="C22" t="s">
        <v>37</v>
      </c>
      <c r="D22" t="s">
        <v>38</v>
      </c>
      <c r="E22">
        <v>2015</v>
      </c>
      <c r="F22">
        <v>8</v>
      </c>
      <c r="G22">
        <v>568018</v>
      </c>
      <c r="H22">
        <v>71002</v>
      </c>
      <c r="I22">
        <f t="shared" si="0"/>
        <v>0.40100681559084789</v>
      </c>
      <c r="J22" t="str">
        <f t="shared" si="1"/>
        <v>+1</v>
      </c>
      <c r="K22" t="str">
        <f t="shared" si="2"/>
        <v/>
      </c>
      <c r="L22" t="str">
        <f t="shared" si="3"/>
        <v/>
      </c>
      <c r="M22" t="str">
        <f t="shared" si="4"/>
        <v>+1</v>
      </c>
      <c r="N22" s="1">
        <f t="shared" si="5"/>
        <v>1</v>
      </c>
      <c r="O22" t="str">
        <f>LOOKUP($N22,{-3,-2,-1,0,1,2,3},{"#74add1","#abd9e9","#e0f3f8","#ffffbf","#fee090","#fdae61","#f46d43"})</f>
        <v>#fee090</v>
      </c>
      <c r="P22">
        <v>100</v>
      </c>
      <c r="Q22">
        <v>8</v>
      </c>
      <c r="R22">
        <v>515901</v>
      </c>
      <c r="S22">
        <v>64487</v>
      </c>
      <c r="T22">
        <f t="shared" si="6"/>
        <v>-1.0826929530038731</v>
      </c>
      <c r="U22" t="str">
        <f t="shared" si="7"/>
        <v/>
      </c>
      <c r="V22" t="str">
        <f t="shared" si="8"/>
        <v>-2</v>
      </c>
      <c r="W22" t="str">
        <f t="shared" si="9"/>
        <v/>
      </c>
      <c r="X22" t="str">
        <f t="shared" si="10"/>
        <v>-2</v>
      </c>
      <c r="Y22" s="1">
        <f t="shared" si="11"/>
        <v>-2</v>
      </c>
      <c r="Z22" t="str">
        <f>LOOKUP($Y22,{-3,-2,-1,0,1,2,3},{"#74add1","#abd9e9","#e0f3f8","#ffffbf","#fee090","#fdae61","#f46d43"})</f>
        <v>#abd9e9</v>
      </c>
      <c r="AA22">
        <v>95.1</v>
      </c>
      <c r="AB22">
        <v>16</v>
      </c>
      <c r="AC22">
        <v>1083919</v>
      </c>
      <c r="AD22">
        <v>67744</v>
      </c>
      <c r="AE22">
        <f t="shared" si="12"/>
        <v>-1.8980937049504387E-2</v>
      </c>
      <c r="AF22" t="str">
        <f t="shared" si="13"/>
        <v>-1</v>
      </c>
      <c r="AG22" t="str">
        <f t="shared" si="14"/>
        <v/>
      </c>
      <c r="AH22" t="str">
        <f t="shared" si="15"/>
        <v/>
      </c>
      <c r="AI22" t="str">
        <f t="shared" si="16"/>
        <v>-1</v>
      </c>
      <c r="AJ22" s="1">
        <f t="shared" si="17"/>
        <v>-1</v>
      </c>
      <c r="AK22" t="str">
        <f>LOOKUP($AJ22,{-3,-2,-1,0,1,2,3},{"#74add1","#abd9e9","#e0f3f8","#ffffbf","#fee090","#fdae61","#f46d43"})</f>
        <v>#e0f3f8</v>
      </c>
      <c r="AL22">
        <v>97.6</v>
      </c>
      <c r="AM22">
        <v>39.290860799999997</v>
      </c>
      <c r="AN22">
        <v>-76.610807300000005</v>
      </c>
      <c r="AO22" t="s">
        <v>45</v>
      </c>
      <c r="AP22" t="b">
        <f>IF(C22=C21,AP21,NOT(AP21))</f>
        <v>1</v>
      </c>
    </row>
    <row r="23" spans="1:42">
      <c r="A23">
        <v>10</v>
      </c>
      <c r="B23">
        <v>3</v>
      </c>
      <c r="C23" t="s">
        <v>46</v>
      </c>
      <c r="D23" t="s">
        <v>47</v>
      </c>
      <c r="E23">
        <v>2009</v>
      </c>
      <c r="F23">
        <v>7</v>
      </c>
      <c r="G23">
        <v>490898</v>
      </c>
      <c r="H23">
        <v>70128</v>
      </c>
      <c r="I23">
        <f t="shared" si="0"/>
        <v>0.29190147726133814</v>
      </c>
      <c r="J23" t="str">
        <f t="shared" si="1"/>
        <v>+1</v>
      </c>
      <c r="K23" t="str">
        <f t="shared" si="2"/>
        <v/>
      </c>
      <c r="L23" t="str">
        <f t="shared" si="3"/>
        <v/>
      </c>
      <c r="M23" t="str">
        <f t="shared" si="4"/>
        <v>+1</v>
      </c>
      <c r="N23" s="1">
        <f t="shared" si="5"/>
        <v>1</v>
      </c>
      <c r="O23" t="str">
        <f>LOOKUP($N23,{-3,-2,-1,0,1,2,3},{"#74add1","#abd9e9","#e0f3f8","#ffffbf","#fee090","#fdae61","#f46d43"})</f>
        <v>#fee090</v>
      </c>
      <c r="P23">
        <v>95.9</v>
      </c>
      <c r="Q23">
        <v>8</v>
      </c>
      <c r="R23">
        <v>538279</v>
      </c>
      <c r="S23">
        <v>67284</v>
      </c>
      <c r="T23">
        <f t="shared" si="6"/>
        <v>-0.1809314648116202</v>
      </c>
      <c r="U23" t="str">
        <f t="shared" si="7"/>
        <v>-1</v>
      </c>
      <c r="V23" t="str">
        <f t="shared" si="8"/>
        <v/>
      </c>
      <c r="W23" t="str">
        <f t="shared" si="9"/>
        <v/>
      </c>
      <c r="X23" t="str">
        <f t="shared" si="10"/>
        <v>-1</v>
      </c>
      <c r="Y23" s="1">
        <f t="shared" si="11"/>
        <v>-1</v>
      </c>
      <c r="Z23" t="str">
        <f>LOOKUP($Y23,{-3,-2,-1,0,1,2,3},{"#74add1","#abd9e9","#e0f3f8","#ffffbf","#fee090","#fdae61","#f46d43"})</f>
        <v>#e0f3f8</v>
      </c>
      <c r="AA23">
        <v>92.4</v>
      </c>
      <c r="AB23">
        <v>15</v>
      </c>
      <c r="AC23">
        <v>1029177</v>
      </c>
      <c r="AD23">
        <v>68611</v>
      </c>
      <c r="AE23">
        <f t="shared" si="12"/>
        <v>0.17207583496988629</v>
      </c>
      <c r="AF23" t="str">
        <f t="shared" si="13"/>
        <v>+1</v>
      </c>
      <c r="AG23" t="str">
        <f t="shared" si="14"/>
        <v/>
      </c>
      <c r="AH23" t="str">
        <f t="shared" si="15"/>
        <v/>
      </c>
      <c r="AI23" t="str">
        <f t="shared" si="16"/>
        <v>+1</v>
      </c>
      <c r="AJ23" s="1">
        <f t="shared" si="17"/>
        <v>1</v>
      </c>
      <c r="AK23" t="str">
        <f>LOOKUP($AJ23,{-3,-2,-1,0,1,2,3},{"#74add1","#abd9e9","#e0f3f8","#ffffbf","#fee090","#fdae61","#f46d43"})</f>
        <v>#fee090</v>
      </c>
      <c r="AL23">
        <v>94.1</v>
      </c>
      <c r="AM23">
        <v>42.886446800000002</v>
      </c>
      <c r="AN23">
        <v>-78.878368899999998</v>
      </c>
      <c r="AO23" t="s">
        <v>48</v>
      </c>
      <c r="AP23" t="b">
        <f>IF(C23=C22,AP22,NOT(AP22))</f>
        <v>0</v>
      </c>
    </row>
    <row r="24" spans="1:42">
      <c r="A24">
        <v>22</v>
      </c>
      <c r="B24">
        <v>3</v>
      </c>
      <c r="C24" t="s">
        <v>46</v>
      </c>
      <c r="D24" t="s">
        <v>47</v>
      </c>
      <c r="E24">
        <v>2010</v>
      </c>
      <c r="F24">
        <v>7</v>
      </c>
      <c r="G24">
        <v>442366</v>
      </c>
      <c r="H24">
        <v>63195</v>
      </c>
      <c r="I24">
        <f t="shared" si="0"/>
        <v>-0.57357599486508148</v>
      </c>
      <c r="J24" t="str">
        <f t="shared" si="1"/>
        <v>-1</v>
      </c>
      <c r="K24" t="str">
        <f t="shared" si="2"/>
        <v/>
      </c>
      <c r="L24" t="str">
        <f t="shared" si="3"/>
        <v/>
      </c>
      <c r="M24" t="str">
        <f t="shared" si="4"/>
        <v>-1</v>
      </c>
      <c r="N24" s="1">
        <f t="shared" si="5"/>
        <v>-1</v>
      </c>
      <c r="O24" t="str">
        <f>LOOKUP($N24,{-3,-2,-1,0,1,2,3},{"#74add1","#abd9e9","#e0f3f8","#ffffbf","#fee090","#fdae61","#f46d43"})</f>
        <v>#e0f3f8</v>
      </c>
      <c r="P24">
        <v>86.5</v>
      </c>
      <c r="Q24">
        <v>8</v>
      </c>
      <c r="R24">
        <v>541538</v>
      </c>
      <c r="S24">
        <v>67692</v>
      </c>
      <c r="T24">
        <f t="shared" si="6"/>
        <v>-4.9390997460015205E-2</v>
      </c>
      <c r="U24" t="str">
        <f t="shared" si="7"/>
        <v>-1</v>
      </c>
      <c r="V24" t="str">
        <f t="shared" si="8"/>
        <v/>
      </c>
      <c r="W24" t="str">
        <f t="shared" si="9"/>
        <v/>
      </c>
      <c r="X24" t="str">
        <f t="shared" si="10"/>
        <v>-1</v>
      </c>
      <c r="Y24" s="1">
        <f t="shared" si="11"/>
        <v>-1</v>
      </c>
      <c r="Z24" t="str">
        <f>LOOKUP($Y24,{-3,-2,-1,0,1,2,3},{"#74add1","#abd9e9","#e0f3f8","#ffffbf","#fee090","#fdae61","#f46d43"})</f>
        <v>#e0f3f8</v>
      </c>
      <c r="AA24">
        <v>93.9</v>
      </c>
      <c r="AB24">
        <v>15</v>
      </c>
      <c r="AC24">
        <v>983904</v>
      </c>
      <c r="AD24">
        <v>65593</v>
      </c>
      <c r="AE24">
        <f t="shared" si="12"/>
        <v>-0.49298683856474007</v>
      </c>
      <c r="AF24" t="str">
        <f t="shared" si="13"/>
        <v>-1</v>
      </c>
      <c r="AG24" t="str">
        <f t="shared" si="14"/>
        <v/>
      </c>
      <c r="AH24" t="str">
        <f t="shared" si="15"/>
        <v/>
      </c>
      <c r="AI24" t="str">
        <f t="shared" si="16"/>
        <v>-1</v>
      </c>
      <c r="AJ24" s="1">
        <f t="shared" si="17"/>
        <v>-1</v>
      </c>
      <c r="AK24" t="str">
        <f>LOOKUP($AJ24,{-3,-2,-1,0,1,2,3},{"#74add1","#abd9e9","#e0f3f8","#ffffbf","#fee090","#fdae61","#f46d43"})</f>
        <v>#e0f3f8</v>
      </c>
      <c r="AL24">
        <v>90.4</v>
      </c>
      <c r="AM24">
        <v>42.886446800000002</v>
      </c>
      <c r="AN24">
        <v>-78.878368899999998</v>
      </c>
      <c r="AO24" t="s">
        <v>49</v>
      </c>
      <c r="AP24" t="b">
        <f>IF(C24=C23,AP23,NOT(AP23))</f>
        <v>0</v>
      </c>
    </row>
    <row r="25" spans="1:42">
      <c r="A25">
        <v>24</v>
      </c>
      <c r="B25">
        <v>3</v>
      </c>
      <c r="C25" t="s">
        <v>46</v>
      </c>
      <c r="D25" t="s">
        <v>47</v>
      </c>
      <c r="E25">
        <v>2011</v>
      </c>
      <c r="F25">
        <v>7</v>
      </c>
      <c r="G25">
        <v>438864</v>
      </c>
      <c r="H25">
        <v>62694</v>
      </c>
      <c r="I25">
        <f t="shared" si="0"/>
        <v>-0.63611807095556705</v>
      </c>
      <c r="J25" t="str">
        <f t="shared" si="1"/>
        <v>-1</v>
      </c>
      <c r="K25" t="str">
        <f t="shared" si="2"/>
        <v/>
      </c>
      <c r="L25" t="str">
        <f t="shared" si="3"/>
        <v/>
      </c>
      <c r="M25" t="str">
        <f t="shared" si="4"/>
        <v>-1</v>
      </c>
      <c r="N25" s="1">
        <f t="shared" si="5"/>
        <v>-1</v>
      </c>
      <c r="O25" t="str">
        <f>LOOKUP($N25,{-3,-2,-1,0,1,2,3},{"#74add1","#abd9e9","#e0f3f8","#ffffbf","#fee090","#fdae61","#f46d43"})</f>
        <v>#e0f3f8</v>
      </c>
      <c r="P25">
        <v>85.8</v>
      </c>
      <c r="Q25">
        <v>8</v>
      </c>
      <c r="R25">
        <v>542166</v>
      </c>
      <c r="S25">
        <v>67770</v>
      </c>
      <c r="T25">
        <f t="shared" si="6"/>
        <v>-2.4243555172208369E-2</v>
      </c>
      <c r="U25" t="str">
        <f t="shared" si="7"/>
        <v>-1</v>
      </c>
      <c r="V25" t="str">
        <f t="shared" si="8"/>
        <v/>
      </c>
      <c r="W25" t="str">
        <f t="shared" si="9"/>
        <v/>
      </c>
      <c r="X25" t="str">
        <f t="shared" si="10"/>
        <v>-1</v>
      </c>
      <c r="Y25" s="1">
        <f t="shared" si="11"/>
        <v>-1</v>
      </c>
      <c r="Z25" t="str">
        <f>LOOKUP($Y25,{-3,-2,-1,0,1,2,3},{"#74add1","#abd9e9","#e0f3f8","#ffffbf","#fee090","#fdae61","#f46d43"})</f>
        <v>#e0f3f8</v>
      </c>
      <c r="AA25">
        <v>90</v>
      </c>
      <c r="AB25">
        <v>15</v>
      </c>
      <c r="AC25">
        <v>981030</v>
      </c>
      <c r="AD25">
        <v>65402</v>
      </c>
      <c r="AE25">
        <f t="shared" si="12"/>
        <v>-0.53507662340407525</v>
      </c>
      <c r="AF25" t="str">
        <f t="shared" si="13"/>
        <v>-1</v>
      </c>
      <c r="AG25" t="str">
        <f t="shared" si="14"/>
        <v/>
      </c>
      <c r="AH25" t="str">
        <f t="shared" si="15"/>
        <v/>
      </c>
      <c r="AI25" t="str">
        <f t="shared" si="16"/>
        <v>-1</v>
      </c>
      <c r="AJ25" s="1">
        <f t="shared" si="17"/>
        <v>-1</v>
      </c>
      <c r="AK25" t="str">
        <f>LOOKUP($AJ25,{-3,-2,-1,0,1,2,3},{"#74add1","#abd9e9","#e0f3f8","#ffffbf","#fee090","#fdae61","#f46d43"})</f>
        <v>#e0f3f8</v>
      </c>
      <c r="AL25">
        <v>88</v>
      </c>
      <c r="AM25">
        <v>42.886446800000002</v>
      </c>
      <c r="AN25">
        <v>-78.878368899999998</v>
      </c>
      <c r="AO25" t="s">
        <v>50</v>
      </c>
      <c r="AP25" t="b">
        <f>IF(C25=C24,AP24,NOT(AP24))</f>
        <v>0</v>
      </c>
    </row>
    <row r="26" spans="1:42">
      <c r="A26">
        <v>21</v>
      </c>
      <c r="B26">
        <v>3</v>
      </c>
      <c r="C26" t="s">
        <v>46</v>
      </c>
      <c r="D26" t="s">
        <v>47</v>
      </c>
      <c r="E26">
        <v>2012</v>
      </c>
      <c r="F26">
        <v>7</v>
      </c>
      <c r="G26">
        <v>454653</v>
      </c>
      <c r="H26">
        <v>64950</v>
      </c>
      <c r="I26">
        <f t="shared" si="0"/>
        <v>-0.3544914768235603</v>
      </c>
      <c r="J26" t="str">
        <f t="shared" si="1"/>
        <v>-1</v>
      </c>
      <c r="K26" t="str">
        <f t="shared" si="2"/>
        <v/>
      </c>
      <c r="L26" t="str">
        <f t="shared" si="3"/>
        <v/>
      </c>
      <c r="M26" t="str">
        <f t="shared" si="4"/>
        <v>-1</v>
      </c>
      <c r="N26" s="1">
        <f t="shared" si="5"/>
        <v>-1</v>
      </c>
      <c r="O26" t="str">
        <f>LOOKUP($N26,{-3,-2,-1,0,1,2,3},{"#74add1","#abd9e9","#e0f3f8","#ffffbf","#fee090","#fdae61","#f46d43"})</f>
        <v>#e0f3f8</v>
      </c>
      <c r="P26">
        <v>88.9</v>
      </c>
      <c r="Q26">
        <v>8</v>
      </c>
      <c r="R26">
        <v>537840</v>
      </c>
      <c r="S26">
        <v>67230</v>
      </c>
      <c r="T26">
        <f t="shared" si="6"/>
        <v>-0.19834123254933264</v>
      </c>
      <c r="U26" t="str">
        <f t="shared" si="7"/>
        <v>-1</v>
      </c>
      <c r="V26" t="str">
        <f t="shared" si="8"/>
        <v/>
      </c>
      <c r="W26" t="str">
        <f t="shared" si="9"/>
        <v/>
      </c>
      <c r="X26" t="str">
        <f t="shared" si="10"/>
        <v>-1</v>
      </c>
      <c r="Y26" s="1">
        <f t="shared" si="11"/>
        <v>-1</v>
      </c>
      <c r="Z26" t="str">
        <f>LOOKUP($Y26,{-3,-2,-1,0,1,2,3},{"#74add1","#abd9e9","#e0f3f8","#ffffbf","#fee090","#fdae61","#f46d43"})</f>
        <v>#e0f3f8</v>
      </c>
      <c r="AA26">
        <v>94.8</v>
      </c>
      <c r="AB26">
        <v>15</v>
      </c>
      <c r="AC26">
        <v>992493</v>
      </c>
      <c r="AD26">
        <v>66166</v>
      </c>
      <c r="AE26">
        <f t="shared" si="12"/>
        <v>-0.36671748404673449</v>
      </c>
      <c r="AF26" t="str">
        <f t="shared" si="13"/>
        <v>-1</v>
      </c>
      <c r="AG26" t="str">
        <f t="shared" si="14"/>
        <v/>
      </c>
      <c r="AH26" t="str">
        <f t="shared" si="15"/>
        <v/>
      </c>
      <c r="AI26" t="str">
        <f t="shared" si="16"/>
        <v>-1</v>
      </c>
      <c r="AJ26" s="1">
        <f t="shared" si="17"/>
        <v>-1</v>
      </c>
      <c r="AK26" t="str">
        <f>LOOKUP($AJ26,{-3,-2,-1,0,1,2,3},{"#74add1","#abd9e9","#e0f3f8","#ffffbf","#fee090","#fdae61","#f46d43"})</f>
        <v>#e0f3f8</v>
      </c>
      <c r="AL26">
        <v>92</v>
      </c>
      <c r="AM26">
        <v>42.886446800000002</v>
      </c>
      <c r="AN26">
        <v>-78.878368899999998</v>
      </c>
      <c r="AO26" t="s">
        <v>51</v>
      </c>
      <c r="AP26" t="b">
        <f>IF(C26=C25,AP25,NOT(AP25))</f>
        <v>0</v>
      </c>
    </row>
    <row r="27" spans="1:42">
      <c r="A27">
        <v>19</v>
      </c>
      <c r="B27">
        <v>3</v>
      </c>
      <c r="C27" t="s">
        <v>46</v>
      </c>
      <c r="D27" t="s">
        <v>47</v>
      </c>
      <c r="E27">
        <v>2013</v>
      </c>
      <c r="F27">
        <v>7</v>
      </c>
      <c r="G27">
        <v>463873</v>
      </c>
      <c r="H27">
        <v>66267</v>
      </c>
      <c r="I27">
        <f t="shared" si="0"/>
        <v>-0.19008446243000851</v>
      </c>
      <c r="J27" t="str">
        <f t="shared" si="1"/>
        <v>-1</v>
      </c>
      <c r="K27" t="str">
        <f t="shared" si="2"/>
        <v/>
      </c>
      <c r="L27" t="str">
        <f t="shared" si="3"/>
        <v/>
      </c>
      <c r="M27" t="str">
        <f t="shared" si="4"/>
        <v>-1</v>
      </c>
      <c r="N27" s="1">
        <f t="shared" si="5"/>
        <v>-1</v>
      </c>
      <c r="O27" t="str">
        <f>LOOKUP($N27,{-3,-2,-1,0,1,2,3},{"#74add1","#abd9e9","#e0f3f8","#ffffbf","#fee090","#fdae61","#f46d43"})</f>
        <v>#e0f3f8</v>
      </c>
      <c r="P27">
        <v>90.7</v>
      </c>
      <c r="Q27">
        <v>8</v>
      </c>
      <c r="R27">
        <v>529634</v>
      </c>
      <c r="S27">
        <v>66204</v>
      </c>
      <c r="T27">
        <f t="shared" si="6"/>
        <v>-0.52912681956586871</v>
      </c>
      <c r="U27" t="str">
        <f t="shared" si="7"/>
        <v>-1</v>
      </c>
      <c r="V27" t="str">
        <f t="shared" si="8"/>
        <v/>
      </c>
      <c r="W27" t="str">
        <f t="shared" si="9"/>
        <v/>
      </c>
      <c r="X27" t="str">
        <f t="shared" si="10"/>
        <v>-1</v>
      </c>
      <c r="Y27" s="1">
        <f t="shared" si="11"/>
        <v>-1</v>
      </c>
      <c r="Z27" t="str">
        <f>LOOKUP($Y27,{-3,-2,-1,0,1,2,3},{"#74add1","#abd9e9","#e0f3f8","#ffffbf","#fee090","#fdae61","#f46d43"})</f>
        <v>#e0f3f8</v>
      </c>
      <c r="AA27">
        <v>92.8</v>
      </c>
      <c r="AB27">
        <v>15</v>
      </c>
      <c r="AC27">
        <v>993507</v>
      </c>
      <c r="AD27">
        <v>66233</v>
      </c>
      <c r="AE27">
        <f t="shared" si="12"/>
        <v>-0.35195300454811951</v>
      </c>
      <c r="AF27" t="str">
        <f t="shared" si="13"/>
        <v>-1</v>
      </c>
      <c r="AG27" t="str">
        <f t="shared" si="14"/>
        <v/>
      </c>
      <c r="AH27" t="str">
        <f t="shared" si="15"/>
        <v/>
      </c>
      <c r="AI27" t="str">
        <f t="shared" si="16"/>
        <v>-1</v>
      </c>
      <c r="AJ27" s="1">
        <f t="shared" si="17"/>
        <v>-1</v>
      </c>
      <c r="AK27" t="str">
        <f>LOOKUP($AJ27,{-3,-2,-1,0,1,2,3},{"#74add1","#abd9e9","#e0f3f8","#ffffbf","#fee090","#fdae61","#f46d43"})</f>
        <v>#e0f3f8</v>
      </c>
      <c r="AL27">
        <v>91.8</v>
      </c>
      <c r="AM27">
        <v>42.886446800000002</v>
      </c>
      <c r="AN27">
        <v>-78.878368899999998</v>
      </c>
      <c r="AO27" t="s">
        <v>52</v>
      </c>
      <c r="AP27" t="b">
        <f>IF(C27=C26,AP26,NOT(AP26))</f>
        <v>0</v>
      </c>
    </row>
    <row r="28" spans="1:42">
      <c r="A28">
        <v>19</v>
      </c>
      <c r="B28">
        <v>3</v>
      </c>
      <c r="C28" t="s">
        <v>46</v>
      </c>
      <c r="D28" t="s">
        <v>47</v>
      </c>
      <c r="E28">
        <v>2014</v>
      </c>
      <c r="F28">
        <v>8</v>
      </c>
      <c r="G28">
        <v>540180</v>
      </c>
      <c r="H28">
        <v>67522</v>
      </c>
      <c r="I28">
        <f t="shared" si="0"/>
        <v>-3.3417185995758297E-2</v>
      </c>
      <c r="J28" t="str">
        <f t="shared" si="1"/>
        <v>-1</v>
      </c>
      <c r="K28" t="str">
        <f t="shared" si="2"/>
        <v/>
      </c>
      <c r="L28" t="str">
        <f t="shared" si="3"/>
        <v/>
      </c>
      <c r="M28" t="str">
        <f t="shared" si="4"/>
        <v>-1</v>
      </c>
      <c r="N28" s="1">
        <f t="shared" si="5"/>
        <v>-1</v>
      </c>
      <c r="O28" t="str">
        <f>LOOKUP($N28,{-3,-2,-1,0,1,2,3},{"#74add1","#abd9e9","#e0f3f8","#ffffbf","#fee090","#fdae61","#f46d43"})</f>
        <v>#e0f3f8</v>
      </c>
      <c r="P28">
        <v>93.8</v>
      </c>
      <c r="Q28">
        <v>8</v>
      </c>
      <c r="R28">
        <v>545794</v>
      </c>
      <c r="S28">
        <v>68224</v>
      </c>
      <c r="T28">
        <f t="shared" si="6"/>
        <v>0.12212745506707758</v>
      </c>
      <c r="U28" t="str">
        <f t="shared" si="7"/>
        <v>+1</v>
      </c>
      <c r="V28" t="str">
        <f t="shared" si="8"/>
        <v/>
      </c>
      <c r="W28" t="str">
        <f t="shared" si="9"/>
        <v/>
      </c>
      <c r="X28" t="str">
        <f t="shared" si="10"/>
        <v>+1</v>
      </c>
      <c r="Y28" s="1">
        <f t="shared" si="11"/>
        <v>1</v>
      </c>
      <c r="Z28" t="str">
        <f>LOOKUP($Y28,{-3,-2,-1,0,1,2,3},{"#74add1","#abd9e9","#e0f3f8","#ffffbf","#fee090","#fdae61","#f46d43"})</f>
        <v>#fee090</v>
      </c>
      <c r="AA28">
        <v>96.9</v>
      </c>
      <c r="AB28">
        <v>16</v>
      </c>
      <c r="AC28">
        <v>1085974</v>
      </c>
      <c r="AD28">
        <v>67873</v>
      </c>
      <c r="AE28">
        <f t="shared" si="12"/>
        <v>9.4461951194706965E-3</v>
      </c>
      <c r="AF28" t="str">
        <f t="shared" si="13"/>
        <v>+1</v>
      </c>
      <c r="AG28" t="str">
        <f t="shared" si="14"/>
        <v/>
      </c>
      <c r="AH28" t="str">
        <f t="shared" si="15"/>
        <v/>
      </c>
      <c r="AI28" t="str">
        <f t="shared" si="16"/>
        <v>+1</v>
      </c>
      <c r="AJ28" s="1">
        <f t="shared" si="17"/>
        <v>1</v>
      </c>
      <c r="AK28" t="str">
        <f>LOOKUP($AJ28,{-3,-2,-1,0,1,2,3},{"#74add1","#abd9e9","#e0f3f8","#ffffbf","#fee090","#fdae61","#f46d43"})</f>
        <v>#fee090</v>
      </c>
      <c r="AL28">
        <v>95.3</v>
      </c>
      <c r="AM28">
        <v>42.886446800000002</v>
      </c>
      <c r="AN28">
        <v>-78.878368899999998</v>
      </c>
      <c r="AO28" t="s">
        <v>53</v>
      </c>
      <c r="AP28" t="b">
        <f>IF(C28=C27,AP27,NOT(AP27))</f>
        <v>0</v>
      </c>
    </row>
    <row r="29" spans="1:42">
      <c r="A29">
        <v>14</v>
      </c>
      <c r="B29">
        <v>3</v>
      </c>
      <c r="C29" t="s">
        <v>46</v>
      </c>
      <c r="D29" t="s">
        <v>47</v>
      </c>
      <c r="E29">
        <v>2015</v>
      </c>
      <c r="F29">
        <v>8</v>
      </c>
      <c r="G29">
        <v>559047</v>
      </c>
      <c r="H29">
        <v>69880</v>
      </c>
      <c r="I29">
        <f t="shared" si="0"/>
        <v>0.26094252542413177</v>
      </c>
      <c r="J29" t="str">
        <f t="shared" si="1"/>
        <v>+1</v>
      </c>
      <c r="K29" t="str">
        <f t="shared" si="2"/>
        <v/>
      </c>
      <c r="L29" t="str">
        <f t="shared" si="3"/>
        <v/>
      </c>
      <c r="M29" t="str">
        <f t="shared" si="4"/>
        <v>+1</v>
      </c>
      <c r="N29" s="1">
        <f t="shared" si="5"/>
        <v>1</v>
      </c>
      <c r="O29" t="str">
        <f>LOOKUP($N29,{-3,-2,-1,0,1,2,3},{"#74add1","#abd9e9","#e0f3f8","#ffffbf","#fee090","#fdae61","#f46d43"})</f>
        <v>#fee090</v>
      </c>
      <c r="P29">
        <v>95.6</v>
      </c>
      <c r="Q29">
        <v>8</v>
      </c>
      <c r="R29">
        <v>581762</v>
      </c>
      <c r="S29">
        <v>72720</v>
      </c>
      <c r="T29">
        <f t="shared" si="6"/>
        <v>1.5716518207847641</v>
      </c>
      <c r="U29" t="str">
        <f t="shared" si="7"/>
        <v/>
      </c>
      <c r="V29" t="str">
        <f t="shared" si="8"/>
        <v>+2</v>
      </c>
      <c r="W29" t="str">
        <f t="shared" si="9"/>
        <v/>
      </c>
      <c r="X29" t="str">
        <f t="shared" si="10"/>
        <v>+2</v>
      </c>
      <c r="Y29" s="1">
        <f t="shared" si="11"/>
        <v>2</v>
      </c>
      <c r="Z29" t="str">
        <f>LOOKUP($Y29,{-3,-2,-1,0,1,2,3},{"#74add1","#abd9e9","#e0f3f8","#ffffbf","#fee090","#fdae61","#f46d43"})</f>
        <v>#fdae61</v>
      </c>
      <c r="AA29">
        <v>99.8</v>
      </c>
      <c r="AB29">
        <v>16</v>
      </c>
      <c r="AC29">
        <v>1140809</v>
      </c>
      <c r="AD29">
        <v>71300</v>
      </c>
      <c r="AE29">
        <f t="shared" si="12"/>
        <v>0.76463830320534365</v>
      </c>
      <c r="AF29" t="str">
        <f t="shared" si="13"/>
        <v>+1</v>
      </c>
      <c r="AG29" t="str">
        <f t="shared" si="14"/>
        <v/>
      </c>
      <c r="AH29" t="str">
        <f t="shared" si="15"/>
        <v/>
      </c>
      <c r="AI29" t="str">
        <f t="shared" si="16"/>
        <v>+1</v>
      </c>
      <c r="AJ29" s="1">
        <f t="shared" si="17"/>
        <v>1</v>
      </c>
      <c r="AK29" t="str">
        <f>LOOKUP($AJ29,{-3,-2,-1,0,1,2,3},{"#74add1","#abd9e9","#e0f3f8","#ffffbf","#fee090","#fdae61","#f46d43"})</f>
        <v>#fee090</v>
      </c>
      <c r="AL29">
        <v>97.7</v>
      </c>
      <c r="AM29">
        <v>42.886446800000002</v>
      </c>
      <c r="AN29">
        <v>-78.878368899999998</v>
      </c>
      <c r="AO29" t="s">
        <v>54</v>
      </c>
      <c r="AP29" t="b">
        <f>IF(C29=C28,AP28,NOT(AP28))</f>
        <v>0</v>
      </c>
    </row>
    <row r="30" spans="1:42">
      <c r="A30">
        <v>6</v>
      </c>
      <c r="B30">
        <v>4</v>
      </c>
      <c r="C30" t="s">
        <v>55</v>
      </c>
      <c r="D30" t="s">
        <v>56</v>
      </c>
      <c r="E30">
        <v>2009</v>
      </c>
      <c r="F30">
        <v>8</v>
      </c>
      <c r="G30">
        <v>586314</v>
      </c>
      <c r="H30">
        <v>73289</v>
      </c>
      <c r="I30">
        <f t="shared" si="0"/>
        <v>0.68650327870250538</v>
      </c>
      <c r="J30" t="str">
        <f t="shared" si="1"/>
        <v>+1</v>
      </c>
      <c r="K30" t="str">
        <f t="shared" si="2"/>
        <v/>
      </c>
      <c r="L30" t="str">
        <f t="shared" si="3"/>
        <v/>
      </c>
      <c r="M30" t="str">
        <f t="shared" si="4"/>
        <v>+1</v>
      </c>
      <c r="N30" s="1">
        <f t="shared" si="5"/>
        <v>1</v>
      </c>
      <c r="O30" t="str">
        <f>LOOKUP($N30,{-3,-2,-1,0,1,2,3},{"#74add1","#abd9e9","#e0f3f8","#ffffbf","#fee090","#fdae61","#f46d43"})</f>
        <v>#fee090</v>
      </c>
      <c r="P30">
        <v>99.3</v>
      </c>
      <c r="Q30">
        <v>8</v>
      </c>
      <c r="R30">
        <v>576311</v>
      </c>
      <c r="S30">
        <v>72038</v>
      </c>
      <c r="T30">
        <f t="shared" si="6"/>
        <v>1.3517729023195812</v>
      </c>
      <c r="U30" t="str">
        <f t="shared" si="7"/>
        <v/>
      </c>
      <c r="V30" t="str">
        <f t="shared" si="8"/>
        <v>+2</v>
      </c>
      <c r="W30" t="str">
        <f t="shared" si="9"/>
        <v/>
      </c>
      <c r="X30" t="str">
        <f t="shared" si="10"/>
        <v>+2</v>
      </c>
      <c r="Y30" s="1">
        <f t="shared" si="11"/>
        <v>2</v>
      </c>
      <c r="Z30" t="str">
        <f>LOOKUP($Y30,{-3,-2,-1,0,1,2,3},{"#74add1","#abd9e9","#e0f3f8","#ffffbf","#fee090","#fdae61","#f46d43"})</f>
        <v>#fdae61</v>
      </c>
      <c r="AA30">
        <v>98.9</v>
      </c>
      <c r="AB30">
        <v>16</v>
      </c>
      <c r="AC30">
        <v>1162625</v>
      </c>
      <c r="AD30">
        <v>72664</v>
      </c>
      <c r="AE30">
        <f t="shared" si="12"/>
        <v>1.0652166619532661</v>
      </c>
      <c r="AF30" t="str">
        <f t="shared" si="13"/>
        <v/>
      </c>
      <c r="AG30" t="str">
        <f t="shared" si="14"/>
        <v>+2</v>
      </c>
      <c r="AH30" t="str">
        <f t="shared" si="15"/>
        <v/>
      </c>
      <c r="AI30" t="str">
        <f t="shared" si="16"/>
        <v>+2</v>
      </c>
      <c r="AJ30" s="1">
        <f t="shared" si="17"/>
        <v>2</v>
      </c>
      <c r="AK30" t="str">
        <f>LOOKUP($AJ30,{-3,-2,-1,0,1,2,3},{"#74add1","#abd9e9","#e0f3f8","#ffffbf","#fee090","#fdae61","#f46d43"})</f>
        <v>#fdae61</v>
      </c>
      <c r="AL30">
        <v>99.1</v>
      </c>
      <c r="AM30">
        <v>35.227086900000003</v>
      </c>
      <c r="AN30">
        <v>-80.843126799999993</v>
      </c>
      <c r="AO30" t="s">
        <v>57</v>
      </c>
      <c r="AP30" t="b">
        <f>IF(C30=C29,AP29,NOT(AP29))</f>
        <v>1</v>
      </c>
    </row>
    <row r="31" spans="1:42">
      <c r="A31">
        <v>6</v>
      </c>
      <c r="B31">
        <v>4</v>
      </c>
      <c r="C31" t="s">
        <v>55</v>
      </c>
      <c r="D31" t="s">
        <v>56</v>
      </c>
      <c r="E31">
        <v>2010</v>
      </c>
      <c r="F31">
        <v>8</v>
      </c>
      <c r="G31">
        <v>580965</v>
      </c>
      <c r="H31">
        <v>72620</v>
      </c>
      <c r="I31">
        <f t="shared" si="0"/>
        <v>0.60298900943197686</v>
      </c>
      <c r="J31" t="str">
        <f t="shared" si="1"/>
        <v>+1</v>
      </c>
      <c r="K31" t="str">
        <f t="shared" si="2"/>
        <v/>
      </c>
      <c r="L31" t="str">
        <f t="shared" si="3"/>
        <v/>
      </c>
      <c r="M31" t="str">
        <f t="shared" si="4"/>
        <v>+1</v>
      </c>
      <c r="N31" s="1">
        <f t="shared" si="5"/>
        <v>1</v>
      </c>
      <c r="O31" t="str">
        <f>LOOKUP($N31,{-3,-2,-1,0,1,2,3},{"#74add1","#abd9e9","#e0f3f8","#ffffbf","#fee090","#fdae61","#f46d43"})</f>
        <v>#fee090</v>
      </c>
      <c r="P31">
        <v>98.4</v>
      </c>
      <c r="Q31">
        <v>8</v>
      </c>
      <c r="R31">
        <v>503943</v>
      </c>
      <c r="S31">
        <v>62992</v>
      </c>
      <c r="T31">
        <f t="shared" si="6"/>
        <v>-1.5646855968535041</v>
      </c>
      <c r="U31" t="str">
        <f t="shared" si="7"/>
        <v/>
      </c>
      <c r="V31" t="str">
        <f t="shared" si="8"/>
        <v>-2</v>
      </c>
      <c r="W31" t="str">
        <f t="shared" si="9"/>
        <v/>
      </c>
      <c r="X31" t="str">
        <f t="shared" si="10"/>
        <v>-2</v>
      </c>
      <c r="Y31" s="1">
        <f t="shared" si="11"/>
        <v>-2</v>
      </c>
      <c r="Z31" t="str">
        <f>LOOKUP($Y31,{-3,-2,-1,0,1,2,3},{"#74add1","#abd9e9","#e0f3f8","#ffffbf","#fee090","#fdae61","#f46d43"})</f>
        <v>#abd9e9</v>
      </c>
      <c r="AA31">
        <v>89.5</v>
      </c>
      <c r="AB31">
        <v>16</v>
      </c>
      <c r="AC31">
        <v>1084908</v>
      </c>
      <c r="AD31">
        <v>67806</v>
      </c>
      <c r="AE31">
        <f t="shared" si="12"/>
        <v>-5.3182843791442693E-3</v>
      </c>
      <c r="AF31" t="str">
        <f t="shared" si="13"/>
        <v>-1</v>
      </c>
      <c r="AG31" t="str">
        <f t="shared" si="14"/>
        <v/>
      </c>
      <c r="AH31" t="str">
        <f t="shared" si="15"/>
        <v/>
      </c>
      <c r="AI31" t="str">
        <f t="shared" si="16"/>
        <v>-1</v>
      </c>
      <c r="AJ31" s="1">
        <f t="shared" si="17"/>
        <v>-1</v>
      </c>
      <c r="AK31" t="str">
        <f>LOOKUP($AJ31,{-3,-2,-1,0,1,2,3},{"#74add1","#abd9e9","#e0f3f8","#ffffbf","#fee090","#fdae61","#f46d43"})</f>
        <v>#e0f3f8</v>
      </c>
      <c r="AL31">
        <v>94.1</v>
      </c>
      <c r="AM31">
        <v>35.227086900000003</v>
      </c>
      <c r="AN31">
        <v>-80.843126799999993</v>
      </c>
      <c r="AO31" t="s">
        <v>58</v>
      </c>
      <c r="AP31" t="b">
        <f>IF(C31=C30,AP30,NOT(AP30))</f>
        <v>1</v>
      </c>
    </row>
    <row r="32" spans="1:42">
      <c r="A32">
        <v>7</v>
      </c>
      <c r="B32">
        <v>4</v>
      </c>
      <c r="C32" t="s">
        <v>55</v>
      </c>
      <c r="D32" t="s">
        <v>56</v>
      </c>
      <c r="E32">
        <v>2011</v>
      </c>
      <c r="F32">
        <v>8</v>
      </c>
      <c r="G32">
        <v>578342</v>
      </c>
      <c r="H32">
        <v>72292</v>
      </c>
      <c r="I32">
        <f t="shared" si="0"/>
        <v>0.56204329893760707</v>
      </c>
      <c r="J32" t="str">
        <f t="shared" si="1"/>
        <v>+1</v>
      </c>
      <c r="K32" t="str">
        <f t="shared" si="2"/>
        <v/>
      </c>
      <c r="L32" t="str">
        <f t="shared" si="3"/>
        <v/>
      </c>
      <c r="M32" t="str">
        <f t="shared" si="4"/>
        <v>+1</v>
      </c>
      <c r="N32" s="1">
        <f t="shared" si="5"/>
        <v>1</v>
      </c>
      <c r="O32" t="str">
        <f>LOOKUP($N32,{-3,-2,-1,0,1,2,3},{"#74add1","#abd9e9","#e0f3f8","#ffffbf","#fee090","#fdae61","#f46d43"})</f>
        <v>#fee090</v>
      </c>
      <c r="P32">
        <v>98</v>
      </c>
      <c r="Q32">
        <v>8</v>
      </c>
      <c r="R32">
        <v>520245</v>
      </c>
      <c r="S32">
        <v>65030</v>
      </c>
      <c r="T32">
        <f t="shared" si="6"/>
        <v>-0.90762806630798698</v>
      </c>
      <c r="U32" t="str">
        <f t="shared" si="7"/>
        <v>-1</v>
      </c>
      <c r="V32" t="str">
        <f t="shared" si="8"/>
        <v/>
      </c>
      <c r="W32" t="str">
        <f t="shared" si="9"/>
        <v/>
      </c>
      <c r="X32" t="str">
        <f t="shared" si="10"/>
        <v>-1</v>
      </c>
      <c r="Y32" s="1">
        <f t="shared" si="11"/>
        <v>-1</v>
      </c>
      <c r="Z32" t="str">
        <f>LOOKUP($Y32,{-3,-2,-1,0,1,2,3},{"#74add1","#abd9e9","#e0f3f8","#ffffbf","#fee090","#fdae61","#f46d43"})</f>
        <v>#e0f3f8</v>
      </c>
      <c r="AA32">
        <v>97.5</v>
      </c>
      <c r="AB32">
        <v>16</v>
      </c>
      <c r="AC32">
        <v>1098587</v>
      </c>
      <c r="AD32">
        <v>68661</v>
      </c>
      <c r="AE32">
        <f t="shared" si="12"/>
        <v>0.18309410325243478</v>
      </c>
      <c r="AF32" t="str">
        <f t="shared" si="13"/>
        <v>+1</v>
      </c>
      <c r="AG32" t="str">
        <f t="shared" si="14"/>
        <v/>
      </c>
      <c r="AH32" t="str">
        <f t="shared" si="15"/>
        <v/>
      </c>
      <c r="AI32" t="str">
        <f t="shared" si="16"/>
        <v>+1</v>
      </c>
      <c r="AJ32" s="1">
        <f t="shared" si="17"/>
        <v>1</v>
      </c>
      <c r="AK32" t="str">
        <f>LOOKUP($AJ32,{-3,-2,-1,0,1,2,3},{"#74add1","#abd9e9","#e0f3f8","#ffffbf","#fee090","#fdae61","#f46d43"})</f>
        <v>#fee090</v>
      </c>
      <c r="AL32">
        <v>97.8</v>
      </c>
      <c r="AM32">
        <v>35.227086900000003</v>
      </c>
      <c r="AN32">
        <v>-80.843126799999993</v>
      </c>
      <c r="AO32" t="s">
        <v>59</v>
      </c>
      <c r="AP32" t="b">
        <f>IF(C32=C31,AP31,NOT(AP31))</f>
        <v>1</v>
      </c>
    </row>
    <row r="33" spans="1:42">
      <c r="A33">
        <v>6</v>
      </c>
      <c r="B33">
        <v>4</v>
      </c>
      <c r="C33" t="s">
        <v>55</v>
      </c>
      <c r="D33" t="s">
        <v>56</v>
      </c>
      <c r="E33">
        <v>2012</v>
      </c>
      <c r="F33">
        <v>8</v>
      </c>
      <c r="G33">
        <v>586347</v>
      </c>
      <c r="H33">
        <v>73293</v>
      </c>
      <c r="I33">
        <f t="shared" si="0"/>
        <v>0.68700261663536355</v>
      </c>
      <c r="J33" t="str">
        <f t="shared" si="1"/>
        <v>+1</v>
      </c>
      <c r="K33" t="str">
        <f t="shared" si="2"/>
        <v/>
      </c>
      <c r="L33" t="str">
        <f t="shared" si="3"/>
        <v/>
      </c>
      <c r="M33" t="str">
        <f t="shared" si="4"/>
        <v>+1</v>
      </c>
      <c r="N33" s="1">
        <f t="shared" si="5"/>
        <v>1</v>
      </c>
      <c r="O33" t="str">
        <f>LOOKUP($N33,{-3,-2,-1,0,1,2,3},{"#74add1","#abd9e9","#e0f3f8","#ffffbf","#fee090","#fdae61","#f46d43"})</f>
        <v>#fee090</v>
      </c>
      <c r="P33">
        <v>99.3</v>
      </c>
      <c r="Q33">
        <v>8</v>
      </c>
      <c r="R33">
        <v>522108</v>
      </c>
      <c r="S33">
        <v>65263</v>
      </c>
      <c r="T33">
        <f t="shared" si="6"/>
        <v>-0.8325081425508204</v>
      </c>
      <c r="U33" t="str">
        <f t="shared" si="7"/>
        <v>-1</v>
      </c>
      <c r="V33" t="str">
        <f t="shared" si="8"/>
        <v/>
      </c>
      <c r="W33" t="str">
        <f t="shared" si="9"/>
        <v/>
      </c>
      <c r="X33" t="str">
        <f t="shared" si="10"/>
        <v>-1</v>
      </c>
      <c r="Y33" s="1">
        <f t="shared" si="11"/>
        <v>-1</v>
      </c>
      <c r="Z33" t="str">
        <f>LOOKUP($Y33,{-3,-2,-1,0,1,2,3},{"#74add1","#abd9e9","#e0f3f8","#ffffbf","#fee090","#fdae61","#f46d43"})</f>
        <v>#e0f3f8</v>
      </c>
      <c r="AA33">
        <v>90.2</v>
      </c>
      <c r="AB33">
        <v>16</v>
      </c>
      <c r="AC33">
        <v>1108455</v>
      </c>
      <c r="AD33">
        <v>69278</v>
      </c>
      <c r="AE33">
        <f t="shared" si="12"/>
        <v>0.31905953385908303</v>
      </c>
      <c r="AF33" t="str">
        <f t="shared" si="13"/>
        <v>+1</v>
      </c>
      <c r="AG33" t="str">
        <f t="shared" si="14"/>
        <v/>
      </c>
      <c r="AH33" t="str">
        <f t="shared" si="15"/>
        <v/>
      </c>
      <c r="AI33" t="str">
        <f t="shared" si="16"/>
        <v>+1</v>
      </c>
      <c r="AJ33" s="1">
        <f t="shared" si="17"/>
        <v>1</v>
      </c>
      <c r="AK33" t="str">
        <f>LOOKUP($AJ33,{-3,-2,-1,0,1,2,3},{"#74add1","#abd9e9","#e0f3f8","#ffffbf","#fee090","#fdae61","#f46d43"})</f>
        <v>#fee090</v>
      </c>
      <c r="AL33">
        <v>94.8</v>
      </c>
      <c r="AM33">
        <v>35.227086900000003</v>
      </c>
      <c r="AN33">
        <v>-80.843126799999993</v>
      </c>
      <c r="AO33" t="s">
        <v>60</v>
      </c>
      <c r="AP33" t="b">
        <f>IF(C33=C32,AP32,NOT(AP32))</f>
        <v>1</v>
      </c>
    </row>
    <row r="34" spans="1:42">
      <c r="A34">
        <v>8</v>
      </c>
      <c r="B34">
        <v>4</v>
      </c>
      <c r="C34" t="s">
        <v>55</v>
      </c>
      <c r="D34" t="s">
        <v>56</v>
      </c>
      <c r="E34">
        <v>2013</v>
      </c>
      <c r="F34">
        <v>8</v>
      </c>
      <c r="G34">
        <v>587544</v>
      </c>
      <c r="H34">
        <v>73443</v>
      </c>
      <c r="I34">
        <f t="shared" si="0"/>
        <v>0.70572778911754486</v>
      </c>
      <c r="J34" t="str">
        <f t="shared" si="1"/>
        <v>+1</v>
      </c>
      <c r="K34" t="str">
        <f t="shared" si="2"/>
        <v/>
      </c>
      <c r="L34" t="str">
        <f t="shared" si="3"/>
        <v/>
      </c>
      <c r="M34" t="str">
        <f t="shared" si="4"/>
        <v>+1</v>
      </c>
      <c r="N34" s="1">
        <f t="shared" si="5"/>
        <v>1</v>
      </c>
      <c r="O34" t="str">
        <f>LOOKUP($N34,{-3,-2,-1,0,1,2,3},{"#74add1","#abd9e9","#e0f3f8","#ffffbf","#fee090","#fdae61","#f46d43"})</f>
        <v>#fee090</v>
      </c>
      <c r="P34">
        <v>99.5</v>
      </c>
      <c r="Q34">
        <v>8</v>
      </c>
      <c r="R34">
        <v>524685</v>
      </c>
      <c r="S34">
        <v>65585</v>
      </c>
      <c r="T34">
        <f t="shared" si="6"/>
        <v>-0.72869434233705377</v>
      </c>
      <c r="U34" t="str">
        <f t="shared" si="7"/>
        <v>-1</v>
      </c>
      <c r="V34" t="str">
        <f t="shared" si="8"/>
        <v/>
      </c>
      <c r="W34" t="str">
        <f t="shared" si="9"/>
        <v/>
      </c>
      <c r="X34" t="str">
        <f t="shared" si="10"/>
        <v>-1</v>
      </c>
      <c r="Y34" s="1">
        <f t="shared" si="11"/>
        <v>-1</v>
      </c>
      <c r="Z34" t="str">
        <f>LOOKUP($Y34,{-3,-2,-1,0,1,2,3},{"#74add1","#abd9e9","#e0f3f8","#ffffbf","#fee090","#fdae61","#f46d43"})</f>
        <v>#e0f3f8</v>
      </c>
      <c r="AA34">
        <v>94.4</v>
      </c>
      <c r="AB34">
        <v>16</v>
      </c>
      <c r="AC34">
        <v>1112229</v>
      </c>
      <c r="AD34">
        <v>69514</v>
      </c>
      <c r="AE34">
        <f t="shared" si="12"/>
        <v>0.37106576015271187</v>
      </c>
      <c r="AF34" t="str">
        <f t="shared" si="13"/>
        <v>+1</v>
      </c>
      <c r="AG34" t="str">
        <f t="shared" si="14"/>
        <v/>
      </c>
      <c r="AH34" t="str">
        <f t="shared" si="15"/>
        <v/>
      </c>
      <c r="AI34" t="str">
        <f t="shared" si="16"/>
        <v>+1</v>
      </c>
      <c r="AJ34" s="1">
        <f t="shared" si="17"/>
        <v>1</v>
      </c>
      <c r="AK34" t="str">
        <f>LOOKUP($AJ34,{-3,-2,-1,0,1,2,3},{"#74add1","#abd9e9","#e0f3f8","#ffffbf","#fee090","#fdae61","#f46d43"})</f>
        <v>#fee090</v>
      </c>
      <c r="AL34">
        <v>97</v>
      </c>
      <c r="AM34">
        <v>35.227086900000003</v>
      </c>
      <c r="AN34">
        <v>-80.843126799999993</v>
      </c>
      <c r="AO34" t="s">
        <v>61</v>
      </c>
      <c r="AP34" t="b">
        <f>IF(C34=C33,AP33,NOT(AP33))</f>
        <v>1</v>
      </c>
    </row>
    <row r="35" spans="1:42">
      <c r="A35">
        <v>8</v>
      </c>
      <c r="B35">
        <v>4</v>
      </c>
      <c r="C35" t="s">
        <v>55</v>
      </c>
      <c r="D35" t="s">
        <v>56</v>
      </c>
      <c r="E35">
        <v>2014</v>
      </c>
      <c r="F35">
        <v>8</v>
      </c>
      <c r="G35">
        <v>588861</v>
      </c>
      <c r="H35">
        <v>73607</v>
      </c>
      <c r="I35">
        <f t="shared" si="0"/>
        <v>0.72620064436472975</v>
      </c>
      <c r="J35" t="str">
        <f t="shared" si="1"/>
        <v>+1</v>
      </c>
      <c r="K35" t="str">
        <f t="shared" si="2"/>
        <v/>
      </c>
      <c r="L35" t="str">
        <f t="shared" si="3"/>
        <v/>
      </c>
      <c r="M35" t="str">
        <f t="shared" si="4"/>
        <v>+1</v>
      </c>
      <c r="N35" s="1">
        <f t="shared" si="5"/>
        <v>1</v>
      </c>
      <c r="O35" t="str">
        <f>LOOKUP($N35,{-3,-2,-1,0,1,2,3},{"#74add1","#abd9e9","#e0f3f8","#ffffbf","#fee090","#fdae61","#f46d43"})</f>
        <v>#fee090</v>
      </c>
      <c r="P35">
        <v>99.8</v>
      </c>
      <c r="Q35">
        <v>8</v>
      </c>
      <c r="R35">
        <v>534452</v>
      </c>
      <c r="S35">
        <v>66806</v>
      </c>
      <c r="T35">
        <f t="shared" si="6"/>
        <v>-0.33504014960100059</v>
      </c>
      <c r="U35" t="str">
        <f t="shared" si="7"/>
        <v>-1</v>
      </c>
      <c r="V35" t="str">
        <f t="shared" si="8"/>
        <v/>
      </c>
      <c r="W35" t="str">
        <f t="shared" si="9"/>
        <v/>
      </c>
      <c r="X35" t="str">
        <f t="shared" si="10"/>
        <v>-1</v>
      </c>
      <c r="Y35" s="1">
        <f t="shared" si="11"/>
        <v>-1</v>
      </c>
      <c r="Z35" t="str">
        <f>LOOKUP($Y35,{-3,-2,-1,0,1,2,3},{"#74add1","#abd9e9","#e0f3f8","#ffffbf","#fee090","#fdae61","#f46d43"})</f>
        <v>#e0f3f8</v>
      </c>
      <c r="AA35">
        <v>99.5</v>
      </c>
      <c r="AB35">
        <v>16</v>
      </c>
      <c r="AC35">
        <v>1123313</v>
      </c>
      <c r="AD35">
        <v>70207</v>
      </c>
      <c r="AE35">
        <f t="shared" si="12"/>
        <v>0.52377895854883383</v>
      </c>
      <c r="AF35" t="str">
        <f t="shared" si="13"/>
        <v>+1</v>
      </c>
      <c r="AG35" t="str">
        <f t="shared" si="14"/>
        <v/>
      </c>
      <c r="AH35" t="str">
        <f t="shared" si="15"/>
        <v/>
      </c>
      <c r="AI35" t="str">
        <f t="shared" si="16"/>
        <v>+1</v>
      </c>
      <c r="AJ35" s="1">
        <f t="shared" si="17"/>
        <v>1</v>
      </c>
      <c r="AK35" t="str">
        <f>LOOKUP($AJ35,{-3,-2,-1,0,1,2,3},{"#74add1","#abd9e9","#e0f3f8","#ffffbf","#fee090","#fdae61","#f46d43"})</f>
        <v>#fee090</v>
      </c>
      <c r="AL35">
        <v>99.7</v>
      </c>
      <c r="AM35">
        <v>35.227086900000003</v>
      </c>
      <c r="AN35">
        <v>-80.843126799999993</v>
      </c>
      <c r="AO35" t="s">
        <v>62</v>
      </c>
      <c r="AP35" t="b">
        <f>IF(C35=C34,AP34,NOT(AP34))</f>
        <v>1</v>
      </c>
    </row>
    <row r="36" spans="1:42">
      <c r="A36">
        <v>8</v>
      </c>
      <c r="B36">
        <v>4</v>
      </c>
      <c r="C36" t="s">
        <v>55</v>
      </c>
      <c r="D36" t="s">
        <v>56</v>
      </c>
      <c r="E36">
        <v>2015</v>
      </c>
      <c r="F36">
        <v>8</v>
      </c>
      <c r="G36">
        <v>592454</v>
      </c>
      <c r="H36">
        <v>74056</v>
      </c>
      <c r="I36">
        <f t="shared" si="0"/>
        <v>0.78225132732805913</v>
      </c>
      <c r="J36" t="str">
        <f t="shared" si="1"/>
        <v>+1</v>
      </c>
      <c r="K36" t="str">
        <f t="shared" si="2"/>
        <v/>
      </c>
      <c r="L36" t="str">
        <f t="shared" si="3"/>
        <v/>
      </c>
      <c r="M36" t="str">
        <f t="shared" si="4"/>
        <v>+1</v>
      </c>
      <c r="N36" s="1">
        <f t="shared" si="5"/>
        <v>1</v>
      </c>
      <c r="O36" t="str">
        <f>LOOKUP($N36,{-3,-2,-1,0,1,2,3},{"#74add1","#abd9e9","#e0f3f8","#ffffbf","#fee090","#fdae61","#f46d43"})</f>
        <v>#fee090</v>
      </c>
      <c r="P36">
        <v>100.4</v>
      </c>
      <c r="Q36">
        <v>8</v>
      </c>
      <c r="R36">
        <v>565235</v>
      </c>
      <c r="S36">
        <v>70654</v>
      </c>
      <c r="T36">
        <f t="shared" si="6"/>
        <v>0.90556700326413675</v>
      </c>
      <c r="U36" t="str">
        <f t="shared" si="7"/>
        <v>+1</v>
      </c>
      <c r="V36" t="str">
        <f t="shared" si="8"/>
        <v/>
      </c>
      <c r="W36" t="str">
        <f t="shared" si="9"/>
        <v/>
      </c>
      <c r="X36" t="str">
        <f t="shared" si="10"/>
        <v>+1</v>
      </c>
      <c r="Y36" s="1">
        <f t="shared" si="11"/>
        <v>1</v>
      </c>
      <c r="Z36" t="str">
        <f>LOOKUP($Y36,{-3,-2,-1,0,1,2,3},{"#74add1","#abd9e9","#e0f3f8","#ffffbf","#fee090","#fdae61","#f46d43"})</f>
        <v>#fee090</v>
      </c>
      <c r="AA36">
        <v>94.3</v>
      </c>
      <c r="AB36">
        <v>16</v>
      </c>
      <c r="AC36">
        <v>1157689</v>
      </c>
      <c r="AD36">
        <v>72355</v>
      </c>
      <c r="AE36">
        <f t="shared" si="12"/>
        <v>0.99712376396711655</v>
      </c>
      <c r="AF36" t="str">
        <f t="shared" si="13"/>
        <v>+1</v>
      </c>
      <c r="AG36" t="str">
        <f t="shared" si="14"/>
        <v/>
      </c>
      <c r="AH36" t="str">
        <f t="shared" si="15"/>
        <v/>
      </c>
      <c r="AI36" t="str">
        <f t="shared" si="16"/>
        <v>+1</v>
      </c>
      <c r="AJ36" s="1">
        <f t="shared" si="17"/>
        <v>1</v>
      </c>
      <c r="AK36" t="str">
        <f>LOOKUP($AJ36,{-3,-2,-1,0,1,2,3},{"#74add1","#abd9e9","#e0f3f8","#ffffbf","#fee090","#fdae61","#f46d43"})</f>
        <v>#fee090</v>
      </c>
      <c r="AL36">
        <v>97.3</v>
      </c>
      <c r="AM36">
        <v>35.227086900000003</v>
      </c>
      <c r="AN36">
        <v>-80.843126799999993</v>
      </c>
      <c r="AO36" t="s">
        <v>63</v>
      </c>
      <c r="AP36" t="b">
        <f>IF(C36=C35,AP35,NOT(AP35))</f>
        <v>1</v>
      </c>
    </row>
    <row r="37" spans="1:42">
      <c r="A37">
        <v>28</v>
      </c>
      <c r="B37">
        <v>5</v>
      </c>
      <c r="C37" t="s">
        <v>64</v>
      </c>
      <c r="D37" t="s">
        <v>65</v>
      </c>
      <c r="E37">
        <v>2009</v>
      </c>
      <c r="F37">
        <v>8</v>
      </c>
      <c r="G37">
        <v>498000</v>
      </c>
      <c r="H37">
        <v>62250</v>
      </c>
      <c r="I37">
        <f t="shared" si="0"/>
        <v>-0.69154458150282372</v>
      </c>
      <c r="J37" t="str">
        <f t="shared" si="1"/>
        <v>-1</v>
      </c>
      <c r="K37" t="str">
        <f t="shared" si="2"/>
        <v/>
      </c>
      <c r="L37" t="str">
        <f t="shared" si="3"/>
        <v/>
      </c>
      <c r="M37" t="str">
        <f t="shared" si="4"/>
        <v>-1</v>
      </c>
      <c r="N37" s="1">
        <f t="shared" si="5"/>
        <v>-1</v>
      </c>
      <c r="O37" t="str">
        <f>LOOKUP($N37,{-3,-2,-1,0,1,2,3},{"#74add1","#abd9e9","#e0f3f8","#ffffbf","#fee090","#fdae61","#f46d43"})</f>
        <v>#e0f3f8</v>
      </c>
      <c r="P37">
        <v>101.2</v>
      </c>
      <c r="Q37">
        <v>8</v>
      </c>
      <c r="R37">
        <v>533114</v>
      </c>
      <c r="S37">
        <v>66639</v>
      </c>
      <c r="T37">
        <f t="shared" si="6"/>
        <v>-0.38888146834540749</v>
      </c>
      <c r="U37" t="str">
        <f t="shared" si="7"/>
        <v>-1</v>
      </c>
      <c r="V37" t="str">
        <f t="shared" si="8"/>
        <v/>
      </c>
      <c r="W37" t="str">
        <f t="shared" si="9"/>
        <v/>
      </c>
      <c r="X37" t="str">
        <f t="shared" si="10"/>
        <v>-1</v>
      </c>
      <c r="Y37" s="1">
        <f t="shared" si="11"/>
        <v>-1</v>
      </c>
      <c r="Z37" t="str">
        <f>LOOKUP($Y37,{-3,-2,-1,0,1,2,3},{"#74add1","#abd9e9","#e0f3f8","#ffffbf","#fee090","#fdae61","#f46d43"})</f>
        <v>#e0f3f8</v>
      </c>
      <c r="AA37">
        <v>97.5</v>
      </c>
      <c r="AB37">
        <v>16</v>
      </c>
      <c r="AC37">
        <v>1031114</v>
      </c>
      <c r="AD37">
        <v>64444</v>
      </c>
      <c r="AE37">
        <f t="shared" si="12"/>
        <v>-0.74618664369770416</v>
      </c>
      <c r="AF37" t="str">
        <f t="shared" si="13"/>
        <v>-1</v>
      </c>
      <c r="AG37" t="str">
        <f t="shared" si="14"/>
        <v/>
      </c>
      <c r="AH37" t="str">
        <f t="shared" si="15"/>
        <v/>
      </c>
      <c r="AI37" t="str">
        <f t="shared" si="16"/>
        <v>-1</v>
      </c>
      <c r="AJ37" s="1">
        <f t="shared" si="17"/>
        <v>-1</v>
      </c>
      <c r="AK37" t="str">
        <f>LOOKUP($AJ37,{-3,-2,-1,0,1,2,3},{"#74add1","#abd9e9","#e0f3f8","#ffffbf","#fee090","#fdae61","#f46d43"})</f>
        <v>#e0f3f8</v>
      </c>
      <c r="AL37">
        <v>99.3</v>
      </c>
      <c r="AM37">
        <v>41.875554600000001</v>
      </c>
      <c r="AN37">
        <v>-87.6244212</v>
      </c>
      <c r="AO37" t="s">
        <v>66</v>
      </c>
      <c r="AP37" t="b">
        <f>IF(C37=C36,AP36,NOT(AP36))</f>
        <v>0</v>
      </c>
    </row>
    <row r="38" spans="1:42">
      <c r="A38">
        <v>26</v>
      </c>
      <c r="B38">
        <v>5</v>
      </c>
      <c r="C38" t="s">
        <v>64</v>
      </c>
      <c r="D38" t="s">
        <v>65</v>
      </c>
      <c r="E38">
        <v>2010</v>
      </c>
      <c r="F38">
        <v>8</v>
      </c>
      <c r="G38">
        <v>497561</v>
      </c>
      <c r="H38">
        <v>62195</v>
      </c>
      <c r="I38">
        <f t="shared" si="0"/>
        <v>-0.69841047807962353</v>
      </c>
      <c r="J38" t="str">
        <f t="shared" si="1"/>
        <v>-1</v>
      </c>
      <c r="K38" t="str">
        <f t="shared" si="2"/>
        <v/>
      </c>
      <c r="L38" t="str">
        <f t="shared" si="3"/>
        <v/>
      </c>
      <c r="M38" t="str">
        <f t="shared" si="4"/>
        <v>-1</v>
      </c>
      <c r="N38" s="1">
        <f t="shared" si="5"/>
        <v>-1</v>
      </c>
      <c r="O38" t="str">
        <f>LOOKUP($N38,{-3,-2,-1,0,1,2,3},{"#74add1","#abd9e9","#e0f3f8","#ffffbf","#fee090","#fdae61","#f46d43"})</f>
        <v>#e0f3f8</v>
      </c>
      <c r="P38">
        <v>101.1</v>
      </c>
      <c r="Q38">
        <v>7</v>
      </c>
      <c r="R38">
        <v>474556</v>
      </c>
      <c r="S38">
        <v>67793</v>
      </c>
      <c r="T38">
        <f t="shared" si="6"/>
        <v>-1.6828283728367893E-2</v>
      </c>
      <c r="U38" t="str">
        <f t="shared" si="7"/>
        <v>-1</v>
      </c>
      <c r="V38" t="str">
        <f t="shared" si="8"/>
        <v/>
      </c>
      <c r="W38" t="str">
        <f t="shared" si="9"/>
        <v/>
      </c>
      <c r="X38" t="str">
        <f t="shared" si="10"/>
        <v>-1</v>
      </c>
      <c r="Y38" s="1">
        <f t="shared" si="11"/>
        <v>-1</v>
      </c>
      <c r="Z38" t="str">
        <f>LOOKUP($Y38,{-3,-2,-1,0,1,2,3},{"#74add1","#abd9e9","#e0f3f8","#ffffbf","#fee090","#fdae61","#f46d43"})</f>
        <v>#e0f3f8</v>
      </c>
      <c r="AA38">
        <v>95.1</v>
      </c>
      <c r="AB38">
        <v>15</v>
      </c>
      <c r="AC38">
        <v>972117</v>
      </c>
      <c r="AD38">
        <v>64807</v>
      </c>
      <c r="AE38">
        <f t="shared" si="12"/>
        <v>-0.66619401596640215</v>
      </c>
      <c r="AF38" t="str">
        <f t="shared" si="13"/>
        <v>-1</v>
      </c>
      <c r="AG38" t="str">
        <f t="shared" si="14"/>
        <v/>
      </c>
      <c r="AH38" t="str">
        <f t="shared" si="15"/>
        <v/>
      </c>
      <c r="AI38" t="str">
        <f t="shared" si="16"/>
        <v>-1</v>
      </c>
      <c r="AJ38" s="1">
        <f t="shared" si="17"/>
        <v>-1</v>
      </c>
      <c r="AK38" t="str">
        <f>LOOKUP($AJ38,{-3,-2,-1,0,1,2,3},{"#74add1","#abd9e9","#e0f3f8","#ffffbf","#fee090","#fdae61","#f46d43"})</f>
        <v>#e0f3f8</v>
      </c>
      <c r="AL38">
        <v>98.1</v>
      </c>
      <c r="AM38">
        <v>41.875554600000001</v>
      </c>
      <c r="AN38">
        <v>-87.6244212</v>
      </c>
      <c r="AO38" t="s">
        <v>67</v>
      </c>
      <c r="AP38" t="b">
        <f>IF(C38=C37,AP37,NOT(AP37))</f>
        <v>0</v>
      </c>
    </row>
    <row r="39" spans="1:42">
      <c r="A39">
        <v>26</v>
      </c>
      <c r="B39">
        <v>5</v>
      </c>
      <c r="C39" t="s">
        <v>64</v>
      </c>
      <c r="D39" t="s">
        <v>65</v>
      </c>
      <c r="E39">
        <v>2011</v>
      </c>
      <c r="F39">
        <v>8</v>
      </c>
      <c r="G39">
        <v>497166</v>
      </c>
      <c r="H39">
        <v>62145</v>
      </c>
      <c r="I39">
        <f t="shared" si="0"/>
        <v>-0.70465220224035063</v>
      </c>
      <c r="J39" t="str">
        <f t="shared" si="1"/>
        <v>-1</v>
      </c>
      <c r="K39" t="str">
        <f t="shared" si="2"/>
        <v/>
      </c>
      <c r="L39" t="str">
        <f t="shared" si="3"/>
        <v/>
      </c>
      <c r="M39" t="str">
        <f t="shared" si="4"/>
        <v>-1</v>
      </c>
      <c r="N39" s="1">
        <f t="shared" si="5"/>
        <v>-1</v>
      </c>
      <c r="O39" t="str">
        <f>LOOKUP($N39,{-3,-2,-1,0,1,2,3},{"#74add1","#abd9e9","#e0f3f8","#ffffbf","#fee090","#fdae61","#f46d43"})</f>
        <v>#e0f3f8</v>
      </c>
      <c r="P39">
        <v>101</v>
      </c>
      <c r="Q39">
        <v>7</v>
      </c>
      <c r="R39">
        <v>479196</v>
      </c>
      <c r="S39">
        <v>68456</v>
      </c>
      <c r="T39">
        <f t="shared" si="6"/>
        <v>0.19692497571799022</v>
      </c>
      <c r="U39" t="str">
        <f t="shared" si="7"/>
        <v>+1</v>
      </c>
      <c r="V39" t="str">
        <f t="shared" si="8"/>
        <v/>
      </c>
      <c r="W39" t="str">
        <f t="shared" si="9"/>
        <v/>
      </c>
      <c r="X39" t="str">
        <f t="shared" si="10"/>
        <v>+1</v>
      </c>
      <c r="Y39" s="1">
        <f t="shared" si="11"/>
        <v>1</v>
      </c>
      <c r="Z39" t="str">
        <f>LOOKUP($Y39,{-3,-2,-1,0,1,2,3},{"#74add1","#abd9e9","#e0f3f8","#ffffbf","#fee090","#fdae61","#f46d43"})</f>
        <v>#fee090</v>
      </c>
      <c r="AA39">
        <v>99.6</v>
      </c>
      <c r="AB39">
        <v>15</v>
      </c>
      <c r="AC39">
        <v>976362</v>
      </c>
      <c r="AD39">
        <v>65090</v>
      </c>
      <c r="AE39">
        <f t="shared" si="12"/>
        <v>-0.60383061748717781</v>
      </c>
      <c r="AF39" t="str">
        <f t="shared" si="13"/>
        <v>-1</v>
      </c>
      <c r="AG39" t="str">
        <f t="shared" si="14"/>
        <v/>
      </c>
      <c r="AH39" t="str">
        <f t="shared" si="15"/>
        <v/>
      </c>
      <c r="AI39" t="str">
        <f t="shared" si="16"/>
        <v>-1</v>
      </c>
      <c r="AJ39" s="1">
        <f t="shared" si="17"/>
        <v>-1</v>
      </c>
      <c r="AK39" t="str">
        <f>LOOKUP($AJ39,{-3,-2,-1,0,1,2,3},{"#74add1","#abd9e9","#e0f3f8","#ffffbf","#fee090","#fdae61","#f46d43"})</f>
        <v>#e0f3f8</v>
      </c>
      <c r="AL39">
        <v>100.3</v>
      </c>
      <c r="AM39">
        <v>41.875554600000001</v>
      </c>
      <c r="AN39">
        <v>-87.6244212</v>
      </c>
      <c r="AO39" t="s">
        <v>68</v>
      </c>
      <c r="AP39" t="b">
        <f>IF(C39=C38,AP38,NOT(AP38))</f>
        <v>0</v>
      </c>
    </row>
    <row r="40" spans="1:42">
      <c r="A40">
        <v>23</v>
      </c>
      <c r="B40">
        <v>5</v>
      </c>
      <c r="C40" t="s">
        <v>64</v>
      </c>
      <c r="D40" t="s">
        <v>65</v>
      </c>
      <c r="E40">
        <v>2012</v>
      </c>
      <c r="F40">
        <v>8</v>
      </c>
      <c r="G40">
        <v>498633</v>
      </c>
      <c r="H40">
        <v>62329</v>
      </c>
      <c r="I40">
        <f t="shared" si="0"/>
        <v>-0.6816826573288749</v>
      </c>
      <c r="J40" t="str">
        <f t="shared" si="1"/>
        <v>-1</v>
      </c>
      <c r="K40" t="str">
        <f t="shared" si="2"/>
        <v/>
      </c>
      <c r="L40" t="str">
        <f t="shared" si="3"/>
        <v/>
      </c>
      <c r="M40" t="str">
        <f t="shared" si="4"/>
        <v>-1</v>
      </c>
      <c r="N40" s="1">
        <f t="shared" si="5"/>
        <v>-1</v>
      </c>
      <c r="O40" t="str">
        <f>LOOKUP($N40,{-3,-2,-1,0,1,2,3},{"#74add1","#abd9e9","#e0f3f8","#ffffbf","#fee090","#fdae61","#f46d43"})</f>
        <v>#e0f3f8</v>
      </c>
      <c r="P40">
        <v>101.3</v>
      </c>
      <c r="Q40">
        <v>8</v>
      </c>
      <c r="R40">
        <v>557829</v>
      </c>
      <c r="S40">
        <v>69728</v>
      </c>
      <c r="T40">
        <f t="shared" si="6"/>
        <v>0.60702172687299405</v>
      </c>
      <c r="U40" t="str">
        <f t="shared" si="7"/>
        <v>+1</v>
      </c>
      <c r="V40" t="str">
        <f t="shared" si="8"/>
        <v/>
      </c>
      <c r="W40" t="str">
        <f t="shared" si="9"/>
        <v/>
      </c>
      <c r="X40" t="str">
        <f t="shared" si="10"/>
        <v>+1</v>
      </c>
      <c r="Y40" s="1">
        <f t="shared" si="11"/>
        <v>1</v>
      </c>
      <c r="Z40" t="str">
        <f>LOOKUP($Y40,{-3,-2,-1,0,1,2,3},{"#74add1","#abd9e9","#e0f3f8","#ffffbf","#fee090","#fdae61","#f46d43"})</f>
        <v>#fee090</v>
      </c>
      <c r="AA40">
        <v>101.2</v>
      </c>
      <c r="AB40">
        <v>16</v>
      </c>
      <c r="AC40">
        <v>1056462</v>
      </c>
      <c r="AD40">
        <v>66028</v>
      </c>
      <c r="AE40">
        <f t="shared" si="12"/>
        <v>-0.39712790450656826</v>
      </c>
      <c r="AF40" t="str">
        <f t="shared" si="13"/>
        <v>-1</v>
      </c>
      <c r="AG40" t="str">
        <f t="shared" si="14"/>
        <v/>
      </c>
      <c r="AH40" t="str">
        <f t="shared" si="15"/>
        <v/>
      </c>
      <c r="AI40" t="str">
        <f t="shared" si="16"/>
        <v>-1</v>
      </c>
      <c r="AJ40" s="1">
        <f t="shared" si="17"/>
        <v>-1</v>
      </c>
      <c r="AK40" t="str">
        <f>LOOKUP($AJ40,{-3,-2,-1,0,1,2,3},{"#74add1","#abd9e9","#e0f3f8","#ffffbf","#fee090","#fdae61","#f46d43"})</f>
        <v>#e0f3f8</v>
      </c>
      <c r="AL40">
        <v>101.2</v>
      </c>
      <c r="AM40">
        <v>41.875554600000001</v>
      </c>
      <c r="AN40">
        <v>-87.6244212</v>
      </c>
      <c r="AO40" t="s">
        <v>69</v>
      </c>
      <c r="AP40" t="b">
        <f>IF(C40=C39,AP39,NOT(AP39))</f>
        <v>0</v>
      </c>
    </row>
    <row r="41" spans="1:42">
      <c r="A41">
        <v>26</v>
      </c>
      <c r="B41">
        <v>5</v>
      </c>
      <c r="C41" t="s">
        <v>64</v>
      </c>
      <c r="D41" t="s">
        <v>65</v>
      </c>
      <c r="E41">
        <v>2013</v>
      </c>
      <c r="F41">
        <v>8</v>
      </c>
      <c r="G41">
        <v>498864</v>
      </c>
      <c r="H41">
        <v>62358</v>
      </c>
      <c r="I41">
        <f t="shared" si="0"/>
        <v>-0.67806245731565318</v>
      </c>
      <c r="J41" t="str">
        <f t="shared" si="1"/>
        <v>-1</v>
      </c>
      <c r="K41" t="str">
        <f t="shared" si="2"/>
        <v/>
      </c>
      <c r="L41" t="str">
        <f t="shared" si="3"/>
        <v/>
      </c>
      <c r="M41" t="str">
        <f t="shared" si="4"/>
        <v>-1</v>
      </c>
      <c r="N41" s="1">
        <f t="shared" si="5"/>
        <v>-1</v>
      </c>
      <c r="O41" t="str">
        <f>LOOKUP($N41,{-3,-2,-1,0,1,2,3},{"#74add1","#abd9e9","#e0f3f8","#ffffbf","#fee090","#fdae61","#f46d43"})</f>
        <v>#e0f3f8</v>
      </c>
      <c r="P41">
        <v>101.4</v>
      </c>
      <c r="Q41">
        <v>8</v>
      </c>
      <c r="R41">
        <v>558211</v>
      </c>
      <c r="S41">
        <v>69776</v>
      </c>
      <c r="T41">
        <f t="shared" si="6"/>
        <v>0.62249707597318282</v>
      </c>
      <c r="U41" t="str">
        <f t="shared" si="7"/>
        <v>+1</v>
      </c>
      <c r="V41" t="str">
        <f t="shared" si="8"/>
        <v/>
      </c>
      <c r="W41" t="str">
        <f t="shared" si="9"/>
        <v/>
      </c>
      <c r="X41" t="str">
        <f t="shared" si="10"/>
        <v>+1</v>
      </c>
      <c r="Y41" s="1">
        <f t="shared" si="11"/>
        <v>1</v>
      </c>
      <c r="Z41" t="str">
        <f>LOOKUP($Y41,{-3,-2,-1,0,1,2,3},{"#74add1","#abd9e9","#e0f3f8","#ffffbf","#fee090","#fdae61","#f46d43"})</f>
        <v>#fee090</v>
      </c>
      <c r="AA41">
        <v>98.9</v>
      </c>
      <c r="AB41">
        <v>16</v>
      </c>
      <c r="AC41">
        <v>1057075</v>
      </c>
      <c r="AD41">
        <v>66067</v>
      </c>
      <c r="AE41">
        <f t="shared" si="12"/>
        <v>-0.38853365524618044</v>
      </c>
      <c r="AF41" t="str">
        <f t="shared" si="13"/>
        <v>-1</v>
      </c>
      <c r="AG41" t="str">
        <f t="shared" si="14"/>
        <v/>
      </c>
      <c r="AH41" t="str">
        <f t="shared" si="15"/>
        <v/>
      </c>
      <c r="AI41" t="str">
        <f t="shared" si="16"/>
        <v>-1</v>
      </c>
      <c r="AJ41" s="1">
        <f t="shared" si="17"/>
        <v>-1</v>
      </c>
      <c r="AK41" t="str">
        <f>LOOKUP($AJ41,{-3,-2,-1,0,1,2,3},{"#74add1","#abd9e9","#e0f3f8","#ffffbf","#fee090","#fdae61","#f46d43"})</f>
        <v>#e0f3f8</v>
      </c>
      <c r="AL41">
        <v>100.1</v>
      </c>
      <c r="AM41">
        <v>41.875554600000001</v>
      </c>
      <c r="AN41">
        <v>-87.6244212</v>
      </c>
      <c r="AO41" t="s">
        <v>70</v>
      </c>
      <c r="AP41" t="b">
        <f>IF(C41=C40,AP40,NOT(AP40))</f>
        <v>0</v>
      </c>
    </row>
    <row r="42" spans="1:42">
      <c r="A42">
        <v>27</v>
      </c>
      <c r="B42">
        <v>5</v>
      </c>
      <c r="C42" t="s">
        <v>64</v>
      </c>
      <c r="D42" t="s">
        <v>65</v>
      </c>
      <c r="E42">
        <v>2014</v>
      </c>
      <c r="F42">
        <v>8</v>
      </c>
      <c r="G42">
        <v>493449</v>
      </c>
      <c r="H42">
        <v>61681</v>
      </c>
      <c r="I42">
        <f t="shared" si="0"/>
        <v>-0.76257540245189814</v>
      </c>
      <c r="J42" t="str">
        <f t="shared" si="1"/>
        <v>-1</v>
      </c>
      <c r="K42" t="str">
        <f t="shared" si="2"/>
        <v/>
      </c>
      <c r="L42" t="str">
        <f t="shared" si="3"/>
        <v/>
      </c>
      <c r="M42" t="str">
        <f t="shared" si="4"/>
        <v>-1</v>
      </c>
      <c r="N42" s="1">
        <f t="shared" si="5"/>
        <v>-1</v>
      </c>
      <c r="O42" t="str">
        <f>LOOKUP($N42,{-3,-2,-1,0,1,2,3},{"#74add1","#abd9e9","#e0f3f8","#ffffbf","#fee090","#fdae61","#f46d43"})</f>
        <v>#e0f3f8</v>
      </c>
      <c r="P42">
        <v>100.3</v>
      </c>
      <c r="Q42">
        <v>8</v>
      </c>
      <c r="R42">
        <v>556917</v>
      </c>
      <c r="S42">
        <v>69614</v>
      </c>
      <c r="T42">
        <f t="shared" si="6"/>
        <v>0.57026777276004559</v>
      </c>
      <c r="U42" t="str">
        <f t="shared" si="7"/>
        <v>+1</v>
      </c>
      <c r="V42" t="str">
        <f t="shared" si="8"/>
        <v/>
      </c>
      <c r="W42" t="str">
        <f t="shared" si="9"/>
        <v/>
      </c>
      <c r="X42" t="str">
        <f t="shared" si="10"/>
        <v>+1</v>
      </c>
      <c r="Y42" s="1">
        <f t="shared" si="11"/>
        <v>1</v>
      </c>
      <c r="Z42" t="str">
        <f>LOOKUP($Y42,{-3,-2,-1,0,1,2,3},{"#74add1","#abd9e9","#e0f3f8","#ffffbf","#fee090","#fdae61","#f46d43"})</f>
        <v>#fee090</v>
      </c>
      <c r="AA42">
        <v>100.9</v>
      </c>
      <c r="AB42">
        <v>16</v>
      </c>
      <c r="AC42">
        <v>1050366</v>
      </c>
      <c r="AD42">
        <v>65647</v>
      </c>
      <c r="AE42">
        <f t="shared" si="12"/>
        <v>-0.48108710881958772</v>
      </c>
      <c r="AF42" t="str">
        <f t="shared" si="13"/>
        <v>-1</v>
      </c>
      <c r="AG42" t="str">
        <f t="shared" si="14"/>
        <v/>
      </c>
      <c r="AH42" t="str">
        <f t="shared" si="15"/>
        <v/>
      </c>
      <c r="AI42" t="str">
        <f t="shared" si="16"/>
        <v>-1</v>
      </c>
      <c r="AJ42" s="1">
        <f t="shared" si="17"/>
        <v>-1</v>
      </c>
      <c r="AK42" t="str">
        <f>LOOKUP($AJ42,{-3,-2,-1,0,1,2,3},{"#74add1","#abd9e9","#e0f3f8","#ffffbf","#fee090","#fdae61","#f46d43"})</f>
        <v>#e0f3f8</v>
      </c>
      <c r="AL42">
        <v>100.6</v>
      </c>
      <c r="AM42">
        <v>41.875554600000001</v>
      </c>
      <c r="AN42">
        <v>-87.6244212</v>
      </c>
      <c r="AO42" t="s">
        <v>71</v>
      </c>
      <c r="AP42" t="b">
        <f>IF(C42=C41,AP41,NOT(AP41))</f>
        <v>0</v>
      </c>
    </row>
    <row r="43" spans="1:42">
      <c r="A43">
        <v>25</v>
      </c>
      <c r="B43">
        <v>5</v>
      </c>
      <c r="C43" t="s">
        <v>64</v>
      </c>
      <c r="D43" t="s">
        <v>65</v>
      </c>
      <c r="E43">
        <v>2015</v>
      </c>
      <c r="F43">
        <v>8</v>
      </c>
      <c r="G43">
        <v>496287</v>
      </c>
      <c r="H43">
        <v>62035</v>
      </c>
      <c r="I43">
        <f t="shared" si="0"/>
        <v>-0.71838399539395026</v>
      </c>
      <c r="J43" t="str">
        <f t="shared" si="1"/>
        <v>-1</v>
      </c>
      <c r="K43" t="str">
        <f t="shared" si="2"/>
        <v/>
      </c>
      <c r="L43" t="str">
        <f t="shared" si="3"/>
        <v/>
      </c>
      <c r="M43" t="str">
        <f t="shared" si="4"/>
        <v>-1</v>
      </c>
      <c r="N43" s="1">
        <f t="shared" si="5"/>
        <v>-1</v>
      </c>
      <c r="O43" t="str">
        <f>LOOKUP($N43,{-3,-2,-1,0,1,2,3},{"#74add1","#abd9e9","#e0f3f8","#ffffbf","#fee090","#fdae61","#f46d43"})</f>
        <v>#e0f3f8</v>
      </c>
      <c r="P43">
        <v>100.9</v>
      </c>
      <c r="Q43">
        <v>8</v>
      </c>
      <c r="R43">
        <v>523778</v>
      </c>
      <c r="S43">
        <v>65472</v>
      </c>
      <c r="T43">
        <f t="shared" si="6"/>
        <v>-0.76512589334374825</v>
      </c>
      <c r="U43" t="str">
        <f t="shared" si="7"/>
        <v>-1</v>
      </c>
      <c r="V43" t="str">
        <f t="shared" si="8"/>
        <v/>
      </c>
      <c r="W43" t="str">
        <f t="shared" si="9"/>
        <v/>
      </c>
      <c r="X43" t="str">
        <f t="shared" si="10"/>
        <v>-1</v>
      </c>
      <c r="Y43" s="1">
        <f t="shared" si="11"/>
        <v>-1</v>
      </c>
      <c r="Z43" t="str">
        <f>LOOKUP($Y43,{-3,-2,-1,0,1,2,3},{"#74add1","#abd9e9","#e0f3f8","#ffffbf","#fee090","#fdae61","#f46d43"})</f>
        <v>#e0f3f8</v>
      </c>
      <c r="AA43">
        <v>97.6</v>
      </c>
      <c r="AB43">
        <v>16</v>
      </c>
      <c r="AC43">
        <v>1020065</v>
      </c>
      <c r="AD43">
        <v>63754</v>
      </c>
      <c r="AE43">
        <f t="shared" si="12"/>
        <v>-0.89823874599687326</v>
      </c>
      <c r="AF43" t="str">
        <f t="shared" si="13"/>
        <v>-1</v>
      </c>
      <c r="AG43" t="str">
        <f t="shared" si="14"/>
        <v/>
      </c>
      <c r="AH43" t="str">
        <f t="shared" si="15"/>
        <v/>
      </c>
      <c r="AI43" t="str">
        <f t="shared" si="16"/>
        <v>-1</v>
      </c>
      <c r="AJ43" s="1">
        <f t="shared" si="17"/>
        <v>-1</v>
      </c>
      <c r="AK43" t="str">
        <f>LOOKUP($AJ43,{-3,-2,-1,0,1,2,3},{"#74add1","#abd9e9","#e0f3f8","#ffffbf","#fee090","#fdae61","#f46d43"})</f>
        <v>#e0f3f8</v>
      </c>
      <c r="AL43">
        <v>99.2</v>
      </c>
      <c r="AM43">
        <v>41.875554600000001</v>
      </c>
      <c r="AN43">
        <v>-87.6244212</v>
      </c>
      <c r="AO43" t="s">
        <v>72</v>
      </c>
      <c r="AP43" t="b">
        <f>IF(C43=C42,AP42,NOT(AP42))</f>
        <v>0</v>
      </c>
    </row>
    <row r="44" spans="1:42">
      <c r="A44">
        <v>23</v>
      </c>
      <c r="B44">
        <v>6</v>
      </c>
      <c r="C44" t="s">
        <v>73</v>
      </c>
      <c r="D44" t="s">
        <v>74</v>
      </c>
      <c r="E44">
        <v>2009</v>
      </c>
      <c r="F44">
        <v>8</v>
      </c>
      <c r="G44">
        <v>512032</v>
      </c>
      <c r="H44">
        <v>64004</v>
      </c>
      <c r="I44">
        <f t="shared" si="0"/>
        <v>-0.47258489794451702</v>
      </c>
      <c r="J44" t="str">
        <f t="shared" si="1"/>
        <v>-1</v>
      </c>
      <c r="K44" t="str">
        <f t="shared" si="2"/>
        <v/>
      </c>
      <c r="L44" t="str">
        <f t="shared" si="3"/>
        <v/>
      </c>
      <c r="M44" t="str">
        <f t="shared" si="4"/>
        <v>-1</v>
      </c>
      <c r="N44" s="1">
        <f t="shared" si="5"/>
        <v>-1</v>
      </c>
      <c r="O44" t="str">
        <f>LOOKUP($N44,{-3,-2,-1,0,1,2,3},{"#74add1","#abd9e9","#e0f3f8","#ffffbf","#fee090","#fdae61","#f46d43"})</f>
        <v>#e0f3f8</v>
      </c>
      <c r="P44">
        <v>97.7</v>
      </c>
      <c r="Q44">
        <v>8</v>
      </c>
      <c r="R44">
        <v>523036</v>
      </c>
      <c r="S44">
        <v>65379</v>
      </c>
      <c r="T44">
        <f t="shared" si="6"/>
        <v>-0.79510938222536409</v>
      </c>
      <c r="U44" t="str">
        <f t="shared" si="7"/>
        <v>-1</v>
      </c>
      <c r="V44" t="str">
        <f t="shared" si="8"/>
        <v/>
      </c>
      <c r="W44" t="str">
        <f t="shared" si="9"/>
        <v/>
      </c>
      <c r="X44" t="str">
        <f t="shared" si="10"/>
        <v>-1</v>
      </c>
      <c r="Y44" s="1">
        <f t="shared" si="11"/>
        <v>-1</v>
      </c>
      <c r="Z44" t="str">
        <f>LOOKUP($Y44,{-3,-2,-1,0,1,2,3},{"#74add1","#abd9e9","#e0f3f8","#ffffbf","#fee090","#fdae61","#f46d43"})</f>
        <v>#e0f3f8</v>
      </c>
      <c r="AA44">
        <v>93.3</v>
      </c>
      <c r="AB44">
        <v>16</v>
      </c>
      <c r="AC44">
        <v>1035068</v>
      </c>
      <c r="AD44">
        <v>64691</v>
      </c>
      <c r="AE44">
        <f t="shared" si="12"/>
        <v>-0.69175639838191472</v>
      </c>
      <c r="AF44" t="str">
        <f t="shared" si="13"/>
        <v>-1</v>
      </c>
      <c r="AG44" t="str">
        <f t="shared" si="14"/>
        <v/>
      </c>
      <c r="AH44" t="str">
        <f t="shared" si="15"/>
        <v/>
      </c>
      <c r="AI44" t="str">
        <f t="shared" si="16"/>
        <v>-1</v>
      </c>
      <c r="AJ44" s="1">
        <f t="shared" si="17"/>
        <v>-1</v>
      </c>
      <c r="AK44" t="str">
        <f>LOOKUP($AJ44,{-3,-2,-1,0,1,2,3},{"#74add1","#abd9e9","#e0f3f8","#ffffbf","#fee090","#fdae61","#f46d43"})</f>
        <v>#e0f3f8</v>
      </c>
      <c r="AL44">
        <v>95.4</v>
      </c>
      <c r="AM44">
        <v>39.1014537</v>
      </c>
      <c r="AN44">
        <v>-84.512460200000007</v>
      </c>
      <c r="AO44" t="s">
        <v>75</v>
      </c>
      <c r="AP44" t="b">
        <f>IF(C44=C43,AP43,NOT(AP43))</f>
        <v>1</v>
      </c>
    </row>
    <row r="45" spans="1:42">
      <c r="A45">
        <v>27</v>
      </c>
      <c r="B45">
        <v>6</v>
      </c>
      <c r="C45" t="s">
        <v>73</v>
      </c>
      <c r="D45" t="s">
        <v>74</v>
      </c>
      <c r="E45">
        <v>2010</v>
      </c>
      <c r="F45">
        <v>8</v>
      </c>
      <c r="G45">
        <v>482917</v>
      </c>
      <c r="H45">
        <v>60364</v>
      </c>
      <c r="I45">
        <f t="shared" si="0"/>
        <v>-0.92698241684544991</v>
      </c>
      <c r="J45" t="str">
        <f t="shared" si="1"/>
        <v>-1</v>
      </c>
      <c r="K45" t="str">
        <f t="shared" si="2"/>
        <v/>
      </c>
      <c r="L45" t="str">
        <f t="shared" si="3"/>
        <v/>
      </c>
      <c r="M45" t="str">
        <f t="shared" si="4"/>
        <v>-1</v>
      </c>
      <c r="N45" s="1">
        <f t="shared" si="5"/>
        <v>-1</v>
      </c>
      <c r="O45" t="str">
        <f>LOOKUP($N45,{-3,-2,-1,0,1,2,3},{"#74add1","#abd9e9","#e0f3f8","#ffffbf","#fee090","#fdae61","#f46d43"})</f>
        <v>#e0f3f8</v>
      </c>
      <c r="P45">
        <v>92.1</v>
      </c>
      <c r="Q45">
        <v>8</v>
      </c>
      <c r="R45">
        <v>550935</v>
      </c>
      <c r="S45">
        <v>68866</v>
      </c>
      <c r="T45">
        <f t="shared" si="6"/>
        <v>0.32911024928210308</v>
      </c>
      <c r="U45" t="str">
        <f t="shared" si="7"/>
        <v>+1</v>
      </c>
      <c r="V45" t="str">
        <f t="shared" si="8"/>
        <v/>
      </c>
      <c r="W45" t="str">
        <f t="shared" si="9"/>
        <v/>
      </c>
      <c r="X45" t="str">
        <f t="shared" si="10"/>
        <v>+1</v>
      </c>
      <c r="Y45" s="1">
        <f t="shared" si="11"/>
        <v>1</v>
      </c>
      <c r="Z45" t="str">
        <f>LOOKUP($Y45,{-3,-2,-1,0,1,2,3},{"#74add1","#abd9e9","#e0f3f8","#ffffbf","#fee090","#fdae61","#f46d43"})</f>
        <v>#fee090</v>
      </c>
      <c r="AA45">
        <v>96.9</v>
      </c>
      <c r="AB45">
        <v>16</v>
      </c>
      <c r="AC45">
        <v>1033852</v>
      </c>
      <c r="AD45">
        <v>64615</v>
      </c>
      <c r="AE45">
        <f t="shared" si="12"/>
        <v>-0.70850416617138834</v>
      </c>
      <c r="AF45" t="str">
        <f t="shared" si="13"/>
        <v>-1</v>
      </c>
      <c r="AG45" t="str">
        <f t="shared" si="14"/>
        <v/>
      </c>
      <c r="AH45" t="str">
        <f t="shared" si="15"/>
        <v/>
      </c>
      <c r="AI45" t="str">
        <f t="shared" si="16"/>
        <v>-1</v>
      </c>
      <c r="AJ45" s="1">
        <f t="shared" si="17"/>
        <v>-1</v>
      </c>
      <c r="AK45" t="str">
        <f>LOOKUP($AJ45,{-3,-2,-1,0,1,2,3},{"#74add1","#abd9e9","#e0f3f8","#ffffbf","#fee090","#fdae61","#f46d43"})</f>
        <v>#e0f3f8</v>
      </c>
      <c r="AL45">
        <v>94.6</v>
      </c>
      <c r="AM45">
        <v>39.1014537</v>
      </c>
      <c r="AN45">
        <v>-84.512460200000007</v>
      </c>
      <c r="AO45" t="s">
        <v>76</v>
      </c>
      <c r="AP45" t="b">
        <f>IF(C45=C44,AP44,NOT(AP44))</f>
        <v>1</v>
      </c>
    </row>
    <row r="46" spans="1:42">
      <c r="A46">
        <v>32</v>
      </c>
      <c r="B46">
        <v>6</v>
      </c>
      <c r="C46" t="s">
        <v>73</v>
      </c>
      <c r="D46" t="s">
        <v>74</v>
      </c>
      <c r="E46">
        <v>2011</v>
      </c>
      <c r="F46">
        <v>8</v>
      </c>
      <c r="G46">
        <v>394009</v>
      </c>
      <c r="H46">
        <v>49251</v>
      </c>
      <c r="I46">
        <f t="shared" si="0"/>
        <v>-2.3142680288086552</v>
      </c>
      <c r="J46" t="str">
        <f t="shared" si="1"/>
        <v/>
      </c>
      <c r="K46" t="str">
        <f t="shared" si="2"/>
        <v/>
      </c>
      <c r="L46" t="str">
        <f t="shared" si="3"/>
        <v>-3</v>
      </c>
      <c r="M46" t="str">
        <f t="shared" si="4"/>
        <v>-3</v>
      </c>
      <c r="N46" s="1">
        <f t="shared" si="5"/>
        <v>-3</v>
      </c>
      <c r="O46" t="str">
        <f>LOOKUP($N46,{-3,-2,-1,0,1,2,3},{"#74add1","#abd9e9","#e0f3f8","#ffffbf","#fee090","#fdae61","#f46d43"})</f>
        <v>#74add1</v>
      </c>
      <c r="P46">
        <v>75.2</v>
      </c>
      <c r="Q46">
        <v>8</v>
      </c>
      <c r="R46">
        <v>528996</v>
      </c>
      <c r="S46">
        <v>66124</v>
      </c>
      <c r="T46">
        <f t="shared" si="6"/>
        <v>-0.55491906806618341</v>
      </c>
      <c r="U46" t="str">
        <f t="shared" si="7"/>
        <v>-1</v>
      </c>
      <c r="V46" t="str">
        <f t="shared" si="8"/>
        <v/>
      </c>
      <c r="W46" t="str">
        <f t="shared" si="9"/>
        <v/>
      </c>
      <c r="X46" t="str">
        <f t="shared" si="10"/>
        <v>-1</v>
      </c>
      <c r="Y46" s="1">
        <f t="shared" si="11"/>
        <v>-1</v>
      </c>
      <c r="Z46" t="str">
        <f>LOOKUP($Y46,{-3,-2,-1,0,1,2,3},{"#74add1","#abd9e9","#e0f3f8","#ffffbf","#fee090","#fdae61","#f46d43"})</f>
        <v>#e0f3f8</v>
      </c>
      <c r="AA46">
        <v>95.5</v>
      </c>
      <c r="AB46">
        <v>16</v>
      </c>
      <c r="AC46">
        <v>923005</v>
      </c>
      <c r="AD46">
        <v>57687</v>
      </c>
      <c r="AE46">
        <f t="shared" si="12"/>
        <v>-2.2351954194013062</v>
      </c>
      <c r="AF46" t="str">
        <f t="shared" si="13"/>
        <v/>
      </c>
      <c r="AG46" t="str">
        <f t="shared" si="14"/>
        <v/>
      </c>
      <c r="AH46" t="str">
        <f t="shared" si="15"/>
        <v>-3</v>
      </c>
      <c r="AI46" t="str">
        <f t="shared" si="16"/>
        <v>-3</v>
      </c>
      <c r="AJ46" s="1">
        <f t="shared" si="17"/>
        <v>-3</v>
      </c>
      <c r="AK46" t="str">
        <f>LOOKUP($AJ46,{-3,-2,-1,0,1,2,3},{"#74add1","#abd9e9","#e0f3f8","#ffffbf","#fee090","#fdae61","#f46d43"})</f>
        <v>#74add1</v>
      </c>
      <c r="AL46">
        <v>85.6</v>
      </c>
      <c r="AM46">
        <v>39.1014537</v>
      </c>
      <c r="AN46">
        <v>-84.512460200000007</v>
      </c>
      <c r="AO46" t="s">
        <v>77</v>
      </c>
      <c r="AP46" t="b">
        <f>IF(C46=C45,AP45,NOT(AP45))</f>
        <v>1</v>
      </c>
    </row>
    <row r="47" spans="1:42">
      <c r="A47">
        <v>24</v>
      </c>
      <c r="B47">
        <v>6</v>
      </c>
      <c r="C47" t="s">
        <v>73</v>
      </c>
      <c r="D47" t="s">
        <v>74</v>
      </c>
      <c r="E47">
        <v>2012</v>
      </c>
      <c r="F47">
        <v>8</v>
      </c>
      <c r="G47">
        <v>489504</v>
      </c>
      <c r="H47">
        <v>61188</v>
      </c>
      <c r="I47">
        <f t="shared" si="0"/>
        <v>-0.82411880267666737</v>
      </c>
      <c r="J47" t="str">
        <f t="shared" si="1"/>
        <v>-1</v>
      </c>
      <c r="K47" t="str">
        <f t="shared" si="2"/>
        <v/>
      </c>
      <c r="L47" t="str">
        <f t="shared" si="3"/>
        <v/>
      </c>
      <c r="M47" t="str">
        <f t="shared" si="4"/>
        <v>-1</v>
      </c>
      <c r="N47" s="1">
        <f t="shared" si="5"/>
        <v>-1</v>
      </c>
      <c r="O47" t="str">
        <f>LOOKUP($N47,{-3,-2,-1,0,1,2,3},{"#74add1","#abd9e9","#e0f3f8","#ffffbf","#fee090","#fdae61","#f46d43"})</f>
        <v>#e0f3f8</v>
      </c>
      <c r="P47">
        <v>93.4</v>
      </c>
      <c r="Q47">
        <v>8</v>
      </c>
      <c r="R47">
        <v>531910</v>
      </c>
      <c r="S47">
        <v>66488</v>
      </c>
      <c r="T47">
        <f t="shared" si="6"/>
        <v>-0.43756433738975153</v>
      </c>
      <c r="U47" t="str">
        <f t="shared" si="7"/>
        <v>-1</v>
      </c>
      <c r="V47" t="str">
        <f t="shared" si="8"/>
        <v/>
      </c>
      <c r="W47" t="str">
        <f t="shared" si="9"/>
        <v/>
      </c>
      <c r="X47" t="str">
        <f t="shared" si="10"/>
        <v>-1</v>
      </c>
      <c r="Y47" s="1">
        <f t="shared" si="11"/>
        <v>-1</v>
      </c>
      <c r="Z47" t="str">
        <f>LOOKUP($Y47,{-3,-2,-1,0,1,2,3},{"#74add1","#abd9e9","#e0f3f8","#ffffbf","#fee090","#fdae61","#f46d43"})</f>
        <v>#e0f3f8</v>
      </c>
      <c r="AA47">
        <v>91.1</v>
      </c>
      <c r="AB47">
        <v>16</v>
      </c>
      <c r="AC47">
        <v>1021414</v>
      </c>
      <c r="AD47">
        <v>63838</v>
      </c>
      <c r="AE47">
        <f t="shared" si="12"/>
        <v>-0.87972805528219178</v>
      </c>
      <c r="AF47" t="str">
        <f t="shared" si="13"/>
        <v>-1</v>
      </c>
      <c r="AG47" t="str">
        <f t="shared" si="14"/>
        <v/>
      </c>
      <c r="AH47" t="str">
        <f t="shared" si="15"/>
        <v/>
      </c>
      <c r="AI47" t="str">
        <f t="shared" si="16"/>
        <v>-1</v>
      </c>
      <c r="AJ47" s="1">
        <f t="shared" si="17"/>
        <v>-1</v>
      </c>
      <c r="AK47" t="str">
        <f>LOOKUP($AJ47,{-3,-2,-1,0,1,2,3},{"#74add1","#abd9e9","#e0f3f8","#ffffbf","#fee090","#fdae61","#f46d43"})</f>
        <v>#e0f3f8</v>
      </c>
      <c r="AL47">
        <v>92.2</v>
      </c>
      <c r="AM47">
        <v>39.1014537</v>
      </c>
      <c r="AN47">
        <v>-84.512460200000007</v>
      </c>
      <c r="AO47" t="s">
        <v>78</v>
      </c>
      <c r="AP47" t="b">
        <f>IF(C47=C46,AP46,NOT(AP46))</f>
        <v>1</v>
      </c>
    </row>
    <row r="48" spans="1:42">
      <c r="A48">
        <v>25</v>
      </c>
      <c r="B48">
        <v>6</v>
      </c>
      <c r="C48" t="s">
        <v>73</v>
      </c>
      <c r="D48" t="s">
        <v>74</v>
      </c>
      <c r="E48">
        <v>2013</v>
      </c>
      <c r="F48">
        <v>8</v>
      </c>
      <c r="G48">
        <v>506377</v>
      </c>
      <c r="H48">
        <v>63297</v>
      </c>
      <c r="I48">
        <f t="shared" si="0"/>
        <v>-0.5608428775771982</v>
      </c>
      <c r="J48" t="str">
        <f t="shared" si="1"/>
        <v>-1</v>
      </c>
      <c r="K48" t="str">
        <f t="shared" si="2"/>
        <v/>
      </c>
      <c r="L48" t="str">
        <f t="shared" si="3"/>
        <v/>
      </c>
      <c r="M48" t="str">
        <f t="shared" si="4"/>
        <v>-1</v>
      </c>
      <c r="N48" s="1">
        <f t="shared" si="5"/>
        <v>-1</v>
      </c>
      <c r="O48" t="str">
        <f>LOOKUP($N48,{-3,-2,-1,0,1,2,3},{"#74add1","#abd9e9","#e0f3f8","#ffffbf","#fee090","#fdae61","#f46d43"})</f>
        <v>#e0f3f8</v>
      </c>
      <c r="P48">
        <v>96.6</v>
      </c>
      <c r="Q48">
        <v>8</v>
      </c>
      <c r="R48">
        <v>495429</v>
      </c>
      <c r="S48">
        <v>61928</v>
      </c>
      <c r="T48">
        <f t="shared" si="6"/>
        <v>-1.9077225019076898</v>
      </c>
      <c r="U48" t="str">
        <f t="shared" si="7"/>
        <v/>
      </c>
      <c r="V48" t="str">
        <f t="shared" si="8"/>
        <v>-2</v>
      </c>
      <c r="W48" t="str">
        <f t="shared" si="9"/>
        <v/>
      </c>
      <c r="X48" t="str">
        <f t="shared" si="10"/>
        <v>-2</v>
      </c>
      <c r="Y48" s="1">
        <f t="shared" si="11"/>
        <v>-2</v>
      </c>
      <c r="Z48" t="str">
        <f>LOOKUP($Y48,{-3,-2,-1,0,1,2,3},{"#74add1","#abd9e9","#e0f3f8","#ffffbf","#fee090","#fdae61","#f46d43"})</f>
        <v>#abd9e9</v>
      </c>
      <c r="AA48">
        <v>89.3</v>
      </c>
      <c r="AB48">
        <v>16</v>
      </c>
      <c r="AC48">
        <v>1001806</v>
      </c>
      <c r="AD48">
        <v>62612</v>
      </c>
      <c r="AE48">
        <f t="shared" si="12"/>
        <v>-1.1498959935702806</v>
      </c>
      <c r="AF48" t="str">
        <f t="shared" si="13"/>
        <v/>
      </c>
      <c r="AG48" t="str">
        <f t="shared" si="14"/>
        <v>-2</v>
      </c>
      <c r="AH48" t="str">
        <f t="shared" si="15"/>
        <v/>
      </c>
      <c r="AI48" t="str">
        <f t="shared" si="16"/>
        <v>-2</v>
      </c>
      <c r="AJ48" s="1">
        <f t="shared" si="17"/>
        <v>-2</v>
      </c>
      <c r="AK48" t="str">
        <f>LOOKUP($AJ48,{-3,-2,-1,0,1,2,3},{"#74add1","#abd9e9","#e0f3f8","#ffffbf","#fee090","#fdae61","#f46d43"})</f>
        <v>#abd9e9</v>
      </c>
      <c r="AL48">
        <v>92.9</v>
      </c>
      <c r="AM48">
        <v>39.1014537</v>
      </c>
      <c r="AN48">
        <v>-84.512460200000007</v>
      </c>
      <c r="AO48" t="s">
        <v>79</v>
      </c>
      <c r="AP48" t="b">
        <f>IF(C48=C47,AP47,NOT(AP47))</f>
        <v>1</v>
      </c>
    </row>
    <row r="49" spans="1:42">
      <c r="A49">
        <v>28</v>
      </c>
      <c r="B49">
        <v>6</v>
      </c>
      <c r="C49" t="s">
        <v>73</v>
      </c>
      <c r="D49" t="s">
        <v>74</v>
      </c>
      <c r="E49">
        <v>2014</v>
      </c>
      <c r="F49">
        <v>8</v>
      </c>
      <c r="G49">
        <v>485628</v>
      </c>
      <c r="H49">
        <v>60703</v>
      </c>
      <c r="I49">
        <f t="shared" si="0"/>
        <v>-0.88466352703572015</v>
      </c>
      <c r="J49" t="str">
        <f t="shared" si="1"/>
        <v>-1</v>
      </c>
      <c r="K49" t="str">
        <f t="shared" si="2"/>
        <v/>
      </c>
      <c r="L49" t="str">
        <f t="shared" si="3"/>
        <v/>
      </c>
      <c r="M49" t="str">
        <f t="shared" si="4"/>
        <v>-1</v>
      </c>
      <c r="N49" s="1">
        <f t="shared" si="5"/>
        <v>-1</v>
      </c>
      <c r="O49" t="str">
        <f>LOOKUP($N49,{-3,-2,-1,0,1,2,3},{"#74add1","#abd9e9","#e0f3f8","#ffffbf","#fee090","#fdae61","#f46d43"})</f>
        <v>#e0f3f8</v>
      </c>
      <c r="P49">
        <v>92.7</v>
      </c>
      <c r="Q49">
        <v>8</v>
      </c>
      <c r="R49">
        <v>539538</v>
      </c>
      <c r="S49">
        <v>67442</v>
      </c>
      <c r="T49">
        <f t="shared" si="6"/>
        <v>-0.12999177402349865</v>
      </c>
      <c r="U49" t="str">
        <f t="shared" si="7"/>
        <v>-1</v>
      </c>
      <c r="V49" t="str">
        <f t="shared" si="8"/>
        <v/>
      </c>
      <c r="W49" t="str">
        <f t="shared" si="9"/>
        <v/>
      </c>
      <c r="X49" t="str">
        <f t="shared" si="10"/>
        <v>-1</v>
      </c>
      <c r="Y49" s="1">
        <f t="shared" si="11"/>
        <v>-1</v>
      </c>
      <c r="Z49" t="str">
        <f>LOOKUP($Y49,{-3,-2,-1,0,1,2,3},{"#74add1","#abd9e9","#e0f3f8","#ffffbf","#fee090","#fdae61","#f46d43"})</f>
        <v>#e0f3f8</v>
      </c>
      <c r="AA49">
        <v>98</v>
      </c>
      <c r="AB49">
        <v>16</v>
      </c>
      <c r="AC49">
        <v>1025166</v>
      </c>
      <c r="AD49">
        <v>64072</v>
      </c>
      <c r="AE49">
        <f t="shared" si="12"/>
        <v>-0.82816255971986485</v>
      </c>
      <c r="AF49" t="str">
        <f t="shared" si="13"/>
        <v>-1</v>
      </c>
      <c r="AG49" t="str">
        <f t="shared" si="14"/>
        <v/>
      </c>
      <c r="AH49" t="str">
        <f t="shared" si="15"/>
        <v/>
      </c>
      <c r="AI49" t="str">
        <f t="shared" si="16"/>
        <v>-1</v>
      </c>
      <c r="AJ49" s="1">
        <f t="shared" si="17"/>
        <v>-1</v>
      </c>
      <c r="AK49" t="str">
        <f>LOOKUP($AJ49,{-3,-2,-1,0,1,2,3},{"#74add1","#abd9e9","#e0f3f8","#ffffbf","#fee090","#fdae61","#f46d43"})</f>
        <v>#e0f3f8</v>
      </c>
      <c r="AL49">
        <v>95.4</v>
      </c>
      <c r="AM49">
        <v>39.1014537</v>
      </c>
      <c r="AN49">
        <v>-84.512460200000007</v>
      </c>
      <c r="AO49" t="s">
        <v>80</v>
      </c>
      <c r="AP49" t="b">
        <f>IF(C49=C48,AP48,NOT(AP48))</f>
        <v>1</v>
      </c>
    </row>
    <row r="50" spans="1:42">
      <c r="A50">
        <v>28</v>
      </c>
      <c r="B50">
        <v>6</v>
      </c>
      <c r="C50" t="s">
        <v>73</v>
      </c>
      <c r="D50" t="s">
        <v>74</v>
      </c>
      <c r="E50">
        <v>2015</v>
      </c>
      <c r="F50">
        <v>8</v>
      </c>
      <c r="G50">
        <v>491118</v>
      </c>
      <c r="H50">
        <v>61389</v>
      </c>
      <c r="I50">
        <f t="shared" si="0"/>
        <v>-0.79902707155054442</v>
      </c>
      <c r="J50" t="str">
        <f t="shared" si="1"/>
        <v>-1</v>
      </c>
      <c r="K50" t="str">
        <f t="shared" si="2"/>
        <v/>
      </c>
      <c r="L50" t="str">
        <f t="shared" si="3"/>
        <v/>
      </c>
      <c r="M50" t="str">
        <f t="shared" si="4"/>
        <v>-1</v>
      </c>
      <c r="N50" s="1">
        <f t="shared" si="5"/>
        <v>-1</v>
      </c>
      <c r="O50" t="str">
        <f>LOOKUP($N50,{-3,-2,-1,0,1,2,3},{"#74add1","#abd9e9","#e0f3f8","#ffffbf","#fee090","#fdae61","#f46d43"})</f>
        <v>#e0f3f8</v>
      </c>
      <c r="P50">
        <v>93.7</v>
      </c>
      <c r="Q50">
        <v>8</v>
      </c>
      <c r="R50">
        <v>537000</v>
      </c>
      <c r="S50">
        <v>67125</v>
      </c>
      <c r="T50">
        <f t="shared" si="6"/>
        <v>-0.23219355870599567</v>
      </c>
      <c r="U50" t="str">
        <f t="shared" si="7"/>
        <v>-1</v>
      </c>
      <c r="V50" t="str">
        <f t="shared" si="8"/>
        <v/>
      </c>
      <c r="W50" t="str">
        <f t="shared" si="9"/>
        <v/>
      </c>
      <c r="X50" t="str">
        <f t="shared" si="10"/>
        <v>-1</v>
      </c>
      <c r="Y50" s="1">
        <f t="shared" si="11"/>
        <v>-1</v>
      </c>
      <c r="Z50" t="str">
        <f>LOOKUP($Y50,{-3,-2,-1,0,1,2,3},{"#74add1","#abd9e9","#e0f3f8","#ffffbf","#fee090","#fdae61","#f46d43"})</f>
        <v>#e0f3f8</v>
      </c>
      <c r="AA50">
        <v>96.7</v>
      </c>
      <c r="AB50">
        <v>16</v>
      </c>
      <c r="AC50">
        <v>1028118</v>
      </c>
      <c r="AD50">
        <v>64257</v>
      </c>
      <c r="AE50">
        <f t="shared" si="12"/>
        <v>-0.78739496707443546</v>
      </c>
      <c r="AF50" t="str">
        <f t="shared" si="13"/>
        <v>-1</v>
      </c>
      <c r="AG50" t="str">
        <f t="shared" si="14"/>
        <v/>
      </c>
      <c r="AH50" t="str">
        <f t="shared" si="15"/>
        <v/>
      </c>
      <c r="AI50" t="str">
        <f t="shared" si="16"/>
        <v>-1</v>
      </c>
      <c r="AJ50" s="1">
        <f t="shared" si="17"/>
        <v>-1</v>
      </c>
      <c r="AK50" t="str">
        <f>LOOKUP($AJ50,{-3,-2,-1,0,1,2,3},{"#74add1","#abd9e9","#e0f3f8","#ffffbf","#fee090","#fdae61","#f46d43"})</f>
        <v>#e0f3f8</v>
      </c>
      <c r="AL50">
        <v>95.2</v>
      </c>
      <c r="AM50">
        <v>39.1014537</v>
      </c>
      <c r="AN50">
        <v>-84.512460200000007</v>
      </c>
      <c r="AO50" t="s">
        <v>81</v>
      </c>
      <c r="AP50" t="b">
        <f>IF(C50=C49,AP49,NOT(AP49))</f>
        <v>1</v>
      </c>
    </row>
    <row r="51" spans="1:42">
      <c r="A51">
        <v>15</v>
      </c>
      <c r="B51">
        <v>7</v>
      </c>
      <c r="C51" t="s">
        <v>82</v>
      </c>
      <c r="D51" t="s">
        <v>74</v>
      </c>
      <c r="E51">
        <v>2009</v>
      </c>
      <c r="F51">
        <v>8</v>
      </c>
      <c r="G51">
        <v>551110</v>
      </c>
      <c r="H51">
        <v>68888</v>
      </c>
      <c r="I51">
        <f t="shared" si="0"/>
        <v>0.13710671807530608</v>
      </c>
      <c r="J51" t="str">
        <f t="shared" si="1"/>
        <v>+1</v>
      </c>
      <c r="K51" t="str">
        <f t="shared" si="2"/>
        <v/>
      </c>
      <c r="L51" t="str">
        <f t="shared" si="3"/>
        <v/>
      </c>
      <c r="M51" t="str">
        <f t="shared" si="4"/>
        <v>+1</v>
      </c>
      <c r="N51" s="1">
        <f t="shared" si="5"/>
        <v>1</v>
      </c>
      <c r="O51" t="str">
        <f>LOOKUP($N51,{-3,-2,-1,0,1,2,3},{"#74add1","#abd9e9","#e0f3f8","#ffffbf","#fee090","#fdae61","#f46d43"})</f>
        <v>#fee090</v>
      </c>
      <c r="P51">
        <v>94.1</v>
      </c>
      <c r="Q51">
        <v>8</v>
      </c>
      <c r="R51">
        <v>503105</v>
      </c>
      <c r="S51">
        <v>62888</v>
      </c>
      <c r="T51">
        <f t="shared" si="6"/>
        <v>-1.5982155199039132</v>
      </c>
      <c r="U51" t="str">
        <f t="shared" si="7"/>
        <v/>
      </c>
      <c r="V51" t="str">
        <f t="shared" si="8"/>
        <v>-2</v>
      </c>
      <c r="W51" t="str">
        <f t="shared" si="9"/>
        <v/>
      </c>
      <c r="X51" t="str">
        <f t="shared" si="10"/>
        <v>-2</v>
      </c>
      <c r="Y51" s="1">
        <f t="shared" si="11"/>
        <v>-2</v>
      </c>
      <c r="Z51" t="str">
        <f>LOOKUP($Y51,{-3,-2,-1,0,1,2,3},{"#74add1","#abd9e9","#e0f3f8","#ffffbf","#fee090","#fdae61","#f46d43"})</f>
        <v>#abd9e9</v>
      </c>
      <c r="AA51">
        <v>90.9</v>
      </c>
      <c r="AB51">
        <v>16</v>
      </c>
      <c r="AC51">
        <v>1054215</v>
      </c>
      <c r="AD51">
        <v>65888</v>
      </c>
      <c r="AE51">
        <f t="shared" si="12"/>
        <v>-0.427979055697704</v>
      </c>
      <c r="AF51" t="str">
        <f t="shared" si="13"/>
        <v>-1</v>
      </c>
      <c r="AG51" t="str">
        <f t="shared" si="14"/>
        <v/>
      </c>
      <c r="AH51" t="str">
        <f t="shared" si="15"/>
        <v/>
      </c>
      <c r="AI51" t="str">
        <f t="shared" si="16"/>
        <v>-1</v>
      </c>
      <c r="AJ51" s="1">
        <f t="shared" si="17"/>
        <v>-1</v>
      </c>
      <c r="AK51" t="str">
        <f>LOOKUP($AJ51,{-3,-2,-1,0,1,2,3},{"#74add1","#abd9e9","#e0f3f8","#ffffbf","#fee090","#fdae61","#f46d43"})</f>
        <v>#e0f3f8</v>
      </c>
      <c r="AL51">
        <v>92.5</v>
      </c>
      <c r="AM51">
        <v>41.505161299999997</v>
      </c>
      <c r="AN51">
        <v>-81.693444600000007</v>
      </c>
      <c r="AO51" t="s">
        <v>83</v>
      </c>
      <c r="AP51" t="b">
        <f>IF(C51=C50,AP50,NOT(AP50))</f>
        <v>0</v>
      </c>
    </row>
    <row r="52" spans="1:42">
      <c r="A52">
        <v>20</v>
      </c>
      <c r="B52">
        <v>7</v>
      </c>
      <c r="C52" t="s">
        <v>82</v>
      </c>
      <c r="D52" t="s">
        <v>74</v>
      </c>
      <c r="E52">
        <v>2010</v>
      </c>
      <c r="F52">
        <v>8</v>
      </c>
      <c r="G52">
        <v>528933</v>
      </c>
      <c r="H52">
        <v>66116</v>
      </c>
      <c r="I52">
        <f t="shared" si="0"/>
        <v>-0.20893446939540436</v>
      </c>
      <c r="J52" t="str">
        <f t="shared" si="1"/>
        <v>-1</v>
      </c>
      <c r="K52" t="str">
        <f t="shared" si="2"/>
        <v/>
      </c>
      <c r="L52" t="str">
        <f t="shared" si="3"/>
        <v/>
      </c>
      <c r="M52" t="str">
        <f t="shared" si="4"/>
        <v>-1</v>
      </c>
      <c r="N52" s="1">
        <f t="shared" si="5"/>
        <v>-1</v>
      </c>
      <c r="O52" t="str">
        <f>LOOKUP($N52,{-3,-2,-1,0,1,2,3},{"#74add1","#abd9e9","#e0f3f8","#ffffbf","#fee090","#fdae61","#f46d43"})</f>
        <v>#e0f3f8</v>
      </c>
      <c r="P52">
        <v>90.3</v>
      </c>
      <c r="Q52">
        <v>8</v>
      </c>
      <c r="R52">
        <v>488974</v>
      </c>
      <c r="S52">
        <v>61121</v>
      </c>
      <c r="T52">
        <f t="shared" si="6"/>
        <v>-2.1679018086546145</v>
      </c>
      <c r="U52" t="str">
        <f t="shared" si="7"/>
        <v/>
      </c>
      <c r="V52" t="str">
        <f t="shared" si="8"/>
        <v/>
      </c>
      <c r="W52" t="str">
        <f t="shared" si="9"/>
        <v>-3</v>
      </c>
      <c r="X52" t="str">
        <f t="shared" si="10"/>
        <v>-3</v>
      </c>
      <c r="Y52" s="1">
        <f t="shared" si="11"/>
        <v>-3</v>
      </c>
      <c r="Z52" t="str">
        <f>LOOKUP($Y52,{-3,-2,-1,0,1,2,3},{"#74add1","#abd9e9","#e0f3f8","#ffffbf","#fee090","#fdae61","#f46d43"})</f>
        <v>#74add1</v>
      </c>
      <c r="AA52">
        <v>88</v>
      </c>
      <c r="AB52">
        <v>16</v>
      </c>
      <c r="AC52">
        <v>1017907</v>
      </c>
      <c r="AD52">
        <v>63619</v>
      </c>
      <c r="AE52">
        <f t="shared" si="12"/>
        <v>-0.92798807035975417</v>
      </c>
      <c r="AF52" t="str">
        <f t="shared" si="13"/>
        <v>-1</v>
      </c>
      <c r="AG52" t="str">
        <f t="shared" si="14"/>
        <v/>
      </c>
      <c r="AH52" t="str">
        <f t="shared" si="15"/>
        <v/>
      </c>
      <c r="AI52" t="str">
        <f t="shared" si="16"/>
        <v>-1</v>
      </c>
      <c r="AJ52" s="1">
        <f t="shared" si="17"/>
        <v>-1</v>
      </c>
      <c r="AK52" t="str">
        <f>LOOKUP($AJ52,{-3,-2,-1,0,1,2,3},{"#74add1","#abd9e9","#e0f3f8","#ffffbf","#fee090","#fdae61","#f46d43"})</f>
        <v>#e0f3f8</v>
      </c>
      <c r="AL52">
        <v>89.2</v>
      </c>
      <c r="AM52">
        <v>41.505161299999997</v>
      </c>
      <c r="AN52">
        <v>-81.693444600000007</v>
      </c>
      <c r="AO52" t="s">
        <v>84</v>
      </c>
      <c r="AP52" t="b">
        <f>IF(C52=C51,AP51,NOT(AP51))</f>
        <v>0</v>
      </c>
    </row>
    <row r="53" spans="1:42">
      <c r="A53">
        <v>18</v>
      </c>
      <c r="B53">
        <v>7</v>
      </c>
      <c r="C53" t="s">
        <v>82</v>
      </c>
      <c r="D53" t="s">
        <v>74</v>
      </c>
      <c r="E53">
        <v>2011</v>
      </c>
      <c r="F53">
        <v>8</v>
      </c>
      <c r="G53">
        <v>526874</v>
      </c>
      <c r="H53">
        <v>65859</v>
      </c>
      <c r="I53">
        <f t="shared" si="0"/>
        <v>-0.24101693158154164</v>
      </c>
      <c r="J53" t="str">
        <f t="shared" si="1"/>
        <v>-1</v>
      </c>
      <c r="K53" t="str">
        <f t="shared" si="2"/>
        <v/>
      </c>
      <c r="L53" t="str">
        <f t="shared" si="3"/>
        <v/>
      </c>
      <c r="M53" t="str">
        <f t="shared" si="4"/>
        <v>-1</v>
      </c>
      <c r="N53" s="1">
        <f t="shared" si="5"/>
        <v>-1</v>
      </c>
      <c r="O53" t="str">
        <f>LOOKUP($N53,{-3,-2,-1,0,1,2,3},{"#74add1","#abd9e9","#e0f3f8","#ffffbf","#fee090","#fdae61","#f46d43"})</f>
        <v>#e0f3f8</v>
      </c>
      <c r="P53">
        <v>90</v>
      </c>
      <c r="Q53">
        <v>8</v>
      </c>
      <c r="R53">
        <v>504118</v>
      </c>
      <c r="S53">
        <v>63014</v>
      </c>
      <c r="T53">
        <f t="shared" si="6"/>
        <v>-1.5575927285159177</v>
      </c>
      <c r="U53" t="str">
        <f t="shared" si="7"/>
        <v/>
      </c>
      <c r="V53" t="str">
        <f t="shared" si="8"/>
        <v>-2</v>
      </c>
      <c r="W53" t="str">
        <f t="shared" si="9"/>
        <v/>
      </c>
      <c r="X53" t="str">
        <f t="shared" si="10"/>
        <v>-2</v>
      </c>
      <c r="Y53" s="1">
        <f t="shared" si="11"/>
        <v>-2</v>
      </c>
      <c r="Z53" t="str">
        <f>LOOKUP($Y53,{-3,-2,-1,0,1,2,3},{"#74add1","#abd9e9","#e0f3f8","#ffffbf","#fee090","#fdae61","#f46d43"})</f>
        <v>#abd9e9</v>
      </c>
      <c r="AA53">
        <v>94.7</v>
      </c>
      <c r="AB53">
        <v>16</v>
      </c>
      <c r="AC53">
        <v>1030992</v>
      </c>
      <c r="AD53">
        <v>64437</v>
      </c>
      <c r="AE53">
        <f t="shared" si="12"/>
        <v>-0.74772920125726094</v>
      </c>
      <c r="AF53" t="str">
        <f t="shared" si="13"/>
        <v>-1</v>
      </c>
      <c r="AG53" t="str">
        <f t="shared" si="14"/>
        <v/>
      </c>
      <c r="AH53" t="str">
        <f t="shared" si="15"/>
        <v/>
      </c>
      <c r="AI53" t="str">
        <f t="shared" si="16"/>
        <v>-1</v>
      </c>
      <c r="AJ53" s="1">
        <f t="shared" si="17"/>
        <v>-1</v>
      </c>
      <c r="AK53" t="str">
        <f>LOOKUP($AJ53,{-3,-2,-1,0,1,2,3},{"#74add1","#abd9e9","#e0f3f8","#ffffbf","#fee090","#fdae61","#f46d43"})</f>
        <v>#e0f3f8</v>
      </c>
      <c r="AL53">
        <v>92.2</v>
      </c>
      <c r="AM53">
        <v>41.505161299999997</v>
      </c>
      <c r="AN53">
        <v>-81.693444600000007</v>
      </c>
      <c r="AO53" t="s">
        <v>85</v>
      </c>
      <c r="AP53" t="b">
        <f>IF(C53=C52,AP52,NOT(AP52))</f>
        <v>0</v>
      </c>
    </row>
    <row r="54" spans="1:42">
      <c r="A54">
        <v>18</v>
      </c>
      <c r="B54">
        <v>7</v>
      </c>
      <c r="C54" t="s">
        <v>82</v>
      </c>
      <c r="D54" t="s">
        <v>74</v>
      </c>
      <c r="E54">
        <v>2012</v>
      </c>
      <c r="F54">
        <v>8</v>
      </c>
      <c r="G54">
        <v>533058</v>
      </c>
      <c r="H54">
        <v>66632</v>
      </c>
      <c r="I54">
        <f t="shared" si="0"/>
        <v>-0.14451987605670066</v>
      </c>
      <c r="J54" t="str">
        <f t="shared" si="1"/>
        <v>-1</v>
      </c>
      <c r="K54" t="str">
        <f t="shared" si="2"/>
        <v/>
      </c>
      <c r="L54" t="str">
        <f t="shared" si="3"/>
        <v/>
      </c>
      <c r="M54" t="str">
        <f t="shared" si="4"/>
        <v>-1</v>
      </c>
      <c r="N54" s="1">
        <f t="shared" si="5"/>
        <v>-1</v>
      </c>
      <c r="O54" t="str">
        <f>LOOKUP($N54,{-3,-2,-1,0,1,2,3},{"#74add1","#abd9e9","#e0f3f8","#ffffbf","#fee090","#fdae61","#f46d43"})</f>
        <v>#e0f3f8</v>
      </c>
      <c r="P54">
        <v>91</v>
      </c>
      <c r="Q54">
        <v>8</v>
      </c>
      <c r="R54">
        <v>532210</v>
      </c>
      <c r="S54">
        <v>66526</v>
      </c>
      <c r="T54">
        <f t="shared" si="6"/>
        <v>-0.42531301935210203</v>
      </c>
      <c r="U54" t="str">
        <f t="shared" si="7"/>
        <v>-1</v>
      </c>
      <c r="V54" t="str">
        <f t="shared" si="8"/>
        <v/>
      </c>
      <c r="W54" t="str">
        <f t="shared" si="9"/>
        <v/>
      </c>
      <c r="X54" t="str">
        <f t="shared" si="10"/>
        <v>-1</v>
      </c>
      <c r="Y54" s="1">
        <f t="shared" si="11"/>
        <v>-1</v>
      </c>
      <c r="Z54" t="str">
        <f>LOOKUP($Y54,{-3,-2,-1,0,1,2,3},{"#74add1","#abd9e9","#e0f3f8","#ffffbf","#fee090","#fdae61","#f46d43"})</f>
        <v>#e0f3f8</v>
      </c>
      <c r="AA54">
        <v>94</v>
      </c>
      <c r="AB54">
        <v>16</v>
      </c>
      <c r="AC54">
        <v>1065268</v>
      </c>
      <c r="AD54">
        <v>66579</v>
      </c>
      <c r="AE54">
        <f t="shared" si="12"/>
        <v>-0.275706588032884</v>
      </c>
      <c r="AF54" t="str">
        <f t="shared" si="13"/>
        <v>-1</v>
      </c>
      <c r="AG54" t="str">
        <f t="shared" si="14"/>
        <v/>
      </c>
      <c r="AH54" t="str">
        <f t="shared" si="15"/>
        <v/>
      </c>
      <c r="AI54" t="str">
        <f t="shared" si="16"/>
        <v>-1</v>
      </c>
      <c r="AJ54" s="1">
        <f t="shared" si="17"/>
        <v>-1</v>
      </c>
      <c r="AK54" t="str">
        <f>LOOKUP($AJ54,{-3,-2,-1,0,1,2,3},{"#74add1","#abd9e9","#e0f3f8","#ffffbf","#fee090","#fdae61","#f46d43"})</f>
        <v>#e0f3f8</v>
      </c>
      <c r="AL54">
        <v>92.5</v>
      </c>
      <c r="AM54">
        <v>41.505161299999997</v>
      </c>
      <c r="AN54">
        <v>-81.693444600000007</v>
      </c>
      <c r="AO54" t="s">
        <v>86</v>
      </c>
      <c r="AP54" t="b">
        <f>IF(C54=C53,AP53,NOT(AP53))</f>
        <v>0</v>
      </c>
    </row>
    <row r="55" spans="1:42">
      <c r="A55">
        <v>11</v>
      </c>
      <c r="B55">
        <v>7</v>
      </c>
      <c r="C55" t="s">
        <v>82</v>
      </c>
      <c r="D55" t="s">
        <v>74</v>
      </c>
      <c r="E55">
        <v>2013</v>
      </c>
      <c r="F55">
        <v>8</v>
      </c>
      <c r="G55">
        <v>569939</v>
      </c>
      <c r="H55">
        <v>71242</v>
      </c>
      <c r="I55">
        <f t="shared" si="0"/>
        <v>0.43096709156233792</v>
      </c>
      <c r="J55" t="str">
        <f t="shared" si="1"/>
        <v>+1</v>
      </c>
      <c r="K55" t="str">
        <f t="shared" si="2"/>
        <v/>
      </c>
      <c r="L55" t="str">
        <f t="shared" si="3"/>
        <v/>
      </c>
      <c r="M55" t="str">
        <f t="shared" si="4"/>
        <v>+1</v>
      </c>
      <c r="N55" s="1">
        <f t="shared" si="5"/>
        <v>1</v>
      </c>
      <c r="O55" t="str">
        <f>LOOKUP($N55,{-3,-2,-1,0,1,2,3},{"#74add1","#abd9e9","#e0f3f8","#ffffbf","#fee090","#fdae61","#f46d43"})</f>
        <v>#fee090</v>
      </c>
      <c r="P55">
        <v>97.3</v>
      </c>
      <c r="Q55">
        <v>8</v>
      </c>
      <c r="R55">
        <v>552811</v>
      </c>
      <c r="S55">
        <v>69101</v>
      </c>
      <c r="T55">
        <f t="shared" si="6"/>
        <v>0.40487497925177751</v>
      </c>
      <c r="U55" t="str">
        <f t="shared" si="7"/>
        <v>+1</v>
      </c>
      <c r="V55" t="str">
        <f t="shared" si="8"/>
        <v/>
      </c>
      <c r="W55" t="str">
        <f t="shared" si="9"/>
        <v/>
      </c>
      <c r="X55" t="str">
        <f t="shared" si="10"/>
        <v>+1</v>
      </c>
      <c r="Y55" s="1">
        <f t="shared" si="11"/>
        <v>1</v>
      </c>
      <c r="Z55" t="str">
        <f>LOOKUP($Y55,{-3,-2,-1,0,1,2,3},{"#74add1","#abd9e9","#e0f3f8","#ffffbf","#fee090","#fdae61","#f46d43"})</f>
        <v>#fee090</v>
      </c>
      <c r="AA55">
        <v>97.6</v>
      </c>
      <c r="AB55">
        <v>16</v>
      </c>
      <c r="AC55">
        <v>1122750</v>
      </c>
      <c r="AD55">
        <v>70171</v>
      </c>
      <c r="AE55">
        <f t="shared" si="12"/>
        <v>0.51584580538539893</v>
      </c>
      <c r="AF55" t="str">
        <f t="shared" si="13"/>
        <v>+1</v>
      </c>
      <c r="AG55" t="str">
        <f t="shared" si="14"/>
        <v/>
      </c>
      <c r="AH55" t="str">
        <f t="shared" si="15"/>
        <v/>
      </c>
      <c r="AI55" t="str">
        <f t="shared" si="16"/>
        <v>+1</v>
      </c>
      <c r="AJ55" s="1">
        <f t="shared" si="17"/>
        <v>1</v>
      </c>
      <c r="AK55" t="str">
        <f>LOOKUP($AJ55,{-3,-2,-1,0,1,2,3},{"#74add1","#abd9e9","#e0f3f8","#ffffbf","#fee090","#fdae61","#f46d43"})</f>
        <v>#fee090</v>
      </c>
      <c r="AL55">
        <v>97.4</v>
      </c>
      <c r="AM55">
        <v>41.505161299999997</v>
      </c>
      <c r="AN55">
        <v>-81.693444600000007</v>
      </c>
      <c r="AO55" t="s">
        <v>87</v>
      </c>
      <c r="AP55" t="b">
        <f>IF(C55=C54,AP54,NOT(AP54))</f>
        <v>0</v>
      </c>
    </row>
    <row r="56" spans="1:42">
      <c r="A56">
        <v>20</v>
      </c>
      <c r="B56">
        <v>7</v>
      </c>
      <c r="C56" t="s">
        <v>82</v>
      </c>
      <c r="D56" t="s">
        <v>74</v>
      </c>
      <c r="E56">
        <v>2014</v>
      </c>
      <c r="F56">
        <v>8</v>
      </c>
      <c r="G56">
        <v>539400</v>
      </c>
      <c r="H56">
        <v>67425</v>
      </c>
      <c r="I56">
        <f t="shared" si="0"/>
        <v>-4.5526130867568869E-2</v>
      </c>
      <c r="J56" t="str">
        <f t="shared" si="1"/>
        <v>-1</v>
      </c>
      <c r="K56" t="str">
        <f t="shared" si="2"/>
        <v/>
      </c>
      <c r="L56" t="str">
        <f t="shared" si="3"/>
        <v/>
      </c>
      <c r="M56" t="str">
        <f t="shared" si="4"/>
        <v>-1</v>
      </c>
      <c r="N56" s="1">
        <f t="shared" si="5"/>
        <v>-1</v>
      </c>
      <c r="O56" t="str">
        <f>LOOKUP($N56,{-3,-2,-1,0,1,2,3},{"#74add1","#abd9e9","#e0f3f8","#ffffbf","#fee090","#fdae61","#f46d43"})</f>
        <v>#e0f3f8</v>
      </c>
      <c r="P56">
        <v>92.1</v>
      </c>
      <c r="Q56">
        <v>8</v>
      </c>
      <c r="R56">
        <v>544455</v>
      </c>
      <c r="S56">
        <v>68056</v>
      </c>
      <c r="T56">
        <f t="shared" si="6"/>
        <v>6.7963733216416702E-2</v>
      </c>
      <c r="U56" t="str">
        <f t="shared" si="7"/>
        <v>+1</v>
      </c>
      <c r="V56" t="str">
        <f t="shared" si="8"/>
        <v/>
      </c>
      <c r="W56" t="str">
        <f t="shared" si="9"/>
        <v/>
      </c>
      <c r="X56" t="str">
        <f t="shared" si="10"/>
        <v>+1</v>
      </c>
      <c r="Y56" s="1">
        <f t="shared" si="11"/>
        <v>1</v>
      </c>
      <c r="Z56" t="str">
        <f>LOOKUP($Y56,{-3,-2,-1,0,1,2,3},{"#74add1","#abd9e9","#e0f3f8","#ffffbf","#fee090","#fdae61","#f46d43"})</f>
        <v>#fee090</v>
      </c>
      <c r="AA56">
        <v>97.9</v>
      </c>
      <c r="AB56">
        <v>16</v>
      </c>
      <c r="AC56">
        <v>1083855</v>
      </c>
      <c r="AD56">
        <v>67740</v>
      </c>
      <c r="AE56">
        <f t="shared" si="12"/>
        <v>-1.9862398512108265E-2</v>
      </c>
      <c r="AF56" t="str">
        <f t="shared" si="13"/>
        <v>-1</v>
      </c>
      <c r="AG56" t="str">
        <f t="shared" si="14"/>
        <v/>
      </c>
      <c r="AH56" t="str">
        <f t="shared" si="15"/>
        <v/>
      </c>
      <c r="AI56" t="str">
        <f t="shared" si="16"/>
        <v>-1</v>
      </c>
      <c r="AJ56" s="1">
        <f t="shared" si="17"/>
        <v>-1</v>
      </c>
      <c r="AK56" t="str">
        <f>LOOKUP($AJ56,{-3,-2,-1,0,1,2,3},{"#74add1","#abd9e9","#e0f3f8","#ffffbf","#fee090","#fdae61","#f46d43"})</f>
        <v>#e0f3f8</v>
      </c>
      <c r="AL56">
        <v>94.9</v>
      </c>
      <c r="AM56">
        <v>41.505161299999997</v>
      </c>
      <c r="AN56">
        <v>-81.693444600000007</v>
      </c>
      <c r="AO56" t="s">
        <v>88</v>
      </c>
      <c r="AP56" t="b">
        <f>IF(C56=C55,AP55,NOT(AP55))</f>
        <v>0</v>
      </c>
    </row>
    <row r="57" spans="1:42">
      <c r="A57">
        <v>20</v>
      </c>
      <c r="B57">
        <v>7</v>
      </c>
      <c r="C57" t="s">
        <v>82</v>
      </c>
      <c r="D57" t="s">
        <v>74</v>
      </c>
      <c r="E57">
        <v>2015</v>
      </c>
      <c r="F57">
        <v>8</v>
      </c>
      <c r="G57">
        <v>529488</v>
      </c>
      <c r="H57">
        <v>66186</v>
      </c>
      <c r="I57">
        <f t="shared" si="0"/>
        <v>-0.20019605557038642</v>
      </c>
      <c r="J57" t="str">
        <f t="shared" si="1"/>
        <v>-1</v>
      </c>
      <c r="K57" t="str">
        <f t="shared" si="2"/>
        <v/>
      </c>
      <c r="L57" t="str">
        <f t="shared" si="3"/>
        <v/>
      </c>
      <c r="M57" t="str">
        <f t="shared" si="4"/>
        <v>-1</v>
      </c>
      <c r="N57" s="1">
        <f t="shared" si="5"/>
        <v>-1</v>
      </c>
      <c r="O57" t="str">
        <f>LOOKUP($N57,{-3,-2,-1,0,1,2,3},{"#74add1","#abd9e9","#e0f3f8","#ffffbf","#fee090","#fdae61","#f46d43"})</f>
        <v>#e0f3f8</v>
      </c>
      <c r="P57">
        <v>90.4</v>
      </c>
      <c r="Q57">
        <v>8</v>
      </c>
      <c r="R57">
        <v>532774</v>
      </c>
      <c r="S57">
        <v>66596</v>
      </c>
      <c r="T57">
        <f t="shared" si="6"/>
        <v>-0.40274480191432666</v>
      </c>
      <c r="U57" t="str">
        <f t="shared" si="7"/>
        <v>-1</v>
      </c>
      <c r="V57" t="str">
        <f t="shared" si="8"/>
        <v/>
      </c>
      <c r="W57" t="str">
        <f t="shared" si="9"/>
        <v/>
      </c>
      <c r="X57" t="str">
        <f t="shared" si="10"/>
        <v>-1</v>
      </c>
      <c r="Y57" s="1">
        <f t="shared" si="11"/>
        <v>-1</v>
      </c>
      <c r="Z57" t="str">
        <f>LOOKUP($Y57,{-3,-2,-1,0,1,2,3},{"#74add1","#abd9e9","#e0f3f8","#ffffbf","#fee090","#fdae61","#f46d43"})</f>
        <v>#e0f3f8</v>
      </c>
      <c r="AA57">
        <v>94.4</v>
      </c>
      <c r="AB57">
        <v>16</v>
      </c>
      <c r="AC57">
        <v>1062262</v>
      </c>
      <c r="AD57">
        <v>66391</v>
      </c>
      <c r="AE57">
        <f t="shared" si="12"/>
        <v>-0.31713527677526632</v>
      </c>
      <c r="AF57" t="str">
        <f t="shared" si="13"/>
        <v>-1</v>
      </c>
      <c r="AG57" t="str">
        <f t="shared" si="14"/>
        <v/>
      </c>
      <c r="AH57" t="str">
        <f t="shared" si="15"/>
        <v/>
      </c>
      <c r="AI57" t="str">
        <f t="shared" si="16"/>
        <v>-1</v>
      </c>
      <c r="AJ57" s="1">
        <f t="shared" si="17"/>
        <v>-1</v>
      </c>
      <c r="AK57" t="str">
        <f>LOOKUP($AJ57,{-3,-2,-1,0,1,2,3},{"#74add1","#abd9e9","#e0f3f8","#ffffbf","#fee090","#fdae61","#f46d43"})</f>
        <v>#e0f3f8</v>
      </c>
      <c r="AL57">
        <v>92.4</v>
      </c>
      <c r="AM57">
        <v>41.505161299999997</v>
      </c>
      <c r="AN57">
        <v>-81.693444600000007</v>
      </c>
      <c r="AO57" t="s">
        <v>89</v>
      </c>
      <c r="AP57" t="b">
        <f>IF(C57=C56,AP56,NOT(AP56))</f>
        <v>0</v>
      </c>
    </row>
    <row r="58" spans="1:42">
      <c r="A58">
        <v>1</v>
      </c>
      <c r="B58">
        <v>8</v>
      </c>
      <c r="C58" t="s">
        <v>90</v>
      </c>
      <c r="D58" t="s">
        <v>91</v>
      </c>
      <c r="E58">
        <v>2009</v>
      </c>
      <c r="F58">
        <v>8</v>
      </c>
      <c r="G58">
        <v>718055</v>
      </c>
      <c r="H58">
        <v>89756</v>
      </c>
      <c r="I58">
        <f t="shared" si="0"/>
        <v>2.7421527137963686</v>
      </c>
      <c r="J58" t="str">
        <f t="shared" si="1"/>
        <v/>
      </c>
      <c r="K58" t="str">
        <f t="shared" si="2"/>
        <v/>
      </c>
      <c r="L58" t="str">
        <f t="shared" si="3"/>
        <v>+3</v>
      </c>
      <c r="M58" t="str">
        <f t="shared" si="4"/>
        <v>+3</v>
      </c>
      <c r="N58" s="1">
        <f t="shared" si="5"/>
        <v>3</v>
      </c>
      <c r="O58" t="str">
        <f>LOOKUP($N58,{-3,-2,-1,0,1,2,3},{"#74add1","#abd9e9","#e0f3f8","#ffffbf","#fee090","#fdae61","#f46d43"})</f>
        <v>#f46d43</v>
      </c>
      <c r="P58">
        <v>112.2</v>
      </c>
      <c r="Q58">
        <v>8</v>
      </c>
      <c r="R58">
        <v>589176</v>
      </c>
      <c r="S58">
        <v>73647</v>
      </c>
      <c r="T58">
        <f t="shared" si="6"/>
        <v>1.8705195002821606</v>
      </c>
      <c r="U58" t="str">
        <f t="shared" si="7"/>
        <v/>
      </c>
      <c r="V58" t="str">
        <f t="shared" si="8"/>
        <v>+2</v>
      </c>
      <c r="W58" t="str">
        <f t="shared" si="9"/>
        <v/>
      </c>
      <c r="X58" t="str">
        <f t="shared" si="10"/>
        <v>+2</v>
      </c>
      <c r="Y58" s="1">
        <f t="shared" si="11"/>
        <v>2</v>
      </c>
      <c r="Z58" t="str">
        <f>LOOKUP($Y58,{-3,-2,-1,0,1,2,3},{"#74add1","#abd9e9","#e0f3f8","#ffffbf","#fee090","#fdae61","#f46d43"})</f>
        <v>#fdae61</v>
      </c>
      <c r="AA58">
        <v>97.6</v>
      </c>
      <c r="AB58">
        <v>16</v>
      </c>
      <c r="AC58">
        <v>1307231</v>
      </c>
      <c r="AD58">
        <v>81701</v>
      </c>
      <c r="AE58">
        <f t="shared" si="12"/>
        <v>3.0566584713410787</v>
      </c>
      <c r="AF58" t="str">
        <f t="shared" si="13"/>
        <v/>
      </c>
      <c r="AG58" t="str">
        <f t="shared" si="14"/>
        <v/>
      </c>
      <c r="AH58" t="str">
        <f t="shared" si="15"/>
        <v>+3</v>
      </c>
      <c r="AI58" t="str">
        <f t="shared" si="16"/>
        <v>+3</v>
      </c>
      <c r="AJ58" s="1">
        <f t="shared" si="17"/>
        <v>3</v>
      </c>
      <c r="AK58" t="str">
        <f>LOOKUP($AJ58,{-3,-2,-1,0,1,2,3},{"#74add1","#abd9e9","#e0f3f8","#ffffbf","#fee090","#fdae61","#f46d43"})</f>
        <v>#f46d43</v>
      </c>
      <c r="AL58">
        <v>105.1</v>
      </c>
      <c r="AM58">
        <v>32.776196300000002</v>
      </c>
      <c r="AN58">
        <v>-96.796899400000001</v>
      </c>
      <c r="AO58" t="s">
        <v>92</v>
      </c>
      <c r="AP58" t="b">
        <f>IF(C58=C57,AP57,NOT(AP57))</f>
        <v>1</v>
      </c>
    </row>
    <row r="59" spans="1:42">
      <c r="A59">
        <v>1</v>
      </c>
      <c r="B59">
        <v>8</v>
      </c>
      <c r="C59" t="s">
        <v>90</v>
      </c>
      <c r="D59" t="s">
        <v>91</v>
      </c>
      <c r="E59">
        <v>2010</v>
      </c>
      <c r="F59">
        <v>8</v>
      </c>
      <c r="G59">
        <v>696377</v>
      </c>
      <c r="H59">
        <v>87047</v>
      </c>
      <c r="I59">
        <f t="shared" si="0"/>
        <v>2.4039760987681742</v>
      </c>
      <c r="J59" t="str">
        <f t="shared" si="1"/>
        <v/>
      </c>
      <c r="K59" t="str">
        <f t="shared" si="2"/>
        <v/>
      </c>
      <c r="L59" t="str">
        <f t="shared" si="3"/>
        <v>+3</v>
      </c>
      <c r="M59" t="str">
        <f t="shared" si="4"/>
        <v>+3</v>
      </c>
      <c r="N59" s="1">
        <f t="shared" si="5"/>
        <v>3</v>
      </c>
      <c r="O59" t="str">
        <f>LOOKUP($N59,{-3,-2,-1,0,1,2,3},{"#74add1","#abd9e9","#e0f3f8","#ffffbf","#fee090","#fdae61","#f46d43"})</f>
        <v>#f46d43</v>
      </c>
      <c r="P59">
        <v>108.8</v>
      </c>
      <c r="Q59">
        <v>8</v>
      </c>
      <c r="R59">
        <v>581596</v>
      </c>
      <c r="S59">
        <v>72699</v>
      </c>
      <c r="T59">
        <f t="shared" si="6"/>
        <v>1.5648813555534313</v>
      </c>
      <c r="U59" t="str">
        <f t="shared" si="7"/>
        <v/>
      </c>
      <c r="V59" t="str">
        <f t="shared" si="8"/>
        <v>+2</v>
      </c>
      <c r="W59" t="str">
        <f t="shared" si="9"/>
        <v/>
      </c>
      <c r="X59" t="str">
        <f t="shared" si="10"/>
        <v>+2</v>
      </c>
      <c r="Y59" s="1">
        <f t="shared" si="11"/>
        <v>2</v>
      </c>
      <c r="Z59" t="str">
        <f>LOOKUP($Y59,{-3,-2,-1,0,1,2,3},{"#74add1","#abd9e9","#e0f3f8","#ffffbf","#fee090","#fdae61","#f46d43"})</f>
        <v>#fdae61</v>
      </c>
      <c r="AA59">
        <v>100.9</v>
      </c>
      <c r="AB59">
        <v>16</v>
      </c>
      <c r="AC59">
        <v>1277973</v>
      </c>
      <c r="AD59">
        <v>79873</v>
      </c>
      <c r="AE59">
        <f t="shared" si="12"/>
        <v>2.6538305829311062</v>
      </c>
      <c r="AF59" t="str">
        <f t="shared" si="13"/>
        <v/>
      </c>
      <c r="AG59" t="str">
        <f t="shared" si="14"/>
        <v/>
      </c>
      <c r="AH59" t="str">
        <f t="shared" si="15"/>
        <v>+3</v>
      </c>
      <c r="AI59" t="str">
        <f t="shared" si="16"/>
        <v>+3</v>
      </c>
      <c r="AJ59" s="1">
        <f t="shared" si="17"/>
        <v>3</v>
      </c>
      <c r="AK59" t="str">
        <f>LOOKUP($AJ59,{-3,-2,-1,0,1,2,3},{"#74add1","#abd9e9","#e0f3f8","#ffffbf","#fee090","#fdae61","#f46d43"})</f>
        <v>#f46d43</v>
      </c>
      <c r="AL59">
        <v>105.1</v>
      </c>
      <c r="AM59">
        <v>32.776196300000002</v>
      </c>
      <c r="AN59">
        <v>-96.796899400000001</v>
      </c>
      <c r="AO59" t="s">
        <v>93</v>
      </c>
      <c r="AP59" t="b">
        <f>IF(C59=C58,AP58,NOT(AP58))</f>
        <v>1</v>
      </c>
    </row>
    <row r="60" spans="1:42">
      <c r="A60">
        <v>1</v>
      </c>
      <c r="B60">
        <v>8</v>
      </c>
      <c r="C60" t="s">
        <v>90</v>
      </c>
      <c r="D60" t="s">
        <v>91</v>
      </c>
      <c r="E60">
        <v>2011</v>
      </c>
      <c r="F60">
        <v>8</v>
      </c>
      <c r="G60">
        <v>684096</v>
      </c>
      <c r="H60">
        <v>85512</v>
      </c>
      <c r="I60">
        <f t="shared" si="0"/>
        <v>2.2123551670338522</v>
      </c>
      <c r="J60" t="str">
        <f t="shared" si="1"/>
        <v/>
      </c>
      <c r="K60" t="str">
        <f t="shared" si="2"/>
        <v/>
      </c>
      <c r="L60" t="str">
        <f t="shared" si="3"/>
        <v>+3</v>
      </c>
      <c r="M60" t="str">
        <f t="shared" si="4"/>
        <v>+3</v>
      </c>
      <c r="N60" s="1">
        <f t="shared" si="5"/>
        <v>3</v>
      </c>
      <c r="O60" t="str">
        <f>LOOKUP($N60,{-3,-2,-1,0,1,2,3},{"#74add1","#abd9e9","#e0f3f8","#ffffbf","#fee090","#fdae61","#f46d43"})</f>
        <v>#f46d43</v>
      </c>
      <c r="P60">
        <v>106.9</v>
      </c>
      <c r="Q60">
        <v>8</v>
      </c>
      <c r="R60">
        <v>574875</v>
      </c>
      <c r="S60">
        <v>71859</v>
      </c>
      <c r="T60">
        <f t="shared" si="6"/>
        <v>1.2940627463001271</v>
      </c>
      <c r="U60" t="str">
        <f t="shared" si="7"/>
        <v/>
      </c>
      <c r="V60" t="str">
        <f t="shared" si="8"/>
        <v>+2</v>
      </c>
      <c r="W60" t="str">
        <f t="shared" si="9"/>
        <v/>
      </c>
      <c r="X60" t="str">
        <f t="shared" si="10"/>
        <v>+2</v>
      </c>
      <c r="Y60" s="1">
        <f t="shared" si="11"/>
        <v>2</v>
      </c>
      <c r="Z60" t="str">
        <f>LOOKUP($Y60,{-3,-2,-1,0,1,2,3},{"#74add1","#abd9e9","#e0f3f8","#ffffbf","#fee090","#fdae61","#f46d43"})</f>
        <v>#fdae61</v>
      </c>
      <c r="AA60">
        <v>97.1</v>
      </c>
      <c r="AB60">
        <v>16</v>
      </c>
      <c r="AC60">
        <v>1258971</v>
      </c>
      <c r="AD60">
        <v>78685</v>
      </c>
      <c r="AE60">
        <f t="shared" si="12"/>
        <v>2.3920365285377545</v>
      </c>
      <c r="AF60" t="str">
        <f t="shared" si="13"/>
        <v/>
      </c>
      <c r="AG60" t="str">
        <f t="shared" si="14"/>
        <v/>
      </c>
      <c r="AH60" t="str">
        <f t="shared" si="15"/>
        <v>+3</v>
      </c>
      <c r="AI60" t="str">
        <f t="shared" si="16"/>
        <v>+3</v>
      </c>
      <c r="AJ60" s="1">
        <f t="shared" si="17"/>
        <v>3</v>
      </c>
      <c r="AK60" t="str">
        <f>LOOKUP($AJ60,{-3,-2,-1,0,1,2,3},{"#74add1","#abd9e9","#e0f3f8","#ffffbf","#fee090","#fdae61","#f46d43"})</f>
        <v>#f46d43</v>
      </c>
      <c r="AL60">
        <v>102.2</v>
      </c>
      <c r="AM60">
        <v>32.776196300000002</v>
      </c>
      <c r="AN60">
        <v>-96.796899400000001</v>
      </c>
      <c r="AO60" t="s">
        <v>94</v>
      </c>
      <c r="AP60" t="b">
        <f>IF(C60=C59,AP59,NOT(AP59))</f>
        <v>1</v>
      </c>
    </row>
    <row r="61" spans="1:42">
      <c r="A61">
        <v>1</v>
      </c>
      <c r="B61">
        <v>8</v>
      </c>
      <c r="C61" t="s">
        <v>90</v>
      </c>
      <c r="D61" t="s">
        <v>91</v>
      </c>
      <c r="E61">
        <v>2012</v>
      </c>
      <c r="F61">
        <v>8</v>
      </c>
      <c r="G61">
        <v>708249</v>
      </c>
      <c r="H61">
        <v>88531</v>
      </c>
      <c r="I61">
        <f t="shared" si="0"/>
        <v>2.5892304718585546</v>
      </c>
      <c r="J61" t="str">
        <f t="shared" si="1"/>
        <v/>
      </c>
      <c r="K61" t="str">
        <f t="shared" si="2"/>
        <v/>
      </c>
      <c r="L61" t="str">
        <f t="shared" si="3"/>
        <v>+3</v>
      </c>
      <c r="M61" t="str">
        <f t="shared" si="4"/>
        <v>+3</v>
      </c>
      <c r="N61" s="1">
        <f t="shared" si="5"/>
        <v>3</v>
      </c>
      <c r="O61" t="str">
        <f>LOOKUP($N61,{-3,-2,-1,0,1,2,3},{"#74add1","#abd9e9","#e0f3f8","#ffffbf","#fee090","#fdae61","#f46d43"})</f>
        <v>#f46d43</v>
      </c>
      <c r="P61">
        <v>110.7</v>
      </c>
      <c r="Q61">
        <v>8</v>
      </c>
      <c r="R61">
        <v>582079</v>
      </c>
      <c r="S61">
        <v>72759</v>
      </c>
      <c r="T61">
        <f t="shared" si="6"/>
        <v>1.5842255419286675</v>
      </c>
      <c r="U61" t="str">
        <f t="shared" si="7"/>
        <v/>
      </c>
      <c r="V61" t="str">
        <f t="shared" si="8"/>
        <v>+2</v>
      </c>
      <c r="W61" t="str">
        <f t="shared" si="9"/>
        <v/>
      </c>
      <c r="X61" t="str">
        <f t="shared" si="10"/>
        <v>+2</v>
      </c>
      <c r="Y61" s="1">
        <f t="shared" si="11"/>
        <v>2</v>
      </c>
      <c r="Z61" t="str">
        <f>LOOKUP($Y61,{-3,-2,-1,0,1,2,3},{"#74add1","#abd9e9","#e0f3f8","#ffffbf","#fee090","#fdae61","#f46d43"})</f>
        <v>#fdae61</v>
      </c>
      <c r="AA61">
        <v>98.6</v>
      </c>
      <c r="AB61">
        <v>16</v>
      </c>
      <c r="AC61">
        <v>1290328</v>
      </c>
      <c r="AD61">
        <v>80645</v>
      </c>
      <c r="AE61">
        <f t="shared" si="12"/>
        <v>2.8239526452136547</v>
      </c>
      <c r="AF61" t="str">
        <f t="shared" si="13"/>
        <v/>
      </c>
      <c r="AG61" t="str">
        <f t="shared" si="14"/>
        <v/>
      </c>
      <c r="AH61" t="str">
        <f t="shared" si="15"/>
        <v>+3</v>
      </c>
      <c r="AI61" t="str">
        <f t="shared" si="16"/>
        <v>+3</v>
      </c>
      <c r="AJ61" s="1">
        <f t="shared" si="17"/>
        <v>3</v>
      </c>
      <c r="AK61" t="str">
        <f>LOOKUP($AJ61,{-3,-2,-1,0,1,2,3},{"#74add1","#abd9e9","#e0f3f8","#ffffbf","#fee090","#fdae61","#f46d43"})</f>
        <v>#f46d43</v>
      </c>
      <c r="AL61">
        <v>104.9</v>
      </c>
      <c r="AM61">
        <v>32.776196300000002</v>
      </c>
      <c r="AN61">
        <v>-96.796899400000001</v>
      </c>
      <c r="AO61" t="s">
        <v>95</v>
      </c>
      <c r="AP61" t="b">
        <f>IF(C61=C60,AP60,NOT(AP60))</f>
        <v>1</v>
      </c>
    </row>
    <row r="62" spans="1:42">
      <c r="A62">
        <v>1</v>
      </c>
      <c r="B62">
        <v>8</v>
      </c>
      <c r="C62" t="s">
        <v>90</v>
      </c>
      <c r="D62" t="s">
        <v>91</v>
      </c>
      <c r="E62">
        <v>2013</v>
      </c>
      <c r="F62">
        <v>8</v>
      </c>
      <c r="G62">
        <v>704345</v>
      </c>
      <c r="H62">
        <v>88043</v>
      </c>
      <c r="I62">
        <f t="shared" si="0"/>
        <v>2.5283112440498581</v>
      </c>
      <c r="J62" t="str">
        <f t="shared" si="1"/>
        <v/>
      </c>
      <c r="K62" t="str">
        <f t="shared" si="2"/>
        <v/>
      </c>
      <c r="L62" t="str">
        <f t="shared" si="3"/>
        <v>+3</v>
      </c>
      <c r="M62" t="str">
        <f t="shared" si="4"/>
        <v>+3</v>
      </c>
      <c r="N62" s="1">
        <f t="shared" si="5"/>
        <v>3</v>
      </c>
      <c r="O62" t="str">
        <f>LOOKUP($N62,{-3,-2,-1,0,1,2,3},{"#74add1","#abd9e9","#e0f3f8","#ffffbf","#fee090","#fdae61","#f46d43"})</f>
        <v>#f46d43</v>
      </c>
      <c r="P62">
        <v>110.1</v>
      </c>
      <c r="Q62">
        <v>8</v>
      </c>
      <c r="R62">
        <v>575233</v>
      </c>
      <c r="S62">
        <v>71904</v>
      </c>
      <c r="T62">
        <f t="shared" si="6"/>
        <v>1.3085708860815539</v>
      </c>
      <c r="U62" t="str">
        <f t="shared" si="7"/>
        <v/>
      </c>
      <c r="V62" t="str">
        <f t="shared" si="8"/>
        <v>+2</v>
      </c>
      <c r="W62" t="str">
        <f t="shared" si="9"/>
        <v/>
      </c>
      <c r="X62" t="str">
        <f t="shared" si="10"/>
        <v>+2</v>
      </c>
      <c r="Y62" s="1">
        <f t="shared" si="11"/>
        <v>2</v>
      </c>
      <c r="Z62" t="str">
        <f>LOOKUP($Y62,{-3,-2,-1,0,1,2,3},{"#74add1","#abd9e9","#e0f3f8","#ffffbf","#fee090","#fdae61","#f46d43"})</f>
        <v>#fdae61</v>
      </c>
      <c r="AA62">
        <v>97.7</v>
      </c>
      <c r="AB62">
        <v>16</v>
      </c>
      <c r="AC62">
        <v>1279578</v>
      </c>
      <c r="AD62">
        <v>79973</v>
      </c>
      <c r="AE62">
        <f t="shared" si="12"/>
        <v>2.6758671194962034</v>
      </c>
      <c r="AF62" t="str">
        <f t="shared" si="13"/>
        <v/>
      </c>
      <c r="AG62" t="str">
        <f t="shared" si="14"/>
        <v/>
      </c>
      <c r="AH62" t="str">
        <f t="shared" si="15"/>
        <v>+3</v>
      </c>
      <c r="AI62" t="str">
        <f t="shared" si="16"/>
        <v>+3</v>
      </c>
      <c r="AJ62" s="1">
        <f t="shared" si="17"/>
        <v>3</v>
      </c>
      <c r="AK62" t="str">
        <f>LOOKUP($AJ62,{-3,-2,-1,0,1,2,3},{"#74add1","#abd9e9","#e0f3f8","#ffffbf","#fee090","#fdae61","#f46d43"})</f>
        <v>#f46d43</v>
      </c>
      <c r="AL62">
        <v>104.1</v>
      </c>
      <c r="AM62">
        <v>32.776196300000002</v>
      </c>
      <c r="AN62">
        <v>-96.796899400000001</v>
      </c>
      <c r="AO62" t="s">
        <v>96</v>
      </c>
      <c r="AP62" t="b">
        <f>IF(C62=C61,AP61,NOT(AP61))</f>
        <v>1</v>
      </c>
    </row>
    <row r="63" spans="1:42">
      <c r="A63">
        <v>1</v>
      </c>
      <c r="B63">
        <v>8</v>
      </c>
      <c r="C63" t="s">
        <v>90</v>
      </c>
      <c r="D63" t="s">
        <v>91</v>
      </c>
      <c r="E63">
        <v>2014</v>
      </c>
      <c r="F63">
        <v>8</v>
      </c>
      <c r="G63">
        <v>720558</v>
      </c>
      <c r="H63">
        <v>90069</v>
      </c>
      <c r="I63">
        <f t="shared" si="0"/>
        <v>2.7812259070425203</v>
      </c>
      <c r="J63" t="str">
        <f t="shared" si="1"/>
        <v/>
      </c>
      <c r="K63" t="str">
        <f t="shared" si="2"/>
        <v/>
      </c>
      <c r="L63" t="str">
        <f t="shared" si="3"/>
        <v>+3</v>
      </c>
      <c r="M63" t="str">
        <f t="shared" si="4"/>
        <v>+3</v>
      </c>
      <c r="N63" s="1">
        <f t="shared" si="5"/>
        <v>3</v>
      </c>
      <c r="O63" t="str">
        <f>LOOKUP($N63,{-3,-2,-1,0,1,2,3},{"#74add1","#abd9e9","#e0f3f8","#ffffbf","#fee090","#fdae61","#f46d43"})</f>
        <v>#f46d43</v>
      </c>
      <c r="P63">
        <v>112.6</v>
      </c>
      <c r="Q63">
        <v>7</v>
      </c>
      <c r="R63">
        <v>488885</v>
      </c>
      <c r="S63">
        <v>69840</v>
      </c>
      <c r="T63">
        <f t="shared" si="6"/>
        <v>0.64313087477343467</v>
      </c>
      <c r="U63" t="str">
        <f t="shared" si="7"/>
        <v>+1</v>
      </c>
      <c r="V63" t="str">
        <f t="shared" si="8"/>
        <v/>
      </c>
      <c r="W63" t="str">
        <f t="shared" si="9"/>
        <v/>
      </c>
      <c r="X63" t="str">
        <f t="shared" si="10"/>
        <v>+1</v>
      </c>
      <c r="Y63" s="1">
        <f t="shared" si="11"/>
        <v>1</v>
      </c>
      <c r="Z63" t="str">
        <f>LOOKUP($Y63,{-3,-2,-1,0,1,2,3},{"#74add1","#abd9e9","#e0f3f8","#ffffbf","#fee090","#fdae61","#f46d43"})</f>
        <v>#fee090</v>
      </c>
      <c r="AA63">
        <v>96.9</v>
      </c>
      <c r="AB63">
        <v>15</v>
      </c>
      <c r="AC63">
        <v>1209443</v>
      </c>
      <c r="AD63">
        <v>80629</v>
      </c>
      <c r="AE63">
        <f t="shared" si="12"/>
        <v>2.8204267993632395</v>
      </c>
      <c r="AF63" t="str">
        <f t="shared" si="13"/>
        <v/>
      </c>
      <c r="AG63" t="str">
        <f t="shared" si="14"/>
        <v/>
      </c>
      <c r="AH63" t="str">
        <f t="shared" si="15"/>
        <v>+3</v>
      </c>
      <c r="AI63" t="str">
        <f t="shared" si="16"/>
        <v>+3</v>
      </c>
      <c r="AJ63" s="1">
        <f t="shared" si="17"/>
        <v>3</v>
      </c>
      <c r="AK63" t="str">
        <f>LOOKUP($AJ63,{-3,-2,-1,0,1,2,3},{"#74add1","#abd9e9","#e0f3f8","#ffffbf","#fee090","#fdae61","#f46d43"})</f>
        <v>#f46d43</v>
      </c>
      <c r="AL63">
        <v>105.7</v>
      </c>
      <c r="AM63">
        <v>32.776196300000002</v>
      </c>
      <c r="AN63">
        <v>-96.796899400000001</v>
      </c>
      <c r="AO63" t="s">
        <v>97</v>
      </c>
      <c r="AP63" t="b">
        <f>IF(C63=C62,AP62,NOT(AP62))</f>
        <v>1</v>
      </c>
    </row>
    <row r="64" spans="1:42">
      <c r="A64">
        <v>1</v>
      </c>
      <c r="B64">
        <v>8</v>
      </c>
      <c r="C64" t="s">
        <v>90</v>
      </c>
      <c r="D64" t="s">
        <v>91</v>
      </c>
      <c r="E64">
        <v>2015</v>
      </c>
      <c r="F64">
        <v>8</v>
      </c>
      <c r="G64">
        <v>731672</v>
      </c>
      <c r="H64">
        <v>91459</v>
      </c>
      <c r="I64">
        <f t="shared" si="0"/>
        <v>2.9547458387107337</v>
      </c>
      <c r="J64" t="str">
        <f t="shared" si="1"/>
        <v/>
      </c>
      <c r="K64" t="str">
        <f t="shared" si="2"/>
        <v/>
      </c>
      <c r="L64" t="str">
        <f t="shared" si="3"/>
        <v>+3</v>
      </c>
      <c r="M64" t="str">
        <f t="shared" si="4"/>
        <v>+3</v>
      </c>
      <c r="N64" s="1">
        <f t="shared" si="5"/>
        <v>3</v>
      </c>
      <c r="O64" t="str">
        <f>LOOKUP($N64,{-3,-2,-1,0,1,2,3},{"#74add1","#abd9e9","#e0f3f8","#ffffbf","#fee090","#fdae61","#f46d43"})</f>
        <v>#f46d43</v>
      </c>
      <c r="P64">
        <v>91.5</v>
      </c>
      <c r="Q64">
        <v>8</v>
      </c>
      <c r="R64">
        <v>580857</v>
      </c>
      <c r="S64">
        <v>72607</v>
      </c>
      <c r="T64">
        <f t="shared" si="6"/>
        <v>1.5352202697780695</v>
      </c>
      <c r="U64" t="str">
        <f t="shared" si="7"/>
        <v/>
      </c>
      <c r="V64" t="str">
        <f t="shared" si="8"/>
        <v>+2</v>
      </c>
      <c r="W64" t="str">
        <f t="shared" si="9"/>
        <v/>
      </c>
      <c r="X64" t="str">
        <f t="shared" si="10"/>
        <v>+2</v>
      </c>
      <c r="Y64" s="1">
        <f t="shared" si="11"/>
        <v>2</v>
      </c>
      <c r="Z64" t="str">
        <f>LOOKUP($Y64,{-3,-2,-1,0,1,2,3},{"#74add1","#abd9e9","#e0f3f8","#ffffbf","#fee090","#fdae61","#f46d43"})</f>
        <v>#fdae61</v>
      </c>
      <c r="AA64">
        <v>98.4</v>
      </c>
      <c r="AB64">
        <v>16</v>
      </c>
      <c r="AC64">
        <v>1312529</v>
      </c>
      <c r="AD64">
        <v>82033</v>
      </c>
      <c r="AE64">
        <f t="shared" si="12"/>
        <v>3.1298197727372008</v>
      </c>
      <c r="AF64" t="str">
        <f t="shared" si="13"/>
        <v/>
      </c>
      <c r="AG64" t="str">
        <f t="shared" si="14"/>
        <v/>
      </c>
      <c r="AH64" t="str">
        <f t="shared" si="15"/>
        <v>+3</v>
      </c>
      <c r="AI64" t="str">
        <f t="shared" si="16"/>
        <v>+3</v>
      </c>
      <c r="AJ64" s="1">
        <f t="shared" si="17"/>
        <v>3</v>
      </c>
      <c r="AK64" t="str">
        <f>LOOKUP($AJ64,{-3,-2,-1,0,1,2,3},{"#74add1","#abd9e9","#e0f3f8","#ffffbf","#fee090","#fdae61","#f46d43"})</f>
        <v>#f46d43</v>
      </c>
      <c r="AL64">
        <v>94.4</v>
      </c>
      <c r="AM64">
        <v>32.776196300000002</v>
      </c>
      <c r="AN64">
        <v>-96.796899400000001</v>
      </c>
      <c r="AO64" t="s">
        <v>98</v>
      </c>
      <c r="AP64" t="b">
        <f>IF(C64=C63,AP63,NOT(AP63))</f>
        <v>1</v>
      </c>
    </row>
    <row r="65" spans="1:42">
      <c r="A65">
        <v>5</v>
      </c>
      <c r="B65">
        <v>9</v>
      </c>
      <c r="C65" t="s">
        <v>99</v>
      </c>
      <c r="D65" t="s">
        <v>100</v>
      </c>
      <c r="E65">
        <v>2009</v>
      </c>
      <c r="F65">
        <v>8</v>
      </c>
      <c r="G65">
        <v>600928</v>
      </c>
      <c r="H65">
        <v>75116</v>
      </c>
      <c r="I65">
        <f t="shared" si="0"/>
        <v>0.9145758795354737</v>
      </c>
      <c r="J65" t="str">
        <f t="shared" si="1"/>
        <v>+1</v>
      </c>
      <c r="K65" t="str">
        <f t="shared" si="2"/>
        <v/>
      </c>
      <c r="L65" t="str">
        <f t="shared" si="3"/>
        <v/>
      </c>
      <c r="M65" t="str">
        <f t="shared" si="4"/>
        <v>+1</v>
      </c>
      <c r="N65" s="1">
        <f t="shared" si="5"/>
        <v>1</v>
      </c>
      <c r="O65" t="str">
        <f>LOOKUP($N65,{-3,-2,-1,0,1,2,3},{"#74add1","#abd9e9","#e0f3f8","#ffffbf","#fee090","#fdae61","#f46d43"})</f>
        <v>#fee090</v>
      </c>
      <c r="P65">
        <v>98.7</v>
      </c>
      <c r="Q65">
        <v>8</v>
      </c>
      <c r="R65">
        <v>538731</v>
      </c>
      <c r="S65">
        <v>67341</v>
      </c>
      <c r="T65">
        <f t="shared" si="6"/>
        <v>-0.16255448775514597</v>
      </c>
      <c r="U65" t="str">
        <f t="shared" si="7"/>
        <v>-1</v>
      </c>
      <c r="V65" t="str">
        <f t="shared" si="8"/>
        <v/>
      </c>
      <c r="W65" t="str">
        <f t="shared" si="9"/>
        <v/>
      </c>
      <c r="X65" t="str">
        <f t="shared" si="10"/>
        <v>-1</v>
      </c>
      <c r="Y65" s="1">
        <f t="shared" si="11"/>
        <v>-1</v>
      </c>
      <c r="Z65" t="str">
        <f>LOOKUP($Y65,{-3,-2,-1,0,1,2,3},{"#74add1","#abd9e9","#e0f3f8","#ffffbf","#fee090","#fdae61","#f46d43"})</f>
        <v>#e0f3f8</v>
      </c>
      <c r="AA65">
        <v>94.5</v>
      </c>
      <c r="AB65">
        <v>16</v>
      </c>
      <c r="AC65">
        <v>1139659</v>
      </c>
      <c r="AD65">
        <v>71228</v>
      </c>
      <c r="AE65">
        <f t="shared" si="12"/>
        <v>0.74877199687847384</v>
      </c>
      <c r="AF65" t="str">
        <f t="shared" si="13"/>
        <v>+1</v>
      </c>
      <c r="AG65" t="str">
        <f t="shared" si="14"/>
        <v/>
      </c>
      <c r="AH65" t="str">
        <f t="shared" si="15"/>
        <v/>
      </c>
      <c r="AI65" t="str">
        <f t="shared" si="16"/>
        <v>+1</v>
      </c>
      <c r="AJ65" s="1">
        <f t="shared" si="17"/>
        <v>1</v>
      </c>
      <c r="AK65" t="str">
        <f>LOOKUP($AJ65,{-3,-2,-1,0,1,2,3},{"#74add1","#abd9e9","#e0f3f8","#ffffbf","#fee090","#fdae61","#f46d43"})</f>
        <v>#fee090</v>
      </c>
      <c r="AL65">
        <v>96.7</v>
      </c>
      <c r="AM65">
        <v>39.739153600000002</v>
      </c>
      <c r="AN65">
        <v>-104.9847034</v>
      </c>
      <c r="AO65" t="s">
        <v>101</v>
      </c>
      <c r="AP65" t="b">
        <f>IF(C65=C64,AP64,NOT(AP64))</f>
        <v>0</v>
      </c>
    </row>
    <row r="66" spans="1:42">
      <c r="A66">
        <v>5</v>
      </c>
      <c r="B66">
        <v>9</v>
      </c>
      <c r="C66" t="s">
        <v>99</v>
      </c>
      <c r="D66" t="s">
        <v>100</v>
      </c>
      <c r="E66">
        <v>2010</v>
      </c>
      <c r="F66">
        <v>8</v>
      </c>
      <c r="G66">
        <v>599264</v>
      </c>
      <c r="H66">
        <v>74908</v>
      </c>
      <c r="I66">
        <f t="shared" si="0"/>
        <v>0.88861030702684896</v>
      </c>
      <c r="J66" t="str">
        <f t="shared" si="1"/>
        <v>+1</v>
      </c>
      <c r="K66" t="str">
        <f t="shared" si="2"/>
        <v/>
      </c>
      <c r="L66" t="str">
        <f t="shared" si="3"/>
        <v/>
      </c>
      <c r="M66" t="str">
        <f t="shared" si="4"/>
        <v>+1</v>
      </c>
      <c r="N66" s="1">
        <f t="shared" si="5"/>
        <v>1</v>
      </c>
      <c r="O66" t="str">
        <f>LOOKUP($N66,{-3,-2,-1,0,1,2,3},{"#74add1","#abd9e9","#e0f3f8","#ffffbf","#fee090","#fdae61","#f46d43"})</f>
        <v>#fee090</v>
      </c>
      <c r="P66">
        <v>98.4</v>
      </c>
      <c r="Q66">
        <v>7</v>
      </c>
      <c r="R66">
        <v>446243</v>
      </c>
      <c r="S66">
        <v>63749</v>
      </c>
      <c r="T66">
        <f t="shared" si="6"/>
        <v>-1.3206264454192762</v>
      </c>
      <c r="U66" t="str">
        <f t="shared" si="7"/>
        <v/>
      </c>
      <c r="V66" t="str">
        <f t="shared" si="8"/>
        <v>-2</v>
      </c>
      <c r="W66" t="str">
        <f t="shared" si="9"/>
        <v/>
      </c>
      <c r="X66" t="str">
        <f t="shared" si="10"/>
        <v>-2</v>
      </c>
      <c r="Y66" s="1">
        <f t="shared" si="11"/>
        <v>-2</v>
      </c>
      <c r="Z66" t="str">
        <f>LOOKUP($Y66,{-3,-2,-1,0,1,2,3},{"#74add1","#abd9e9","#e0f3f8","#ffffbf","#fee090","#fdae61","#f46d43"})</f>
        <v>#abd9e9</v>
      </c>
      <c r="AA66">
        <v>92.6</v>
      </c>
      <c r="AB66">
        <v>15</v>
      </c>
      <c r="AC66">
        <v>1045507</v>
      </c>
      <c r="AD66">
        <v>69700</v>
      </c>
      <c r="AE66">
        <f t="shared" si="12"/>
        <v>0.41205371816379222</v>
      </c>
      <c r="AF66" t="str">
        <f t="shared" si="13"/>
        <v>+1</v>
      </c>
      <c r="AG66" t="str">
        <f t="shared" si="14"/>
        <v/>
      </c>
      <c r="AH66" t="str">
        <f t="shared" si="15"/>
        <v/>
      </c>
      <c r="AI66" t="str">
        <f t="shared" si="16"/>
        <v>+1</v>
      </c>
      <c r="AJ66" s="1">
        <f t="shared" si="17"/>
        <v>1</v>
      </c>
      <c r="AK66" t="str">
        <f>LOOKUP($AJ66,{-3,-2,-1,0,1,2,3},{"#74add1","#abd9e9","#e0f3f8","#ffffbf","#fee090","#fdae61","#f46d43"})</f>
        <v>#fee090</v>
      </c>
      <c r="AL66">
        <v>95.8</v>
      </c>
      <c r="AM66">
        <v>39.739153600000002</v>
      </c>
      <c r="AN66">
        <v>-104.9847034</v>
      </c>
      <c r="AO66" t="s">
        <v>102</v>
      </c>
      <c r="AP66" t="b">
        <f>IF(C66=C65,AP65,NOT(AP65))</f>
        <v>0</v>
      </c>
    </row>
    <row r="67" spans="1:42">
      <c r="A67">
        <v>5</v>
      </c>
      <c r="B67">
        <v>9</v>
      </c>
      <c r="C67" t="s">
        <v>99</v>
      </c>
      <c r="D67" t="s">
        <v>100</v>
      </c>
      <c r="E67">
        <v>2011</v>
      </c>
      <c r="F67">
        <v>8</v>
      </c>
      <c r="G67">
        <v>602618</v>
      </c>
      <c r="H67">
        <v>75327</v>
      </c>
      <c r="I67">
        <f t="shared" ref="I67:I130" si="18">($H67 - AVERAGE($H$2:$H$232))/ STDEV($H$2:$H$232)</f>
        <v>0.94091595549374196</v>
      </c>
      <c r="J67" t="str">
        <f t="shared" ref="J67:J130" si="19">IF(AND($I67 &lt;=1, $I67 &gt; 0), "+1",IF(AND($I67 &lt; 0, $I67 &gt;= -1),"-1",""))</f>
        <v>+1</v>
      </c>
      <c r="K67" t="str">
        <f t="shared" ref="K67:K130" si="20">IF(AND($I67 &lt;=2, $I67 &gt; 1), "+2",IF(AND($I67 &lt; -1, $I67 &gt;= -2),"-2",""))</f>
        <v/>
      </c>
      <c r="L67" t="str">
        <f t="shared" ref="L67:L130" si="21">IF($I67 &gt; 2, "+3",IF($I67 &lt; -2,"-3",""))</f>
        <v/>
      </c>
      <c r="M67" t="str">
        <f t="shared" ref="M67:M130" si="22">J67&amp;K67&amp;L67</f>
        <v>+1</v>
      </c>
      <c r="N67" s="1">
        <f t="shared" ref="N67:N130" si="23">INT(M67)</f>
        <v>1</v>
      </c>
      <c r="O67" t="str">
        <f>LOOKUP($N67,{-3,-2,-1,0,1,2,3},{"#74add1","#abd9e9","#e0f3f8","#ffffbf","#fee090","#fdae61","#f46d43"})</f>
        <v>#fee090</v>
      </c>
      <c r="P67">
        <v>99</v>
      </c>
      <c r="Q67">
        <v>8</v>
      </c>
      <c r="R67">
        <v>506992</v>
      </c>
      <c r="S67">
        <v>63374</v>
      </c>
      <c r="T67">
        <f t="shared" ref="T67:T130" si="24">($S67 - AVERAGE($S$2:$S$232))/ STDEV($S$2:$S$232)</f>
        <v>-1.4415276102645014</v>
      </c>
      <c r="U67" t="str">
        <f t="shared" ref="U67:U130" si="25">IF(AND($T67 &lt;=1, $T67 &gt; 0), "+1",IF(AND($T67 &lt; 0, $T67 &gt;= -1),"-1",""))</f>
        <v/>
      </c>
      <c r="V67" t="str">
        <f t="shared" ref="V67:V130" si="26">IF(AND($T67 &lt;=2, $T67 &gt; 1), "+2",IF(AND($T67 &lt; -1, $T67 &gt;= -2),"-2",""))</f>
        <v>-2</v>
      </c>
      <c r="W67" t="str">
        <f t="shared" ref="W67:W130" si="27">IF($T67 &gt; 2, "+3",IF($T67 &lt; -2,"-3",""))</f>
        <v/>
      </c>
      <c r="X67" t="str">
        <f t="shared" ref="X67:X130" si="28">U67&amp;V67&amp;W67</f>
        <v>-2</v>
      </c>
      <c r="Y67" s="1">
        <f t="shared" ref="Y67:Y130" si="29">INT(X67)</f>
        <v>-2</v>
      </c>
      <c r="Z67" t="str">
        <f>LOOKUP($Y67,{-3,-2,-1,0,1,2,3},{"#74add1","#abd9e9","#e0f3f8","#ffffbf","#fee090","#fdae61","#f46d43"})</f>
        <v>#abd9e9</v>
      </c>
      <c r="AA67">
        <v>89.6</v>
      </c>
      <c r="AB67">
        <v>16</v>
      </c>
      <c r="AC67">
        <v>1109610</v>
      </c>
      <c r="AD67">
        <v>69350</v>
      </c>
      <c r="AE67">
        <f t="shared" ref="AE67:AE130" si="30">($AD67 - AVERAGE($AD$2:$AD$232))/ STDEV($AD$2:$AD$232)</f>
        <v>0.33492584018595284</v>
      </c>
      <c r="AF67" t="str">
        <f t="shared" ref="AF67:AF130" si="31">IF(AND($AE67 &lt;=1, $AE67 &gt; 0), "+1",IF(AND($AE67 &lt; 0, $AE67 &gt;= -1),"-1",""))</f>
        <v>+1</v>
      </c>
      <c r="AG67" t="str">
        <f t="shared" ref="AG67:AG130" si="32">IF(AND($AE67 &lt;=2, $AE67 &gt; 1), "+2",IF(AND($AE67 &lt; -1, $AE67 &gt;= -2),"-2",""))</f>
        <v/>
      </c>
      <c r="AH67" t="str">
        <f t="shared" ref="AH67:AH130" si="33">IF($AE67 &gt; 2, "+3",IF($AE67 &lt; -2,"-3",""))</f>
        <v/>
      </c>
      <c r="AI67" t="str">
        <f t="shared" ref="AI67:AI130" si="34">AF67&amp;AG67&amp;AH67</f>
        <v>+1</v>
      </c>
      <c r="AJ67" s="1">
        <f t="shared" ref="AJ67:AJ130" si="35">INT(AI67)</f>
        <v>1</v>
      </c>
      <c r="AK67" t="str">
        <f>LOOKUP($AJ67,{-3,-2,-1,0,1,2,3},{"#74add1","#abd9e9","#e0f3f8","#ffffbf","#fee090","#fdae61","#f46d43"})</f>
        <v>#fee090</v>
      </c>
      <c r="AL67">
        <v>94.5</v>
      </c>
      <c r="AM67">
        <v>39.739153600000002</v>
      </c>
      <c r="AN67">
        <v>-104.9847034</v>
      </c>
      <c r="AO67" t="s">
        <v>103</v>
      </c>
      <c r="AP67" t="b">
        <f>IF(C67=C66,AP66,NOT(AP66))</f>
        <v>0</v>
      </c>
    </row>
    <row r="68" spans="1:42">
      <c r="A68">
        <v>5</v>
      </c>
      <c r="B68">
        <v>9</v>
      </c>
      <c r="C68" t="s">
        <v>99</v>
      </c>
      <c r="D68" t="s">
        <v>100</v>
      </c>
      <c r="E68">
        <v>2012</v>
      </c>
      <c r="F68">
        <v>8</v>
      </c>
      <c r="G68">
        <v>613062</v>
      </c>
      <c r="H68">
        <v>76632</v>
      </c>
      <c r="I68">
        <f t="shared" si="18"/>
        <v>1.1038249560887192</v>
      </c>
      <c r="J68" t="str">
        <f t="shared" si="19"/>
        <v/>
      </c>
      <c r="K68" t="str">
        <f t="shared" si="20"/>
        <v>+2</v>
      </c>
      <c r="L68" t="str">
        <f t="shared" si="21"/>
        <v/>
      </c>
      <c r="M68" t="str">
        <f t="shared" si="22"/>
        <v>+2</v>
      </c>
      <c r="N68" s="1">
        <f t="shared" si="23"/>
        <v>2</v>
      </c>
      <c r="O68" t="str">
        <f>LOOKUP($N68,{-3,-2,-1,0,1,2,3},{"#74add1","#abd9e9","#e0f3f8","#ffffbf","#fee090","#fdae61","#f46d43"})</f>
        <v>#fdae61</v>
      </c>
      <c r="P68">
        <v>100.7</v>
      </c>
      <c r="Q68">
        <v>8</v>
      </c>
      <c r="R68">
        <v>544717</v>
      </c>
      <c r="S68">
        <v>68089</v>
      </c>
      <c r="T68">
        <f t="shared" si="24"/>
        <v>7.8603035722796519E-2</v>
      </c>
      <c r="U68" t="str">
        <f t="shared" si="25"/>
        <v>+1</v>
      </c>
      <c r="V68" t="str">
        <f t="shared" si="26"/>
        <v/>
      </c>
      <c r="W68" t="str">
        <f t="shared" si="27"/>
        <v/>
      </c>
      <c r="X68" t="str">
        <f t="shared" si="28"/>
        <v>+1</v>
      </c>
      <c r="Y68" s="1">
        <f t="shared" si="29"/>
        <v>1</v>
      </c>
      <c r="Z68" t="str">
        <f>LOOKUP($Y68,{-3,-2,-1,0,1,2,3},{"#74add1","#abd9e9","#e0f3f8","#ffffbf","#fee090","#fdae61","#f46d43"})</f>
        <v>#fee090</v>
      </c>
      <c r="AA68">
        <v>97</v>
      </c>
      <c r="AB68">
        <v>16</v>
      </c>
      <c r="AC68">
        <v>1157779</v>
      </c>
      <c r="AD68">
        <v>72361</v>
      </c>
      <c r="AE68">
        <f t="shared" si="30"/>
        <v>0.99844595616102239</v>
      </c>
      <c r="AF68" t="str">
        <f t="shared" si="31"/>
        <v>+1</v>
      </c>
      <c r="AG68" t="str">
        <f t="shared" si="32"/>
        <v/>
      </c>
      <c r="AH68" t="str">
        <f t="shared" si="33"/>
        <v/>
      </c>
      <c r="AI68" t="str">
        <f t="shared" si="34"/>
        <v>+1</v>
      </c>
      <c r="AJ68" s="1">
        <f t="shared" si="35"/>
        <v>1</v>
      </c>
      <c r="AK68" t="str">
        <f>LOOKUP($AJ68,{-3,-2,-1,0,1,2,3},{"#74add1","#abd9e9","#e0f3f8","#ffffbf","#fee090","#fdae61","#f46d43"})</f>
        <v>#fee090</v>
      </c>
      <c r="AL68">
        <v>98.9</v>
      </c>
      <c r="AM68">
        <v>39.739153600000002</v>
      </c>
      <c r="AN68">
        <v>-104.9847034</v>
      </c>
      <c r="AO68" t="s">
        <v>104</v>
      </c>
      <c r="AP68" t="b">
        <f>IF(C68=C67,AP67,NOT(AP67))</f>
        <v>0</v>
      </c>
    </row>
    <row r="69" spans="1:42">
      <c r="A69">
        <v>6</v>
      </c>
      <c r="B69">
        <v>9</v>
      </c>
      <c r="C69" t="s">
        <v>99</v>
      </c>
      <c r="D69" t="s">
        <v>100</v>
      </c>
      <c r="E69">
        <v>2013</v>
      </c>
      <c r="F69">
        <v>8</v>
      </c>
      <c r="G69">
        <v>614977</v>
      </c>
      <c r="H69">
        <v>76872</v>
      </c>
      <c r="I69">
        <f t="shared" si="18"/>
        <v>1.1337852320602093</v>
      </c>
      <c r="J69" t="str">
        <f t="shared" si="19"/>
        <v/>
      </c>
      <c r="K69" t="str">
        <f t="shared" si="20"/>
        <v>+2</v>
      </c>
      <c r="L69" t="str">
        <f t="shared" si="21"/>
        <v/>
      </c>
      <c r="M69" t="str">
        <f t="shared" si="22"/>
        <v>+2</v>
      </c>
      <c r="N69" s="1">
        <f t="shared" si="23"/>
        <v>2</v>
      </c>
      <c r="O69" t="str">
        <f>LOOKUP($N69,{-3,-2,-1,0,1,2,3},{"#74add1","#abd9e9","#e0f3f8","#ffffbf","#fee090","#fdae61","#f46d43"})</f>
        <v>#fdae61</v>
      </c>
      <c r="P69">
        <v>101</v>
      </c>
      <c r="Q69">
        <v>8</v>
      </c>
      <c r="R69">
        <v>579168</v>
      </c>
      <c r="S69">
        <v>72396</v>
      </c>
      <c r="T69">
        <f t="shared" si="24"/>
        <v>1.4671932143584894</v>
      </c>
      <c r="U69" t="str">
        <f t="shared" si="25"/>
        <v/>
      </c>
      <c r="V69" t="str">
        <f t="shared" si="26"/>
        <v>+2</v>
      </c>
      <c r="W69" t="str">
        <f t="shared" si="27"/>
        <v/>
      </c>
      <c r="X69" t="str">
        <f t="shared" si="28"/>
        <v>+2</v>
      </c>
      <c r="Y69" s="1">
        <f t="shared" si="29"/>
        <v>2</v>
      </c>
      <c r="Z69" t="str">
        <f>LOOKUP($Y69,{-3,-2,-1,0,1,2,3},{"#74add1","#abd9e9","#e0f3f8","#ffffbf","#fee090","#fdae61","#f46d43"})</f>
        <v>#fdae61</v>
      </c>
      <c r="AA69">
        <v>100.5</v>
      </c>
      <c r="AB69">
        <v>16</v>
      </c>
      <c r="AC69">
        <v>1194145</v>
      </c>
      <c r="AD69">
        <v>74634</v>
      </c>
      <c r="AE69">
        <f t="shared" si="30"/>
        <v>1.4993364322856764</v>
      </c>
      <c r="AF69" t="str">
        <f t="shared" si="31"/>
        <v/>
      </c>
      <c r="AG69" t="str">
        <f t="shared" si="32"/>
        <v>+2</v>
      </c>
      <c r="AH69" t="str">
        <f t="shared" si="33"/>
        <v/>
      </c>
      <c r="AI69" t="str">
        <f t="shared" si="34"/>
        <v>+2</v>
      </c>
      <c r="AJ69" s="1">
        <f t="shared" si="35"/>
        <v>2</v>
      </c>
      <c r="AK69" t="str">
        <f>LOOKUP($AJ69,{-3,-2,-1,0,1,2,3},{"#74add1","#abd9e9","#e0f3f8","#ffffbf","#fee090","#fdae61","#f46d43"})</f>
        <v>#fdae61</v>
      </c>
      <c r="AL69">
        <v>100.7</v>
      </c>
      <c r="AM69">
        <v>39.739153600000002</v>
      </c>
      <c r="AN69">
        <v>-104.9847034</v>
      </c>
      <c r="AO69" t="s">
        <v>105</v>
      </c>
      <c r="AP69" t="b">
        <f>IF(C69=C68,AP68,NOT(AP68))</f>
        <v>0</v>
      </c>
    </row>
    <row r="70" spans="1:42">
      <c r="A70">
        <v>6</v>
      </c>
      <c r="B70">
        <v>9</v>
      </c>
      <c r="C70" t="s">
        <v>99</v>
      </c>
      <c r="D70" t="s">
        <v>100</v>
      </c>
      <c r="E70">
        <v>2014</v>
      </c>
      <c r="F70">
        <v>8</v>
      </c>
      <c r="G70">
        <v>615517</v>
      </c>
      <c r="H70">
        <v>76939</v>
      </c>
      <c r="I70">
        <f t="shared" si="18"/>
        <v>1.1421491424355836</v>
      </c>
      <c r="J70" t="str">
        <f t="shared" si="19"/>
        <v/>
      </c>
      <c r="K70" t="str">
        <f t="shared" si="20"/>
        <v>+2</v>
      </c>
      <c r="L70" t="str">
        <f t="shared" si="21"/>
        <v/>
      </c>
      <c r="M70" t="str">
        <f t="shared" si="22"/>
        <v>+2</v>
      </c>
      <c r="N70" s="1">
        <f t="shared" si="23"/>
        <v>2</v>
      </c>
      <c r="O70" t="str">
        <f>LOOKUP($N70,{-3,-2,-1,0,1,2,3},{"#74add1","#abd9e9","#e0f3f8","#ffffbf","#fee090","#fdae61","#f46d43"})</f>
        <v>#fdae61</v>
      </c>
      <c r="P70">
        <v>101.1</v>
      </c>
      <c r="Q70">
        <v>8</v>
      </c>
      <c r="R70">
        <v>541250</v>
      </c>
      <c r="S70">
        <v>67656</v>
      </c>
      <c r="T70">
        <f t="shared" si="24"/>
        <v>-6.0997509285156827E-2</v>
      </c>
      <c r="U70" t="str">
        <f t="shared" si="25"/>
        <v>-1</v>
      </c>
      <c r="V70" t="str">
        <f t="shared" si="26"/>
        <v/>
      </c>
      <c r="W70" t="str">
        <f t="shared" si="27"/>
        <v/>
      </c>
      <c r="X70" t="str">
        <f t="shared" si="28"/>
        <v>-1</v>
      </c>
      <c r="Y70" s="1">
        <f t="shared" si="29"/>
        <v>-1</v>
      </c>
      <c r="Z70" t="str">
        <f>LOOKUP($Y70,{-3,-2,-1,0,1,2,3},{"#74add1","#abd9e9","#e0f3f8","#ffffbf","#fee090","#fdae61","#f46d43"})</f>
        <v>#e0f3f8</v>
      </c>
      <c r="AA70">
        <v>96.6</v>
      </c>
      <c r="AB70">
        <v>16</v>
      </c>
      <c r="AC70">
        <v>1156767</v>
      </c>
      <c r="AD70">
        <v>72297</v>
      </c>
      <c r="AE70">
        <f t="shared" si="30"/>
        <v>0.98434257275936032</v>
      </c>
      <c r="AF70" t="str">
        <f t="shared" si="31"/>
        <v>+1</v>
      </c>
      <c r="AG70" t="str">
        <f t="shared" si="32"/>
        <v/>
      </c>
      <c r="AH70" t="str">
        <f t="shared" si="33"/>
        <v/>
      </c>
      <c r="AI70" t="str">
        <f t="shared" si="34"/>
        <v>+1</v>
      </c>
      <c r="AJ70" s="1">
        <f t="shared" si="35"/>
        <v>1</v>
      </c>
      <c r="AK70" t="str">
        <f>LOOKUP($AJ70,{-3,-2,-1,0,1,2,3},{"#74add1","#abd9e9","#e0f3f8","#ffffbf","#fee090","#fdae61","#f46d43"})</f>
        <v>#fee090</v>
      </c>
      <c r="AL70">
        <v>98.9</v>
      </c>
      <c r="AM70">
        <v>39.739153600000002</v>
      </c>
      <c r="AN70">
        <v>-104.9847034</v>
      </c>
      <c r="AO70" t="s">
        <v>106</v>
      </c>
      <c r="AP70" t="b">
        <f>IF(C70=C69,AP69,NOT(AP69))</f>
        <v>0</v>
      </c>
    </row>
    <row r="71" spans="1:42">
      <c r="A71">
        <v>5</v>
      </c>
      <c r="B71">
        <v>9</v>
      </c>
      <c r="C71" t="s">
        <v>99</v>
      </c>
      <c r="D71" t="s">
        <v>100</v>
      </c>
      <c r="E71">
        <v>2015</v>
      </c>
      <c r="F71">
        <v>8</v>
      </c>
      <c r="G71">
        <v>615381</v>
      </c>
      <c r="H71">
        <v>76922</v>
      </c>
      <c r="I71">
        <f t="shared" si="18"/>
        <v>1.1400269562209364</v>
      </c>
      <c r="J71" t="str">
        <f t="shared" si="19"/>
        <v/>
      </c>
      <c r="K71" t="str">
        <f t="shared" si="20"/>
        <v>+2</v>
      </c>
      <c r="L71" t="str">
        <f t="shared" si="21"/>
        <v/>
      </c>
      <c r="M71" t="str">
        <f t="shared" si="22"/>
        <v>+2</v>
      </c>
      <c r="N71" s="1">
        <f t="shared" si="23"/>
        <v>2</v>
      </c>
      <c r="O71" t="str">
        <f>LOOKUP($N71,{-3,-2,-1,0,1,2,3},{"#74add1","#abd9e9","#e0f3f8","#ffffbf","#fee090","#fdae61","#f46d43"})</f>
        <v>#fdae61</v>
      </c>
      <c r="P71">
        <v>101</v>
      </c>
      <c r="Q71">
        <v>8</v>
      </c>
      <c r="R71">
        <v>527010</v>
      </c>
      <c r="S71">
        <v>65876</v>
      </c>
      <c r="T71">
        <f t="shared" si="24"/>
        <v>-0.63487503841715898</v>
      </c>
      <c r="U71" t="str">
        <f t="shared" si="25"/>
        <v>-1</v>
      </c>
      <c r="V71" t="str">
        <f t="shared" si="26"/>
        <v/>
      </c>
      <c r="W71" t="str">
        <f t="shared" si="27"/>
        <v/>
      </c>
      <c r="X71" t="str">
        <f t="shared" si="28"/>
        <v>-1</v>
      </c>
      <c r="Y71" s="1">
        <f t="shared" si="29"/>
        <v>-1</v>
      </c>
      <c r="Z71" t="str">
        <f>LOOKUP($Y71,{-3,-2,-1,0,1,2,3},{"#74add1","#abd9e9","#e0f3f8","#ffffbf","#fee090","#fdae61","#f46d43"})</f>
        <v>#e0f3f8</v>
      </c>
      <c r="AA71">
        <v>97.9</v>
      </c>
      <c r="AB71">
        <v>16</v>
      </c>
      <c r="AC71">
        <v>1142391</v>
      </c>
      <c r="AD71">
        <v>71399</v>
      </c>
      <c r="AE71">
        <f t="shared" si="30"/>
        <v>0.78645447440478966</v>
      </c>
      <c r="AF71" t="str">
        <f t="shared" si="31"/>
        <v>+1</v>
      </c>
      <c r="AG71" t="str">
        <f t="shared" si="32"/>
        <v/>
      </c>
      <c r="AH71" t="str">
        <f t="shared" si="33"/>
        <v/>
      </c>
      <c r="AI71" t="str">
        <f t="shared" si="34"/>
        <v>+1</v>
      </c>
      <c r="AJ71" s="1">
        <f t="shared" si="35"/>
        <v>1</v>
      </c>
      <c r="AK71" t="str">
        <f>LOOKUP($AJ71,{-3,-2,-1,0,1,2,3},{"#74add1","#abd9e9","#e0f3f8","#ffffbf","#fee090","#fdae61","#f46d43"})</f>
        <v>#fee090</v>
      </c>
      <c r="AL71">
        <v>99.6</v>
      </c>
      <c r="AM71">
        <v>39.739153600000002</v>
      </c>
      <c r="AN71">
        <v>-104.9847034</v>
      </c>
      <c r="AO71" t="s">
        <v>107</v>
      </c>
      <c r="AP71" t="b">
        <f>IF(C71=C70,AP70,NOT(AP70))</f>
        <v>0</v>
      </c>
    </row>
    <row r="72" spans="1:42">
      <c r="A72">
        <v>31</v>
      </c>
      <c r="B72">
        <v>10</v>
      </c>
      <c r="C72" t="s">
        <v>108</v>
      </c>
      <c r="D72" t="s">
        <v>109</v>
      </c>
      <c r="E72">
        <v>2009</v>
      </c>
      <c r="F72">
        <v>8</v>
      </c>
      <c r="G72">
        <v>395162</v>
      </c>
      <c r="H72">
        <v>49395</v>
      </c>
      <c r="I72">
        <f t="shared" si="18"/>
        <v>-2.2962918632257612</v>
      </c>
      <c r="J72" t="str">
        <f t="shared" si="19"/>
        <v/>
      </c>
      <c r="K72" t="str">
        <f t="shared" si="20"/>
        <v/>
      </c>
      <c r="L72" t="str">
        <f t="shared" si="21"/>
        <v>-3</v>
      </c>
      <c r="M72" t="str">
        <f t="shared" si="22"/>
        <v>-3</v>
      </c>
      <c r="N72" s="1">
        <f t="shared" si="23"/>
        <v>-3</v>
      </c>
      <c r="O72" t="str">
        <f>LOOKUP($N72,{-3,-2,-1,0,1,2,3},{"#74add1","#abd9e9","#e0f3f8","#ffffbf","#fee090","#fdae61","#f46d43"})</f>
        <v>#74add1</v>
      </c>
      <c r="P72">
        <v>76.599999999999994</v>
      </c>
      <c r="Q72">
        <v>8</v>
      </c>
      <c r="R72">
        <v>536519</v>
      </c>
      <c r="S72">
        <v>67064</v>
      </c>
      <c r="T72">
        <f t="shared" si="24"/>
        <v>-0.25186014818748564</v>
      </c>
      <c r="U72" t="str">
        <f t="shared" si="25"/>
        <v>-1</v>
      </c>
      <c r="V72" t="str">
        <f t="shared" si="26"/>
        <v/>
      </c>
      <c r="W72" t="str">
        <f t="shared" si="27"/>
        <v/>
      </c>
      <c r="X72" t="str">
        <f t="shared" si="28"/>
        <v>-1</v>
      </c>
      <c r="Y72" s="1">
        <f t="shared" si="29"/>
        <v>-1</v>
      </c>
      <c r="Z72" t="str">
        <f>LOOKUP($Y72,{-3,-2,-1,0,1,2,3},{"#74add1","#abd9e9","#e0f3f8","#ffffbf","#fee090","#fdae61","#f46d43"})</f>
        <v>#e0f3f8</v>
      </c>
      <c r="AA72">
        <v>98.4</v>
      </c>
      <c r="AB72">
        <v>16</v>
      </c>
      <c r="AC72">
        <v>931681</v>
      </c>
      <c r="AD72">
        <v>58230</v>
      </c>
      <c r="AE72">
        <f t="shared" si="30"/>
        <v>-2.1155370258528294</v>
      </c>
      <c r="AF72" t="str">
        <f t="shared" si="31"/>
        <v/>
      </c>
      <c r="AG72" t="str">
        <f t="shared" si="32"/>
        <v/>
      </c>
      <c r="AH72" t="str">
        <f t="shared" si="33"/>
        <v>-3</v>
      </c>
      <c r="AI72" t="str">
        <f t="shared" si="34"/>
        <v>-3</v>
      </c>
      <c r="AJ72" s="1">
        <f t="shared" si="35"/>
        <v>-3</v>
      </c>
      <c r="AK72" t="str">
        <f>LOOKUP($AJ72,{-3,-2,-1,0,1,2,3},{"#74add1","#abd9e9","#e0f3f8","#ffffbf","#fee090","#fdae61","#f46d43"})</f>
        <v>#74add1</v>
      </c>
      <c r="AL72">
        <v>87.8</v>
      </c>
      <c r="AM72">
        <v>42.348663500000001</v>
      </c>
      <c r="AN72">
        <v>-83.056737499999997</v>
      </c>
      <c r="AO72" t="s">
        <v>110</v>
      </c>
      <c r="AP72" t="b">
        <f>IF(C72=C71,AP71,NOT(AP71))</f>
        <v>1</v>
      </c>
    </row>
    <row r="73" spans="1:42">
      <c r="A73">
        <v>29</v>
      </c>
      <c r="B73">
        <v>10</v>
      </c>
      <c r="C73" t="s">
        <v>108</v>
      </c>
      <c r="D73" t="s">
        <v>109</v>
      </c>
      <c r="E73">
        <v>2010</v>
      </c>
      <c r="F73">
        <v>8</v>
      </c>
      <c r="G73">
        <v>450286</v>
      </c>
      <c r="H73">
        <v>56285</v>
      </c>
      <c r="I73">
        <f t="shared" si="18"/>
        <v>-1.4361822738775667</v>
      </c>
      <c r="J73" t="str">
        <f t="shared" si="19"/>
        <v/>
      </c>
      <c r="K73" t="str">
        <f t="shared" si="20"/>
        <v>-2</v>
      </c>
      <c r="L73" t="str">
        <f t="shared" si="21"/>
        <v/>
      </c>
      <c r="M73" t="str">
        <f t="shared" si="22"/>
        <v>-2</v>
      </c>
      <c r="N73" s="1">
        <f t="shared" si="23"/>
        <v>-2</v>
      </c>
      <c r="O73" t="str">
        <f>LOOKUP($N73,{-3,-2,-1,0,1,2,3},{"#74add1","#abd9e9","#e0f3f8","#ffffbf","#fee090","#fdae61","#f46d43"})</f>
        <v>#abd9e9</v>
      </c>
      <c r="P73">
        <v>87.3</v>
      </c>
      <c r="Q73">
        <v>8</v>
      </c>
      <c r="R73">
        <v>526932</v>
      </c>
      <c r="S73">
        <v>65866</v>
      </c>
      <c r="T73">
        <f t="shared" si="24"/>
        <v>-0.6380990694796983</v>
      </c>
      <c r="U73" t="str">
        <f t="shared" si="25"/>
        <v>-1</v>
      </c>
      <c r="V73" t="str">
        <f t="shared" si="26"/>
        <v/>
      </c>
      <c r="W73" t="str">
        <f t="shared" si="27"/>
        <v/>
      </c>
      <c r="X73" t="str">
        <f t="shared" si="28"/>
        <v>-1</v>
      </c>
      <c r="Y73" s="1">
        <f t="shared" si="29"/>
        <v>-1</v>
      </c>
      <c r="Z73" t="str">
        <f>LOOKUP($Y73,{-3,-2,-1,0,1,2,3},{"#74add1","#abd9e9","#e0f3f8","#ffffbf","#fee090","#fdae61","#f46d43"})</f>
        <v>#e0f3f8</v>
      </c>
      <c r="AA73">
        <v>91.6</v>
      </c>
      <c r="AB73">
        <v>16</v>
      </c>
      <c r="AC73">
        <v>977218</v>
      </c>
      <c r="AD73">
        <v>61076</v>
      </c>
      <c r="AE73">
        <f t="shared" si="30"/>
        <v>-1.4883771952101699</v>
      </c>
      <c r="AF73" t="str">
        <f t="shared" si="31"/>
        <v/>
      </c>
      <c r="AG73" t="str">
        <f t="shared" si="32"/>
        <v>-2</v>
      </c>
      <c r="AH73" t="str">
        <f t="shared" si="33"/>
        <v/>
      </c>
      <c r="AI73" t="str">
        <f t="shared" si="34"/>
        <v>-2</v>
      </c>
      <c r="AJ73" s="1">
        <f t="shared" si="35"/>
        <v>-2</v>
      </c>
      <c r="AK73" t="str">
        <f>LOOKUP($AJ73,{-3,-2,-1,0,1,2,3},{"#74add1","#abd9e9","#e0f3f8","#ffffbf","#fee090","#fdae61","#f46d43"})</f>
        <v>#abd9e9</v>
      </c>
      <c r="AL73">
        <v>89.6</v>
      </c>
      <c r="AM73">
        <v>42.348663500000001</v>
      </c>
      <c r="AN73">
        <v>-83.056737499999997</v>
      </c>
      <c r="AO73" t="s">
        <v>111</v>
      </c>
      <c r="AP73" t="b">
        <f>IF(C73=C72,AP72,NOT(AP72))</f>
        <v>1</v>
      </c>
    </row>
    <row r="74" spans="1:42">
      <c r="A74">
        <v>21</v>
      </c>
      <c r="B74">
        <v>10</v>
      </c>
      <c r="C74" t="s">
        <v>108</v>
      </c>
      <c r="D74" t="s">
        <v>109</v>
      </c>
      <c r="E74">
        <v>2011</v>
      </c>
      <c r="F74">
        <v>8</v>
      </c>
      <c r="G74">
        <v>509940</v>
      </c>
      <c r="H74">
        <v>63742</v>
      </c>
      <c r="I74">
        <f t="shared" si="18"/>
        <v>-0.5052915325467271</v>
      </c>
      <c r="J74" t="str">
        <f t="shared" si="19"/>
        <v>-1</v>
      </c>
      <c r="K74" t="str">
        <f t="shared" si="20"/>
        <v/>
      </c>
      <c r="L74" t="str">
        <f t="shared" si="21"/>
        <v/>
      </c>
      <c r="M74" t="str">
        <f t="shared" si="22"/>
        <v>-1</v>
      </c>
      <c r="N74" s="1">
        <f t="shared" si="23"/>
        <v>-1</v>
      </c>
      <c r="O74" t="str">
        <f>LOOKUP($N74,{-3,-2,-1,0,1,2,3},{"#74add1","#abd9e9","#e0f3f8","#ffffbf","#fee090","#fdae61","#f46d43"})</f>
        <v>#e0f3f8</v>
      </c>
      <c r="P74">
        <v>98.8</v>
      </c>
      <c r="Q74">
        <v>8</v>
      </c>
      <c r="R74">
        <v>531640</v>
      </c>
      <c r="S74">
        <v>66455</v>
      </c>
      <c r="T74">
        <f t="shared" si="24"/>
        <v>-0.44820363989613132</v>
      </c>
      <c r="U74" t="str">
        <f t="shared" si="25"/>
        <v>-1</v>
      </c>
      <c r="V74" t="str">
        <f t="shared" si="26"/>
        <v/>
      </c>
      <c r="W74" t="str">
        <f t="shared" si="27"/>
        <v/>
      </c>
      <c r="X74" t="str">
        <f t="shared" si="28"/>
        <v>-1</v>
      </c>
      <c r="Y74" s="1">
        <f t="shared" si="29"/>
        <v>-1</v>
      </c>
      <c r="Z74" t="str">
        <f>LOOKUP($Y74,{-3,-2,-1,0,1,2,3},{"#74add1","#abd9e9","#e0f3f8","#ffffbf","#fee090","#fdae61","#f46d43"})</f>
        <v>#e0f3f8</v>
      </c>
      <c r="AA74">
        <v>95.6</v>
      </c>
      <c r="AB74">
        <v>16</v>
      </c>
      <c r="AC74">
        <v>1041580</v>
      </c>
      <c r="AD74">
        <v>65098</v>
      </c>
      <c r="AE74">
        <f t="shared" si="30"/>
        <v>-0.60206769456197007</v>
      </c>
      <c r="AF74" t="str">
        <f t="shared" si="31"/>
        <v>-1</v>
      </c>
      <c r="AG74" t="str">
        <f t="shared" si="32"/>
        <v/>
      </c>
      <c r="AH74" t="str">
        <f t="shared" si="33"/>
        <v/>
      </c>
      <c r="AI74" t="str">
        <f t="shared" si="34"/>
        <v>-1</v>
      </c>
      <c r="AJ74" s="1">
        <f t="shared" si="35"/>
        <v>-1</v>
      </c>
      <c r="AK74" t="str">
        <f>LOOKUP($AJ74,{-3,-2,-1,0,1,2,3},{"#74add1","#abd9e9","#e0f3f8","#ffffbf","#fee090","#fdae61","#f46d43"})</f>
        <v>#e0f3f8</v>
      </c>
      <c r="AL74">
        <v>97.1</v>
      </c>
      <c r="AM74">
        <v>42.348663500000001</v>
      </c>
      <c r="AN74">
        <v>-83.056737499999997</v>
      </c>
      <c r="AO74" t="s">
        <v>112</v>
      </c>
      <c r="AP74" t="b">
        <f>IF(C74=C73,AP73,NOT(AP73))</f>
        <v>1</v>
      </c>
    </row>
    <row r="75" spans="1:42">
      <c r="A75">
        <v>22</v>
      </c>
      <c r="B75">
        <v>10</v>
      </c>
      <c r="C75" t="s">
        <v>108</v>
      </c>
      <c r="D75" t="s">
        <v>109</v>
      </c>
      <c r="E75">
        <v>2012</v>
      </c>
      <c r="F75">
        <v>8</v>
      </c>
      <c r="G75">
        <v>510158</v>
      </c>
      <c r="H75">
        <v>63769</v>
      </c>
      <c r="I75">
        <f t="shared" si="18"/>
        <v>-0.50192100149993446</v>
      </c>
      <c r="J75" t="str">
        <f t="shared" si="19"/>
        <v>-1</v>
      </c>
      <c r="K75" t="str">
        <f t="shared" si="20"/>
        <v/>
      </c>
      <c r="L75" t="str">
        <f t="shared" si="21"/>
        <v/>
      </c>
      <c r="M75" t="str">
        <f t="shared" si="22"/>
        <v>-1</v>
      </c>
      <c r="N75" s="1">
        <f t="shared" si="23"/>
        <v>-1</v>
      </c>
      <c r="O75" t="str">
        <f>LOOKUP($N75,{-3,-2,-1,0,1,2,3},{"#74add1","#abd9e9","#e0f3f8","#ffffbf","#fee090","#fdae61","#f46d43"})</f>
        <v>#e0f3f8</v>
      </c>
      <c r="P75">
        <v>98.9</v>
      </c>
      <c r="Q75">
        <v>8</v>
      </c>
      <c r="R75">
        <v>528293</v>
      </c>
      <c r="S75">
        <v>66036</v>
      </c>
      <c r="T75">
        <f t="shared" si="24"/>
        <v>-0.58329054141652958</v>
      </c>
      <c r="U75" t="str">
        <f t="shared" si="25"/>
        <v>-1</v>
      </c>
      <c r="V75" t="str">
        <f t="shared" si="26"/>
        <v/>
      </c>
      <c r="W75" t="str">
        <f t="shared" si="27"/>
        <v/>
      </c>
      <c r="X75" t="str">
        <f t="shared" si="28"/>
        <v>-1</v>
      </c>
      <c r="Y75" s="1">
        <f t="shared" si="29"/>
        <v>-1</v>
      </c>
      <c r="Z75" t="str">
        <f>LOOKUP($Y75,{-3,-2,-1,0,1,2,3},{"#74add1","#abd9e9","#e0f3f8","#ffffbf","#fee090","#fdae61","#f46d43"})</f>
        <v>#e0f3f8</v>
      </c>
      <c r="AA75">
        <v>98.6</v>
      </c>
      <c r="AB75">
        <v>16</v>
      </c>
      <c r="AC75">
        <v>1038451</v>
      </c>
      <c r="AD75">
        <v>64903</v>
      </c>
      <c r="AE75">
        <f t="shared" si="30"/>
        <v>-0.64503894086390912</v>
      </c>
      <c r="AF75" t="str">
        <f t="shared" si="31"/>
        <v>-1</v>
      </c>
      <c r="AG75" t="str">
        <f t="shared" si="32"/>
        <v/>
      </c>
      <c r="AH75" t="str">
        <f t="shared" si="33"/>
        <v/>
      </c>
      <c r="AI75" t="str">
        <f t="shared" si="34"/>
        <v>-1</v>
      </c>
      <c r="AJ75" s="1">
        <f t="shared" si="35"/>
        <v>-1</v>
      </c>
      <c r="AK75" t="str">
        <f>LOOKUP($AJ75,{-3,-2,-1,0,1,2,3},{"#74add1","#abd9e9","#e0f3f8","#ffffbf","#fee090","#fdae61","#f46d43"})</f>
        <v>#e0f3f8</v>
      </c>
      <c r="AL75">
        <v>98.7</v>
      </c>
      <c r="AM75">
        <v>42.348663500000001</v>
      </c>
      <c r="AN75">
        <v>-83.056737499999997</v>
      </c>
      <c r="AO75" t="s">
        <v>113</v>
      </c>
      <c r="AP75" t="b">
        <f>IF(C75=C74,AP74,NOT(AP74))</f>
        <v>1</v>
      </c>
    </row>
    <row r="76" spans="1:42">
      <c r="A76">
        <v>24</v>
      </c>
      <c r="B76">
        <v>10</v>
      </c>
      <c r="C76" t="s">
        <v>108</v>
      </c>
      <c r="D76" t="s">
        <v>109</v>
      </c>
      <c r="E76">
        <v>2013</v>
      </c>
      <c r="F76">
        <v>8</v>
      </c>
      <c r="G76">
        <v>510369</v>
      </c>
      <c r="H76">
        <v>63796</v>
      </c>
      <c r="I76">
        <f t="shared" si="18"/>
        <v>-0.49855047045314177</v>
      </c>
      <c r="J76" t="str">
        <f t="shared" si="19"/>
        <v>-1</v>
      </c>
      <c r="K76" t="str">
        <f t="shared" si="20"/>
        <v/>
      </c>
      <c r="L76" t="str">
        <f t="shared" si="21"/>
        <v/>
      </c>
      <c r="M76" t="str">
        <f t="shared" si="22"/>
        <v>-1</v>
      </c>
      <c r="N76" s="1">
        <f t="shared" si="23"/>
        <v>-1</v>
      </c>
      <c r="O76" t="str">
        <f>LOOKUP($N76,{-3,-2,-1,0,1,2,3},{"#74add1","#abd9e9","#e0f3f8","#ffffbf","#fee090","#fdae61","#f46d43"})</f>
        <v>#e0f3f8</v>
      </c>
      <c r="P76">
        <v>98.9</v>
      </c>
      <c r="Q76">
        <v>8</v>
      </c>
      <c r="R76">
        <v>543472</v>
      </c>
      <c r="S76">
        <v>67934</v>
      </c>
      <c r="T76">
        <f t="shared" si="24"/>
        <v>2.8630554253436774E-2</v>
      </c>
      <c r="U76" t="str">
        <f t="shared" si="25"/>
        <v>+1</v>
      </c>
      <c r="V76" t="str">
        <f t="shared" si="26"/>
        <v/>
      </c>
      <c r="W76" t="str">
        <f t="shared" si="27"/>
        <v/>
      </c>
      <c r="X76" t="str">
        <f t="shared" si="28"/>
        <v>+1</v>
      </c>
      <c r="Y76" s="1">
        <f t="shared" si="29"/>
        <v>1</v>
      </c>
      <c r="Z76" t="str">
        <f>LOOKUP($Y76,{-3,-2,-1,0,1,2,3},{"#74add1","#abd9e9","#e0f3f8","#ffffbf","#fee090","#fdae61","#f46d43"})</f>
        <v>#fee090</v>
      </c>
      <c r="AA76">
        <v>97.1</v>
      </c>
      <c r="AB76">
        <v>16</v>
      </c>
      <c r="AC76">
        <v>1053841</v>
      </c>
      <c r="AD76">
        <v>65865</v>
      </c>
      <c r="AE76">
        <f t="shared" si="30"/>
        <v>-0.43304745910767634</v>
      </c>
      <c r="AF76" t="str">
        <f t="shared" si="31"/>
        <v>-1</v>
      </c>
      <c r="AG76" t="str">
        <f t="shared" si="32"/>
        <v/>
      </c>
      <c r="AH76" t="str">
        <f t="shared" si="33"/>
        <v/>
      </c>
      <c r="AI76" t="str">
        <f t="shared" si="34"/>
        <v>-1</v>
      </c>
      <c r="AJ76" s="1">
        <f t="shared" si="35"/>
        <v>-1</v>
      </c>
      <c r="AK76" t="str">
        <f>LOOKUP($AJ76,{-3,-2,-1,0,1,2,3},{"#74add1","#abd9e9","#e0f3f8","#ffffbf","#fee090","#fdae61","#f46d43"})</f>
        <v>#e0f3f8</v>
      </c>
      <c r="AL76">
        <v>98</v>
      </c>
      <c r="AM76">
        <v>42.348663500000001</v>
      </c>
      <c r="AN76">
        <v>-83.056737499999997</v>
      </c>
      <c r="AO76" t="s">
        <v>114</v>
      </c>
      <c r="AP76" t="b">
        <f>IF(C76=C75,AP75,NOT(AP75))</f>
        <v>1</v>
      </c>
    </row>
    <row r="77" spans="1:42">
      <c r="A77">
        <v>23</v>
      </c>
      <c r="B77">
        <v>10</v>
      </c>
      <c r="C77" t="s">
        <v>108</v>
      </c>
      <c r="D77" t="s">
        <v>109</v>
      </c>
      <c r="E77">
        <v>2014</v>
      </c>
      <c r="F77">
        <v>8</v>
      </c>
      <c r="G77">
        <v>504198</v>
      </c>
      <c r="H77">
        <v>63024</v>
      </c>
      <c r="I77">
        <f t="shared" si="18"/>
        <v>-0.59492269149476817</v>
      </c>
      <c r="J77" t="str">
        <f t="shared" si="19"/>
        <v>-1</v>
      </c>
      <c r="K77" t="str">
        <f t="shared" si="20"/>
        <v/>
      </c>
      <c r="L77" t="str">
        <f t="shared" si="21"/>
        <v/>
      </c>
      <c r="M77" t="str">
        <f t="shared" si="22"/>
        <v>-1</v>
      </c>
      <c r="N77" s="1">
        <f t="shared" si="23"/>
        <v>-1</v>
      </c>
      <c r="O77" t="str">
        <f>LOOKUP($N77,{-3,-2,-1,0,1,2,3},{"#74add1","#abd9e9","#e0f3f8","#ffffbf","#fee090","#fdae61","#f46d43"})</f>
        <v>#e0f3f8</v>
      </c>
      <c r="P77">
        <v>97.7</v>
      </c>
      <c r="Q77">
        <v>7</v>
      </c>
      <c r="R77">
        <v>475030</v>
      </c>
      <c r="S77">
        <v>67861</v>
      </c>
      <c r="T77">
        <f t="shared" si="24"/>
        <v>5.095127496899607E-3</v>
      </c>
      <c r="U77" t="str">
        <f t="shared" si="25"/>
        <v>+1</v>
      </c>
      <c r="V77" t="str">
        <f t="shared" si="26"/>
        <v/>
      </c>
      <c r="W77" t="str">
        <f t="shared" si="27"/>
        <v/>
      </c>
      <c r="X77" t="str">
        <f t="shared" si="28"/>
        <v>+1</v>
      </c>
      <c r="Y77" s="1">
        <f t="shared" si="29"/>
        <v>1</v>
      </c>
      <c r="Z77" t="str">
        <f>LOOKUP($Y77,{-3,-2,-1,0,1,2,3},{"#74add1","#abd9e9","#e0f3f8","#ffffbf","#fee090","#fdae61","#f46d43"})</f>
        <v>#fee090</v>
      </c>
      <c r="AA77">
        <v>100.5</v>
      </c>
      <c r="AB77">
        <v>15</v>
      </c>
      <c r="AC77">
        <v>979228</v>
      </c>
      <c r="AD77">
        <v>65281</v>
      </c>
      <c r="AE77">
        <f t="shared" si="30"/>
        <v>-0.56174083264784258</v>
      </c>
      <c r="AF77" t="str">
        <f t="shared" si="31"/>
        <v>-1</v>
      </c>
      <c r="AG77" t="str">
        <f t="shared" si="32"/>
        <v/>
      </c>
      <c r="AH77" t="str">
        <f t="shared" si="33"/>
        <v/>
      </c>
      <c r="AI77" t="str">
        <f t="shared" si="34"/>
        <v>-1</v>
      </c>
      <c r="AJ77" s="1">
        <f t="shared" si="35"/>
        <v>-1</v>
      </c>
      <c r="AK77" t="str">
        <f>LOOKUP($AJ77,{-3,-2,-1,0,1,2,3},{"#74add1","#abd9e9","#e0f3f8","#ffffbf","#fee090","#fdae61","#f46d43"})</f>
        <v>#e0f3f8</v>
      </c>
      <c r="AL77">
        <v>99</v>
      </c>
      <c r="AM77">
        <v>42.348663500000001</v>
      </c>
      <c r="AN77">
        <v>-83.056737499999997</v>
      </c>
      <c r="AO77" t="s">
        <v>115</v>
      </c>
      <c r="AP77" t="b">
        <f>IF(C77=C76,AP76,NOT(AP76))</f>
        <v>1</v>
      </c>
    </row>
    <row r="78" spans="1:42">
      <c r="A78">
        <v>29</v>
      </c>
      <c r="B78">
        <v>10</v>
      </c>
      <c r="C78" t="s">
        <v>108</v>
      </c>
      <c r="D78" t="s">
        <v>109</v>
      </c>
      <c r="E78">
        <v>2015</v>
      </c>
      <c r="F78">
        <v>8</v>
      </c>
      <c r="G78">
        <v>490782</v>
      </c>
      <c r="H78">
        <v>61347</v>
      </c>
      <c r="I78">
        <f t="shared" si="18"/>
        <v>-0.80427011984555519</v>
      </c>
      <c r="J78" t="str">
        <f t="shared" si="19"/>
        <v>-1</v>
      </c>
      <c r="K78" t="str">
        <f t="shared" si="20"/>
        <v/>
      </c>
      <c r="L78" t="str">
        <f t="shared" si="21"/>
        <v/>
      </c>
      <c r="M78" t="str">
        <f t="shared" si="22"/>
        <v>-1</v>
      </c>
      <c r="N78" s="1">
        <f t="shared" si="23"/>
        <v>-1</v>
      </c>
      <c r="O78" t="str">
        <f>LOOKUP($N78,{-3,-2,-1,0,1,2,3},{"#74add1","#abd9e9","#e0f3f8","#ffffbf","#fee090","#fdae61","#f46d43"})</f>
        <v>#e0f3f8</v>
      </c>
      <c r="P78">
        <v>94.4</v>
      </c>
      <c r="Q78">
        <v>8</v>
      </c>
      <c r="R78">
        <v>534963</v>
      </c>
      <c r="S78">
        <v>66870</v>
      </c>
      <c r="T78">
        <f t="shared" si="24"/>
        <v>-0.3144063508007488</v>
      </c>
      <c r="U78" t="str">
        <f t="shared" si="25"/>
        <v>-1</v>
      </c>
      <c r="V78" t="str">
        <f t="shared" si="26"/>
        <v/>
      </c>
      <c r="W78" t="str">
        <f t="shared" si="27"/>
        <v/>
      </c>
      <c r="X78" t="str">
        <f t="shared" si="28"/>
        <v>-1</v>
      </c>
      <c r="Y78" s="1">
        <f t="shared" si="29"/>
        <v>-1</v>
      </c>
      <c r="Z78" t="str">
        <f>LOOKUP($Y78,{-3,-2,-1,0,1,2,3},{"#74add1","#abd9e9","#e0f3f8","#ffffbf","#fee090","#fdae61","#f46d43"})</f>
        <v>#e0f3f8</v>
      </c>
      <c r="AA78">
        <v>98.4</v>
      </c>
      <c r="AB78">
        <v>16</v>
      </c>
      <c r="AC78">
        <v>1025745</v>
      </c>
      <c r="AD78">
        <v>64109</v>
      </c>
      <c r="AE78">
        <f t="shared" si="30"/>
        <v>-0.820009041190779</v>
      </c>
      <c r="AF78" t="str">
        <f t="shared" si="31"/>
        <v>-1</v>
      </c>
      <c r="AG78" t="str">
        <f t="shared" si="32"/>
        <v/>
      </c>
      <c r="AH78" t="str">
        <f t="shared" si="33"/>
        <v/>
      </c>
      <c r="AI78" t="str">
        <f t="shared" si="34"/>
        <v>-1</v>
      </c>
      <c r="AJ78" s="1">
        <f t="shared" si="35"/>
        <v>-1</v>
      </c>
      <c r="AK78" t="str">
        <f>LOOKUP($AJ78,{-3,-2,-1,0,1,2,3},{"#74add1","#abd9e9","#e0f3f8","#ffffbf","#fee090","#fdae61","#f46d43"})</f>
        <v>#e0f3f8</v>
      </c>
      <c r="AL78">
        <v>96.4</v>
      </c>
      <c r="AM78">
        <v>42.348663500000001</v>
      </c>
      <c r="AN78">
        <v>-83.056737499999997</v>
      </c>
      <c r="AO78" t="s">
        <v>116</v>
      </c>
      <c r="AP78" t="b">
        <f>IF(C78=C77,AP77,NOT(AP77))</f>
        <v>1</v>
      </c>
    </row>
    <row r="79" spans="1:42">
      <c r="A79">
        <v>8</v>
      </c>
      <c r="B79">
        <v>11</v>
      </c>
      <c r="C79" t="s">
        <v>117</v>
      </c>
      <c r="D79" t="s">
        <v>118</v>
      </c>
      <c r="E79">
        <v>2009</v>
      </c>
      <c r="F79">
        <v>8</v>
      </c>
      <c r="G79">
        <v>565666</v>
      </c>
      <c r="H79">
        <v>70708</v>
      </c>
      <c r="I79">
        <f t="shared" si="18"/>
        <v>0.36430547752577253</v>
      </c>
      <c r="J79" t="str">
        <f t="shared" si="19"/>
        <v>+1</v>
      </c>
      <c r="K79" t="str">
        <f t="shared" si="20"/>
        <v/>
      </c>
      <c r="L79" t="str">
        <f t="shared" si="21"/>
        <v/>
      </c>
      <c r="M79" t="str">
        <f t="shared" si="22"/>
        <v>+1</v>
      </c>
      <c r="N79" s="1">
        <f t="shared" si="23"/>
        <v>1</v>
      </c>
      <c r="O79" t="str">
        <f>LOOKUP($N79,{-3,-2,-1,0,1,2,3},{"#74add1","#abd9e9","#e0f3f8","#ffffbf","#fee090","#fdae61","#f46d43"})</f>
        <v>#fee090</v>
      </c>
      <c r="P79">
        <v>97</v>
      </c>
      <c r="Q79">
        <v>8</v>
      </c>
      <c r="R79">
        <v>501517</v>
      </c>
      <c r="S79">
        <v>62689</v>
      </c>
      <c r="T79">
        <f t="shared" si="24"/>
        <v>-1.662373738048446</v>
      </c>
      <c r="U79" t="str">
        <f t="shared" si="25"/>
        <v/>
      </c>
      <c r="V79" t="str">
        <f t="shared" si="26"/>
        <v>-2</v>
      </c>
      <c r="W79" t="str">
        <f t="shared" si="27"/>
        <v/>
      </c>
      <c r="X79" t="str">
        <f t="shared" si="28"/>
        <v>-2</v>
      </c>
      <c r="Y79" s="1">
        <f t="shared" si="29"/>
        <v>-2</v>
      </c>
      <c r="Z79" t="str">
        <f>LOOKUP($Y79,{-3,-2,-1,0,1,2,3},{"#74add1","#abd9e9","#e0f3f8","#ffffbf","#fee090","#fdae61","#f46d43"})</f>
        <v>#abd9e9</v>
      </c>
      <c r="AA79">
        <v>95.9</v>
      </c>
      <c r="AB79">
        <v>16</v>
      </c>
      <c r="AC79">
        <v>1067183</v>
      </c>
      <c r="AD79">
        <v>66698</v>
      </c>
      <c r="AE79">
        <f t="shared" si="30"/>
        <v>-0.24948310952041863</v>
      </c>
      <c r="AF79" t="str">
        <f t="shared" si="31"/>
        <v>-1</v>
      </c>
      <c r="AG79" t="str">
        <f t="shared" si="32"/>
        <v/>
      </c>
      <c r="AH79" t="str">
        <f t="shared" si="33"/>
        <v/>
      </c>
      <c r="AI79" t="str">
        <f t="shared" si="34"/>
        <v>-1</v>
      </c>
      <c r="AJ79" s="1">
        <f t="shared" si="35"/>
        <v>-1</v>
      </c>
      <c r="AK79" t="str">
        <f>LOOKUP($AJ79,{-3,-2,-1,0,1,2,3},{"#74add1","#abd9e9","#e0f3f8","#ffffbf","#fee090","#fdae61","#f46d43"})</f>
        <v>#e0f3f8</v>
      </c>
      <c r="AL79">
        <v>96.5</v>
      </c>
      <c r="AM79">
        <v>44.529941200000003</v>
      </c>
      <c r="AN79">
        <v>-88.024831699999993</v>
      </c>
      <c r="AO79" t="s">
        <v>119</v>
      </c>
      <c r="AP79" t="b">
        <f>IF(C79=C78,AP78,NOT(AP78))</f>
        <v>0</v>
      </c>
    </row>
    <row r="80" spans="1:42">
      <c r="A80">
        <v>9</v>
      </c>
      <c r="B80">
        <v>11</v>
      </c>
      <c r="C80" t="s">
        <v>117</v>
      </c>
      <c r="D80" t="s">
        <v>118</v>
      </c>
      <c r="E80">
        <v>2010</v>
      </c>
      <c r="F80">
        <v>8</v>
      </c>
      <c r="G80">
        <v>566362</v>
      </c>
      <c r="H80">
        <v>70795</v>
      </c>
      <c r="I80">
        <f t="shared" si="18"/>
        <v>0.37516607756543768</v>
      </c>
      <c r="J80" t="str">
        <f t="shared" si="19"/>
        <v>+1</v>
      </c>
      <c r="K80" t="str">
        <f t="shared" si="20"/>
        <v/>
      </c>
      <c r="L80" t="str">
        <f t="shared" si="21"/>
        <v/>
      </c>
      <c r="M80" t="str">
        <f t="shared" si="22"/>
        <v>+1</v>
      </c>
      <c r="N80" s="1">
        <f t="shared" si="23"/>
        <v>1</v>
      </c>
      <c r="O80" t="str">
        <f>LOOKUP($N80,{-3,-2,-1,0,1,2,3},{"#74add1","#abd9e9","#e0f3f8","#ffffbf","#fee090","#fdae61","#f46d43"})</f>
        <v>#fee090</v>
      </c>
      <c r="P80">
        <v>97.1</v>
      </c>
      <c r="Q80">
        <v>8</v>
      </c>
      <c r="R80">
        <v>556306</v>
      </c>
      <c r="S80">
        <v>69538</v>
      </c>
      <c r="T80">
        <f t="shared" si="24"/>
        <v>0.54576513668474658</v>
      </c>
      <c r="U80" t="str">
        <f t="shared" si="25"/>
        <v>+1</v>
      </c>
      <c r="V80" t="str">
        <f t="shared" si="26"/>
        <v/>
      </c>
      <c r="W80" t="str">
        <f t="shared" si="27"/>
        <v/>
      </c>
      <c r="X80" t="str">
        <f t="shared" si="28"/>
        <v>+1</v>
      </c>
      <c r="Y80" s="1">
        <f t="shared" si="29"/>
        <v>1</v>
      </c>
      <c r="Z80" t="str">
        <f>LOOKUP($Y80,{-3,-2,-1,0,1,2,3},{"#74add1","#abd9e9","#e0f3f8","#ffffbf","#fee090","#fdae61","#f46d43"})</f>
        <v>#fee090</v>
      </c>
      <c r="AA80">
        <v>97.3</v>
      </c>
      <c r="AB80">
        <v>16</v>
      </c>
      <c r="AC80">
        <v>1122668</v>
      </c>
      <c r="AD80">
        <v>70166</v>
      </c>
      <c r="AE80">
        <f t="shared" si="30"/>
        <v>0.51474397855714404</v>
      </c>
      <c r="AF80" t="str">
        <f t="shared" si="31"/>
        <v>+1</v>
      </c>
      <c r="AG80" t="str">
        <f t="shared" si="32"/>
        <v/>
      </c>
      <c r="AH80" t="str">
        <f t="shared" si="33"/>
        <v/>
      </c>
      <c r="AI80" t="str">
        <f t="shared" si="34"/>
        <v>+1</v>
      </c>
      <c r="AJ80" s="1">
        <f t="shared" si="35"/>
        <v>1</v>
      </c>
      <c r="AK80" t="str">
        <f>LOOKUP($AJ80,{-3,-2,-1,0,1,2,3},{"#74add1","#abd9e9","#e0f3f8","#ffffbf","#fee090","#fdae61","#f46d43"})</f>
        <v>#fee090</v>
      </c>
      <c r="AL80">
        <v>97.2</v>
      </c>
      <c r="AM80">
        <v>44.529941200000003</v>
      </c>
      <c r="AN80">
        <v>-88.024831699999993</v>
      </c>
      <c r="AO80" t="s">
        <v>120</v>
      </c>
      <c r="AP80" t="b">
        <f>IF(C80=C79,AP79,NOT(AP79))</f>
        <v>0</v>
      </c>
    </row>
    <row r="81" spans="1:42">
      <c r="A81">
        <v>11</v>
      </c>
      <c r="B81">
        <v>11</v>
      </c>
      <c r="C81" t="s">
        <v>117</v>
      </c>
      <c r="D81" t="s">
        <v>118</v>
      </c>
      <c r="E81">
        <v>2011</v>
      </c>
      <c r="F81">
        <v>8</v>
      </c>
      <c r="G81">
        <v>564097</v>
      </c>
      <c r="H81">
        <v>70512</v>
      </c>
      <c r="I81">
        <f t="shared" si="18"/>
        <v>0.33983791881572228</v>
      </c>
      <c r="J81" t="str">
        <f t="shared" si="19"/>
        <v>+1</v>
      </c>
      <c r="K81" t="str">
        <f t="shared" si="20"/>
        <v/>
      </c>
      <c r="L81" t="str">
        <f t="shared" si="21"/>
        <v/>
      </c>
      <c r="M81" t="str">
        <f t="shared" si="22"/>
        <v>+1</v>
      </c>
      <c r="N81" s="1">
        <f t="shared" si="23"/>
        <v>1</v>
      </c>
      <c r="O81" t="str">
        <f>LOOKUP($N81,{-3,-2,-1,0,1,2,3},{"#74add1","#abd9e9","#e0f3f8","#ffffbf","#fee090","#fdae61","#f46d43"})</f>
        <v>#fee090</v>
      </c>
      <c r="P81">
        <v>96.7</v>
      </c>
      <c r="Q81">
        <v>8</v>
      </c>
      <c r="R81">
        <v>558926</v>
      </c>
      <c r="S81">
        <v>69865</v>
      </c>
      <c r="T81">
        <f t="shared" si="24"/>
        <v>0.65119095242978298</v>
      </c>
      <c r="U81" t="str">
        <f t="shared" si="25"/>
        <v>+1</v>
      </c>
      <c r="V81" t="str">
        <f t="shared" si="26"/>
        <v/>
      </c>
      <c r="W81" t="str">
        <f t="shared" si="27"/>
        <v/>
      </c>
      <c r="X81" t="str">
        <f t="shared" si="28"/>
        <v>+1</v>
      </c>
      <c r="Y81" s="1">
        <f t="shared" si="29"/>
        <v>1</v>
      </c>
      <c r="Z81" t="str">
        <f>LOOKUP($Y81,{-3,-2,-1,0,1,2,3},{"#74add1","#abd9e9","#e0f3f8","#ffffbf","#fee090","#fdae61","#f46d43"})</f>
        <v>#fee090</v>
      </c>
      <c r="AA81">
        <v>98.8</v>
      </c>
      <c r="AB81">
        <v>16</v>
      </c>
      <c r="AC81">
        <v>1123023</v>
      </c>
      <c r="AD81">
        <v>70188</v>
      </c>
      <c r="AE81">
        <f t="shared" si="30"/>
        <v>0.51959201660146537</v>
      </c>
      <c r="AF81" t="str">
        <f t="shared" si="31"/>
        <v>+1</v>
      </c>
      <c r="AG81" t="str">
        <f t="shared" si="32"/>
        <v/>
      </c>
      <c r="AH81" t="str">
        <f t="shared" si="33"/>
        <v/>
      </c>
      <c r="AI81" t="str">
        <f t="shared" si="34"/>
        <v>+1</v>
      </c>
      <c r="AJ81" s="1">
        <f t="shared" si="35"/>
        <v>1</v>
      </c>
      <c r="AK81" t="str">
        <f>LOOKUP($AJ81,{-3,-2,-1,0,1,2,3},{"#74add1","#abd9e9","#e0f3f8","#ffffbf","#fee090","#fdae61","#f46d43"})</f>
        <v>#fee090</v>
      </c>
      <c r="AL81">
        <v>97.7</v>
      </c>
      <c r="AM81">
        <v>44.529941200000003</v>
      </c>
      <c r="AN81">
        <v>-88.024831699999993</v>
      </c>
      <c r="AO81" t="s">
        <v>121</v>
      </c>
      <c r="AP81" t="b">
        <f>IF(C81=C80,AP80,NOT(AP80))</f>
        <v>0</v>
      </c>
    </row>
    <row r="82" spans="1:42">
      <c r="A82">
        <v>10</v>
      </c>
      <c r="B82">
        <v>11</v>
      </c>
      <c r="C82" t="s">
        <v>117</v>
      </c>
      <c r="D82" t="s">
        <v>118</v>
      </c>
      <c r="E82">
        <v>2012</v>
      </c>
      <c r="F82">
        <v>8</v>
      </c>
      <c r="G82">
        <v>564062</v>
      </c>
      <c r="H82">
        <v>70507</v>
      </c>
      <c r="I82">
        <f t="shared" si="18"/>
        <v>0.33921374639964957</v>
      </c>
      <c r="J82" t="str">
        <f t="shared" si="19"/>
        <v>+1</v>
      </c>
      <c r="K82" t="str">
        <f t="shared" si="20"/>
        <v/>
      </c>
      <c r="L82" t="str">
        <f t="shared" si="21"/>
        <v/>
      </c>
      <c r="M82" t="str">
        <f t="shared" si="22"/>
        <v>+1</v>
      </c>
      <c r="N82" s="1">
        <f t="shared" si="23"/>
        <v>1</v>
      </c>
      <c r="O82" t="str">
        <f>LOOKUP($N82,{-3,-2,-1,0,1,2,3},{"#74add1","#abd9e9","#e0f3f8","#ffffbf","#fee090","#fdae61","#f46d43"})</f>
        <v>#fee090</v>
      </c>
      <c r="P82">
        <v>96.7</v>
      </c>
      <c r="Q82">
        <v>8</v>
      </c>
      <c r="R82">
        <v>542048</v>
      </c>
      <c r="S82">
        <v>67756</v>
      </c>
      <c r="T82">
        <f t="shared" si="24"/>
        <v>-2.8757198659763443E-2</v>
      </c>
      <c r="U82" t="str">
        <f t="shared" si="25"/>
        <v>-1</v>
      </c>
      <c r="V82" t="str">
        <f t="shared" si="26"/>
        <v/>
      </c>
      <c r="W82" t="str">
        <f t="shared" si="27"/>
        <v/>
      </c>
      <c r="X82" t="str">
        <f t="shared" si="28"/>
        <v>-1</v>
      </c>
      <c r="Y82" s="1">
        <f t="shared" si="29"/>
        <v>-1</v>
      </c>
      <c r="Z82" t="str">
        <f>LOOKUP($Y82,{-3,-2,-1,0,1,2,3},{"#74add1","#abd9e9","#e0f3f8","#ffffbf","#fee090","#fdae61","#f46d43"})</f>
        <v>#e0f3f8</v>
      </c>
      <c r="AA82">
        <v>100.6</v>
      </c>
      <c r="AB82">
        <v>16</v>
      </c>
      <c r="AC82">
        <v>1106110</v>
      </c>
      <c r="AD82">
        <v>69131</v>
      </c>
      <c r="AE82">
        <f t="shared" si="30"/>
        <v>0.2866658251083905</v>
      </c>
      <c r="AF82" t="str">
        <f t="shared" si="31"/>
        <v>+1</v>
      </c>
      <c r="AG82" t="str">
        <f t="shared" si="32"/>
        <v/>
      </c>
      <c r="AH82" t="str">
        <f t="shared" si="33"/>
        <v/>
      </c>
      <c r="AI82" t="str">
        <f t="shared" si="34"/>
        <v>+1</v>
      </c>
      <c r="AJ82" s="1">
        <f t="shared" si="35"/>
        <v>1</v>
      </c>
      <c r="AK82" t="str">
        <f>LOOKUP($AJ82,{-3,-2,-1,0,1,2,3},{"#74add1","#abd9e9","#e0f3f8","#ffffbf","#fee090","#fdae61","#f46d43"})</f>
        <v>#fee090</v>
      </c>
      <c r="AL82">
        <v>98.5</v>
      </c>
      <c r="AM82">
        <v>44.529941200000003</v>
      </c>
      <c r="AN82">
        <v>-88.024831699999993</v>
      </c>
      <c r="AO82" t="s">
        <v>122</v>
      </c>
      <c r="AP82" t="b">
        <f>IF(C82=C81,AP81,NOT(AP81))</f>
        <v>0</v>
      </c>
    </row>
    <row r="83" spans="1:42">
      <c r="A83">
        <v>3</v>
      </c>
      <c r="B83">
        <v>11</v>
      </c>
      <c r="C83" t="s">
        <v>117</v>
      </c>
      <c r="D83" t="s">
        <v>118</v>
      </c>
      <c r="E83">
        <v>2013</v>
      </c>
      <c r="F83">
        <v>8</v>
      </c>
      <c r="G83">
        <v>623577</v>
      </c>
      <c r="H83">
        <v>77947</v>
      </c>
      <c r="I83">
        <f t="shared" si="18"/>
        <v>1.267982301515842</v>
      </c>
      <c r="J83" t="str">
        <f t="shared" si="19"/>
        <v/>
      </c>
      <c r="K83" t="str">
        <f t="shared" si="20"/>
        <v>+2</v>
      </c>
      <c r="L83" t="str">
        <f t="shared" si="21"/>
        <v/>
      </c>
      <c r="M83" t="str">
        <f t="shared" si="22"/>
        <v>+2</v>
      </c>
      <c r="N83" s="1">
        <f t="shared" si="23"/>
        <v>2</v>
      </c>
      <c r="O83" t="str">
        <f>LOOKUP($N83,{-3,-2,-1,0,1,2,3},{"#74add1","#abd9e9","#e0f3f8","#ffffbf","#fee090","#fdae61","#f46d43"})</f>
        <v>#fdae61</v>
      </c>
      <c r="P83">
        <v>106.9</v>
      </c>
      <c r="Q83">
        <v>8</v>
      </c>
      <c r="R83">
        <v>567628</v>
      </c>
      <c r="S83">
        <v>70953</v>
      </c>
      <c r="T83">
        <f t="shared" si="24"/>
        <v>1.001965532034063</v>
      </c>
      <c r="U83" t="str">
        <f t="shared" si="25"/>
        <v/>
      </c>
      <c r="V83" t="str">
        <f t="shared" si="26"/>
        <v>+2</v>
      </c>
      <c r="W83" t="str">
        <f t="shared" si="27"/>
        <v/>
      </c>
      <c r="X83" t="str">
        <f t="shared" si="28"/>
        <v>+2</v>
      </c>
      <c r="Y83" s="1">
        <f t="shared" si="29"/>
        <v>2</v>
      </c>
      <c r="Z83" t="str">
        <f>LOOKUP($Y83,{-3,-2,-1,0,1,2,3},{"#74add1","#abd9e9","#e0f3f8","#ffffbf","#fee090","#fdae61","#f46d43"})</f>
        <v>#fdae61</v>
      </c>
      <c r="AA83">
        <v>101.5</v>
      </c>
      <c r="AB83">
        <v>16</v>
      </c>
      <c r="AC83">
        <v>1191205</v>
      </c>
      <c r="AD83">
        <v>74450</v>
      </c>
      <c r="AE83">
        <f t="shared" si="30"/>
        <v>1.4587892050058979</v>
      </c>
      <c r="AF83" t="str">
        <f t="shared" si="31"/>
        <v/>
      </c>
      <c r="AG83" t="str">
        <f t="shared" si="32"/>
        <v>+2</v>
      </c>
      <c r="AH83" t="str">
        <f t="shared" si="33"/>
        <v/>
      </c>
      <c r="AI83" t="str">
        <f t="shared" si="34"/>
        <v>+2</v>
      </c>
      <c r="AJ83" s="1">
        <f t="shared" si="35"/>
        <v>2</v>
      </c>
      <c r="AK83" t="str">
        <f>LOOKUP($AJ83,{-3,-2,-1,0,1,2,3},{"#74add1","#abd9e9","#e0f3f8","#ffffbf","#fee090","#fdae61","#f46d43"})</f>
        <v>#fdae61</v>
      </c>
      <c r="AL83">
        <v>104.2</v>
      </c>
      <c r="AM83">
        <v>44.529941200000003</v>
      </c>
      <c r="AN83">
        <v>-88.024831699999993</v>
      </c>
      <c r="AO83" t="s">
        <v>123</v>
      </c>
      <c r="AP83" t="b">
        <f>IF(C83=C82,AP82,NOT(AP82))</f>
        <v>0</v>
      </c>
    </row>
    <row r="84" spans="1:42">
      <c r="A84">
        <v>4</v>
      </c>
      <c r="B84">
        <v>11</v>
      </c>
      <c r="C84" t="s">
        <v>117</v>
      </c>
      <c r="D84" t="s">
        <v>118</v>
      </c>
      <c r="E84">
        <v>2014</v>
      </c>
      <c r="F84">
        <v>8</v>
      </c>
      <c r="G84">
        <v>625114</v>
      </c>
      <c r="H84">
        <v>78139</v>
      </c>
      <c r="I84">
        <f t="shared" si="18"/>
        <v>1.2919505222930341</v>
      </c>
      <c r="J84" t="str">
        <f t="shared" si="19"/>
        <v/>
      </c>
      <c r="K84" t="str">
        <f t="shared" si="20"/>
        <v>+2</v>
      </c>
      <c r="L84" t="str">
        <f t="shared" si="21"/>
        <v/>
      </c>
      <c r="M84" t="str">
        <f t="shared" si="22"/>
        <v>+2</v>
      </c>
      <c r="N84" s="1">
        <f t="shared" si="23"/>
        <v>2</v>
      </c>
      <c r="O84" t="str">
        <f>LOOKUP($N84,{-3,-2,-1,0,1,2,3},{"#74add1","#abd9e9","#e0f3f8","#ffffbf","#fee090","#fdae61","#f46d43"})</f>
        <v>#fdae61</v>
      </c>
      <c r="P84">
        <v>107.1</v>
      </c>
      <c r="Q84">
        <v>8</v>
      </c>
      <c r="R84">
        <v>523446</v>
      </c>
      <c r="S84">
        <v>65430</v>
      </c>
      <c r="T84">
        <f t="shared" si="24"/>
        <v>-0.7786668238064135</v>
      </c>
      <c r="U84" t="str">
        <f t="shared" si="25"/>
        <v>-1</v>
      </c>
      <c r="V84" t="str">
        <f t="shared" si="26"/>
        <v/>
      </c>
      <c r="W84" t="str">
        <f t="shared" si="27"/>
        <v/>
      </c>
      <c r="X84" t="str">
        <f t="shared" si="28"/>
        <v>-1</v>
      </c>
      <c r="Y84" s="1">
        <f t="shared" si="29"/>
        <v>-1</v>
      </c>
      <c r="Z84" t="str">
        <f>LOOKUP($Y84,{-3,-2,-1,0,1,2,3},{"#74add1","#abd9e9","#e0f3f8","#ffffbf","#fee090","#fdae61","#f46d43"})</f>
        <v>#e0f3f8</v>
      </c>
      <c r="AA84">
        <v>98.7</v>
      </c>
      <c r="AB84">
        <v>16</v>
      </c>
      <c r="AC84">
        <v>1148560</v>
      </c>
      <c r="AD84">
        <v>71785</v>
      </c>
      <c r="AE84">
        <f t="shared" si="30"/>
        <v>0.87151550554606394</v>
      </c>
      <c r="AF84" t="str">
        <f t="shared" si="31"/>
        <v>+1</v>
      </c>
      <c r="AG84" t="str">
        <f t="shared" si="32"/>
        <v/>
      </c>
      <c r="AH84" t="str">
        <f t="shared" si="33"/>
        <v/>
      </c>
      <c r="AI84" t="str">
        <f t="shared" si="34"/>
        <v>+1</v>
      </c>
      <c r="AJ84" s="1">
        <f t="shared" si="35"/>
        <v>1</v>
      </c>
      <c r="AK84" t="str">
        <f>LOOKUP($AJ84,{-3,-2,-1,0,1,2,3},{"#74add1","#abd9e9","#e0f3f8","#ffffbf","#fee090","#fdae61","#f46d43"})</f>
        <v>#fee090</v>
      </c>
      <c r="AL84">
        <v>103.1</v>
      </c>
      <c r="AM84">
        <v>44.529941200000003</v>
      </c>
      <c r="AN84">
        <v>-88.024831699999993</v>
      </c>
      <c r="AO84" t="s">
        <v>124</v>
      </c>
      <c r="AP84" t="b">
        <f>IF(C84=C83,AP83,NOT(AP83))</f>
        <v>0</v>
      </c>
    </row>
    <row r="85" spans="1:42">
      <c r="A85">
        <v>3</v>
      </c>
      <c r="B85">
        <v>11</v>
      </c>
      <c r="C85" t="s">
        <v>117</v>
      </c>
      <c r="D85" t="s">
        <v>118</v>
      </c>
      <c r="E85">
        <v>2015</v>
      </c>
      <c r="F85">
        <v>8</v>
      </c>
      <c r="G85">
        <v>627308</v>
      </c>
      <c r="H85">
        <v>78413</v>
      </c>
      <c r="I85">
        <f t="shared" si="18"/>
        <v>1.3261551706938186</v>
      </c>
      <c r="J85" t="str">
        <f t="shared" si="19"/>
        <v/>
      </c>
      <c r="K85" t="str">
        <f t="shared" si="20"/>
        <v>+2</v>
      </c>
      <c r="L85" t="str">
        <f t="shared" si="21"/>
        <v/>
      </c>
      <c r="M85" t="str">
        <f t="shared" si="22"/>
        <v>+2</v>
      </c>
      <c r="N85" s="1">
        <f t="shared" si="23"/>
        <v>2</v>
      </c>
      <c r="O85" t="str">
        <f>LOOKUP($N85,{-3,-2,-1,0,1,2,3},{"#74add1","#abd9e9","#e0f3f8","#ffffbf","#fee090","#fdae61","#f46d43"})</f>
        <v>#fdae61</v>
      </c>
      <c r="P85">
        <v>107.2</v>
      </c>
      <c r="Q85">
        <v>8</v>
      </c>
      <c r="R85">
        <v>520478</v>
      </c>
      <c r="S85">
        <v>65059</v>
      </c>
      <c r="T85">
        <f t="shared" si="24"/>
        <v>-0.89827837622662299</v>
      </c>
      <c r="U85" t="str">
        <f t="shared" si="25"/>
        <v>-1</v>
      </c>
      <c r="V85" t="str">
        <f t="shared" si="26"/>
        <v/>
      </c>
      <c r="W85" t="str">
        <f t="shared" si="27"/>
        <v/>
      </c>
      <c r="X85" t="str">
        <f t="shared" si="28"/>
        <v>-1</v>
      </c>
      <c r="Y85" s="1">
        <f t="shared" si="29"/>
        <v>-1</v>
      </c>
      <c r="Z85" t="str">
        <f>LOOKUP($Y85,{-3,-2,-1,0,1,2,3},{"#74add1","#abd9e9","#e0f3f8","#ffffbf","#fee090","#fdae61","#f46d43"})</f>
        <v>#e0f3f8</v>
      </c>
      <c r="AA85">
        <v>99</v>
      </c>
      <c r="AB85">
        <v>16</v>
      </c>
      <c r="AC85">
        <v>1147786</v>
      </c>
      <c r="AD85">
        <v>71736</v>
      </c>
      <c r="AE85">
        <f t="shared" si="30"/>
        <v>0.86071760262916641</v>
      </c>
      <c r="AF85" t="str">
        <f t="shared" si="31"/>
        <v>+1</v>
      </c>
      <c r="AG85" t="str">
        <f t="shared" si="32"/>
        <v/>
      </c>
      <c r="AH85" t="str">
        <f t="shared" si="33"/>
        <v/>
      </c>
      <c r="AI85" t="str">
        <f t="shared" si="34"/>
        <v>+1</v>
      </c>
      <c r="AJ85" s="1">
        <f t="shared" si="35"/>
        <v>1</v>
      </c>
      <c r="AK85" t="str">
        <f>LOOKUP($AJ85,{-3,-2,-1,0,1,2,3},{"#74add1","#abd9e9","#e0f3f8","#ffffbf","#fee090","#fdae61","#f46d43"})</f>
        <v>#fee090</v>
      </c>
      <c r="AL85">
        <v>103.3</v>
      </c>
      <c r="AM85">
        <v>44.529941200000003</v>
      </c>
      <c r="AN85">
        <v>-88.024831699999993</v>
      </c>
      <c r="AO85" t="s">
        <v>125</v>
      </c>
      <c r="AP85" t="b">
        <f>IF(C85=C84,AP84,NOT(AP84))</f>
        <v>0</v>
      </c>
    </row>
    <row r="86" spans="1:42">
      <c r="A86">
        <v>9</v>
      </c>
      <c r="B86">
        <v>12</v>
      </c>
      <c r="C86" t="s">
        <v>126</v>
      </c>
      <c r="D86" t="s">
        <v>127</v>
      </c>
      <c r="E86">
        <v>2009</v>
      </c>
      <c r="F86">
        <v>8</v>
      </c>
      <c r="G86">
        <v>564864</v>
      </c>
      <c r="H86">
        <v>70608</v>
      </c>
      <c r="I86">
        <f t="shared" si="18"/>
        <v>0.35182202920431832</v>
      </c>
      <c r="J86" t="str">
        <f t="shared" si="19"/>
        <v>+1</v>
      </c>
      <c r="K86" t="str">
        <f t="shared" si="20"/>
        <v/>
      </c>
      <c r="L86" t="str">
        <f t="shared" si="21"/>
        <v/>
      </c>
      <c r="M86" t="str">
        <f t="shared" si="22"/>
        <v>+1</v>
      </c>
      <c r="N86" s="1">
        <f t="shared" si="23"/>
        <v>1</v>
      </c>
      <c r="O86" t="str">
        <f>LOOKUP($N86,{-3,-2,-1,0,1,2,3},{"#74add1","#abd9e9","#e0f3f8","#ffffbf","#fee090","#fdae61","#f46d43"})</f>
        <v>#fee090</v>
      </c>
      <c r="P86">
        <v>99.4</v>
      </c>
      <c r="Q86">
        <v>8</v>
      </c>
      <c r="R86">
        <v>484986</v>
      </c>
      <c r="S86">
        <v>60623</v>
      </c>
      <c r="T86">
        <f t="shared" si="24"/>
        <v>-2.3284585555690733</v>
      </c>
      <c r="U86" t="str">
        <f t="shared" si="25"/>
        <v/>
      </c>
      <c r="V86" t="str">
        <f t="shared" si="26"/>
        <v/>
      </c>
      <c r="W86" t="str">
        <f t="shared" si="27"/>
        <v>-3</v>
      </c>
      <c r="X86" t="str">
        <f t="shared" si="28"/>
        <v>-3</v>
      </c>
      <c r="Y86" s="1">
        <f t="shared" si="29"/>
        <v>-3</v>
      </c>
      <c r="Z86" t="str">
        <f>LOOKUP($Y86,{-3,-2,-1,0,1,2,3},{"#74add1","#abd9e9","#e0f3f8","#ffffbf","#fee090","#fdae61","#f46d43"})</f>
        <v>#74add1</v>
      </c>
      <c r="AA86">
        <v>89.5</v>
      </c>
      <c r="AB86">
        <v>16</v>
      </c>
      <c r="AC86">
        <v>1049850</v>
      </c>
      <c r="AD86">
        <v>65615</v>
      </c>
      <c r="AE86">
        <f t="shared" si="30"/>
        <v>-0.48813880052041875</v>
      </c>
      <c r="AF86" t="str">
        <f t="shared" si="31"/>
        <v>-1</v>
      </c>
      <c r="AG86" t="str">
        <f t="shared" si="32"/>
        <v/>
      </c>
      <c r="AH86" t="str">
        <f t="shared" si="33"/>
        <v/>
      </c>
      <c r="AI86" t="str">
        <f t="shared" si="34"/>
        <v>-1</v>
      </c>
      <c r="AJ86" s="1">
        <f t="shared" si="35"/>
        <v>-1</v>
      </c>
      <c r="AK86" t="str">
        <f>LOOKUP($AJ86,{-3,-2,-1,0,1,2,3},{"#74add1","#abd9e9","#e0f3f8","#ffffbf","#fee090","#fdae61","#f46d43"})</f>
        <v>#e0f3f8</v>
      </c>
      <c r="AL86">
        <v>94.6</v>
      </c>
      <c r="AM86">
        <v>29.758938199999999</v>
      </c>
      <c r="AN86">
        <v>-95.367697399999997</v>
      </c>
      <c r="AO86" t="s">
        <v>128</v>
      </c>
      <c r="AP86" t="b">
        <f>IF(C86=C85,AP85,NOT(AP85))</f>
        <v>1</v>
      </c>
    </row>
    <row r="87" spans="1:42">
      <c r="A87">
        <v>8</v>
      </c>
      <c r="B87">
        <v>12</v>
      </c>
      <c r="C87" t="s">
        <v>126</v>
      </c>
      <c r="D87" t="s">
        <v>127</v>
      </c>
      <c r="E87">
        <v>2010</v>
      </c>
      <c r="F87">
        <v>8</v>
      </c>
      <c r="G87">
        <v>568643</v>
      </c>
      <c r="H87">
        <v>71080</v>
      </c>
      <c r="I87">
        <f t="shared" si="18"/>
        <v>0.41074390528158217</v>
      </c>
      <c r="J87" t="str">
        <f t="shared" si="19"/>
        <v>+1</v>
      </c>
      <c r="K87" t="str">
        <f t="shared" si="20"/>
        <v/>
      </c>
      <c r="L87" t="str">
        <f t="shared" si="21"/>
        <v/>
      </c>
      <c r="M87" t="str">
        <f t="shared" si="22"/>
        <v>+1</v>
      </c>
      <c r="N87" s="1">
        <f t="shared" si="23"/>
        <v>1</v>
      </c>
      <c r="O87" t="str">
        <f>LOOKUP($N87,{-3,-2,-1,0,1,2,3},{"#74add1","#abd9e9","#e0f3f8","#ffffbf","#fee090","#fdae61","#f46d43"})</f>
        <v>#fee090</v>
      </c>
      <c r="P87">
        <v>100</v>
      </c>
      <c r="Q87">
        <v>8</v>
      </c>
      <c r="R87">
        <v>539982</v>
      </c>
      <c r="S87">
        <v>67497</v>
      </c>
      <c r="T87">
        <f t="shared" si="24"/>
        <v>-0.11225960317953231</v>
      </c>
      <c r="U87" t="str">
        <f t="shared" si="25"/>
        <v>-1</v>
      </c>
      <c r="V87" t="str">
        <f t="shared" si="26"/>
        <v/>
      </c>
      <c r="W87" t="str">
        <f t="shared" si="27"/>
        <v/>
      </c>
      <c r="X87" t="str">
        <f t="shared" si="28"/>
        <v>-1</v>
      </c>
      <c r="Y87" s="1">
        <f t="shared" si="29"/>
        <v>-1</v>
      </c>
      <c r="Z87" t="str">
        <f>LOOKUP($Y87,{-3,-2,-1,0,1,2,3},{"#74add1","#abd9e9","#e0f3f8","#ffffbf","#fee090","#fdae61","#f46d43"})</f>
        <v>#e0f3f8</v>
      </c>
      <c r="AA87">
        <v>93.1</v>
      </c>
      <c r="AB87">
        <v>16</v>
      </c>
      <c r="AC87">
        <v>1108625</v>
      </c>
      <c r="AD87">
        <v>69289</v>
      </c>
      <c r="AE87">
        <f t="shared" si="30"/>
        <v>0.32148355288124369</v>
      </c>
      <c r="AF87" t="str">
        <f t="shared" si="31"/>
        <v>+1</v>
      </c>
      <c r="AG87" t="str">
        <f t="shared" si="32"/>
        <v/>
      </c>
      <c r="AH87" t="str">
        <f t="shared" si="33"/>
        <v/>
      </c>
      <c r="AI87" t="str">
        <f t="shared" si="34"/>
        <v>+1</v>
      </c>
      <c r="AJ87" s="1">
        <f t="shared" si="35"/>
        <v>1</v>
      </c>
      <c r="AK87" t="str">
        <f>LOOKUP($AJ87,{-3,-2,-1,0,1,2,3},{"#74add1","#abd9e9","#e0f3f8","#ffffbf","#fee090","#fdae61","#f46d43"})</f>
        <v>#fee090</v>
      </c>
      <c r="AL87">
        <v>96.5</v>
      </c>
      <c r="AM87">
        <v>29.758938199999999</v>
      </c>
      <c r="AN87">
        <v>-95.367697399999997</v>
      </c>
      <c r="AO87" t="s">
        <v>129</v>
      </c>
      <c r="AP87" t="b">
        <f>IF(C87=C86,AP86,NOT(AP86))</f>
        <v>1</v>
      </c>
    </row>
    <row r="88" spans="1:42">
      <c r="A88">
        <v>9</v>
      </c>
      <c r="B88">
        <v>12</v>
      </c>
      <c r="C88" t="s">
        <v>126</v>
      </c>
      <c r="D88" t="s">
        <v>127</v>
      </c>
      <c r="E88">
        <v>2011</v>
      </c>
      <c r="F88">
        <v>8</v>
      </c>
      <c r="G88">
        <v>571969</v>
      </c>
      <c r="H88">
        <v>71496</v>
      </c>
      <c r="I88">
        <f t="shared" si="18"/>
        <v>0.4626750502988316</v>
      </c>
      <c r="J88" t="str">
        <f t="shared" si="19"/>
        <v>+1</v>
      </c>
      <c r="K88" t="str">
        <f t="shared" si="20"/>
        <v/>
      </c>
      <c r="L88" t="str">
        <f t="shared" si="21"/>
        <v/>
      </c>
      <c r="M88" t="str">
        <f t="shared" si="22"/>
        <v>+1</v>
      </c>
      <c r="N88" s="1">
        <f t="shared" si="23"/>
        <v>1</v>
      </c>
      <c r="O88" t="str">
        <f>LOOKUP($N88,{-3,-2,-1,0,1,2,3},{"#74add1","#abd9e9","#e0f3f8","#ffffbf","#fee090","#fdae61","#f46d43"})</f>
        <v>#fee090</v>
      </c>
      <c r="P88">
        <v>100.6</v>
      </c>
      <c r="Q88">
        <v>8</v>
      </c>
      <c r="R88">
        <v>487733</v>
      </c>
      <c r="S88">
        <v>60966</v>
      </c>
      <c r="T88">
        <f t="shared" si="24"/>
        <v>-2.2178742901239739</v>
      </c>
      <c r="U88" t="str">
        <f t="shared" si="25"/>
        <v/>
      </c>
      <c r="V88" t="str">
        <f t="shared" si="26"/>
        <v/>
      </c>
      <c r="W88" t="str">
        <f t="shared" si="27"/>
        <v>-3</v>
      </c>
      <c r="X88" t="str">
        <f t="shared" si="28"/>
        <v>-3</v>
      </c>
      <c r="Y88" s="1">
        <f t="shared" si="29"/>
        <v>-3</v>
      </c>
      <c r="Z88" t="str">
        <f>LOOKUP($Y88,{-3,-2,-1,0,1,2,3},{"#74add1","#abd9e9","#e0f3f8","#ffffbf","#fee090","#fdae61","#f46d43"})</f>
        <v>#74add1</v>
      </c>
      <c r="AA88">
        <v>88.7</v>
      </c>
      <c r="AB88">
        <v>16</v>
      </c>
      <c r="AC88">
        <v>1059702</v>
      </c>
      <c r="AD88">
        <v>66231</v>
      </c>
      <c r="AE88">
        <f t="shared" si="30"/>
        <v>-0.35239373527942142</v>
      </c>
      <c r="AF88" t="str">
        <f t="shared" si="31"/>
        <v>-1</v>
      </c>
      <c r="AG88" t="str">
        <f t="shared" si="32"/>
        <v/>
      </c>
      <c r="AH88" t="str">
        <f t="shared" si="33"/>
        <v/>
      </c>
      <c r="AI88" t="str">
        <f t="shared" si="34"/>
        <v>-1</v>
      </c>
      <c r="AJ88" s="1">
        <f t="shared" si="35"/>
        <v>-1</v>
      </c>
      <c r="AK88" t="str">
        <f>LOOKUP($AJ88,{-3,-2,-1,0,1,2,3},{"#74add1","#abd9e9","#e0f3f8","#ffffbf","#fee090","#fdae61","#f46d43"})</f>
        <v>#e0f3f8</v>
      </c>
      <c r="AL88">
        <v>94.8</v>
      </c>
      <c r="AM88">
        <v>29.758938199999999</v>
      </c>
      <c r="AN88">
        <v>-95.367697399999997</v>
      </c>
      <c r="AO88" t="s">
        <v>130</v>
      </c>
      <c r="AP88" t="b">
        <f>IF(C88=C87,AP87,NOT(AP87))</f>
        <v>1</v>
      </c>
    </row>
    <row r="89" spans="1:42">
      <c r="A89">
        <v>8</v>
      </c>
      <c r="B89">
        <v>12</v>
      </c>
      <c r="C89" t="s">
        <v>126</v>
      </c>
      <c r="D89" t="s">
        <v>127</v>
      </c>
      <c r="E89">
        <v>2012</v>
      </c>
      <c r="F89">
        <v>8</v>
      </c>
      <c r="G89">
        <v>573321</v>
      </c>
      <c r="H89">
        <v>71665</v>
      </c>
      <c r="I89">
        <f t="shared" si="18"/>
        <v>0.48377207796208921</v>
      </c>
      <c r="J89" t="str">
        <f t="shared" si="19"/>
        <v>+1</v>
      </c>
      <c r="K89" t="str">
        <f t="shared" si="20"/>
        <v/>
      </c>
      <c r="L89" t="str">
        <f t="shared" si="21"/>
        <v/>
      </c>
      <c r="M89" t="str">
        <f t="shared" si="22"/>
        <v>+1</v>
      </c>
      <c r="N89" s="1">
        <f t="shared" si="23"/>
        <v>1</v>
      </c>
      <c r="O89" t="str">
        <f>LOOKUP($N89,{-3,-2,-1,0,1,2,3},{"#74add1","#abd9e9","#e0f3f8","#ffffbf","#fee090","#fdae61","#f46d43"})</f>
        <v>#fee090</v>
      </c>
      <c r="P89">
        <v>100.9</v>
      </c>
      <c r="Q89">
        <v>8</v>
      </c>
      <c r="R89">
        <v>550654</v>
      </c>
      <c r="S89">
        <v>68831</v>
      </c>
      <c r="T89">
        <f t="shared" si="24"/>
        <v>0.3178261405632154</v>
      </c>
      <c r="U89" t="str">
        <f t="shared" si="25"/>
        <v>+1</v>
      </c>
      <c r="V89" t="str">
        <f t="shared" si="26"/>
        <v/>
      </c>
      <c r="W89" t="str">
        <f t="shared" si="27"/>
        <v/>
      </c>
      <c r="X89" t="str">
        <f t="shared" si="28"/>
        <v>+1</v>
      </c>
      <c r="Y89" s="1">
        <f t="shared" si="29"/>
        <v>1</v>
      </c>
      <c r="Z89" t="str">
        <f>LOOKUP($Y89,{-3,-2,-1,0,1,2,3},{"#74add1","#abd9e9","#e0f3f8","#ffffbf","#fee090","#fdae61","#f46d43"})</f>
        <v>#fee090</v>
      </c>
      <c r="AA89">
        <v>99.6</v>
      </c>
      <c r="AB89">
        <v>16</v>
      </c>
      <c r="AC89">
        <v>1123975</v>
      </c>
      <c r="AD89">
        <v>70248</v>
      </c>
      <c r="AE89">
        <f t="shared" si="30"/>
        <v>0.53281393854052361</v>
      </c>
      <c r="AF89" t="str">
        <f t="shared" si="31"/>
        <v>+1</v>
      </c>
      <c r="AG89" t="str">
        <f t="shared" si="32"/>
        <v/>
      </c>
      <c r="AH89" t="str">
        <f t="shared" si="33"/>
        <v/>
      </c>
      <c r="AI89" t="str">
        <f t="shared" si="34"/>
        <v>+1</v>
      </c>
      <c r="AJ89" s="1">
        <f t="shared" si="35"/>
        <v>1</v>
      </c>
      <c r="AK89" t="str">
        <f>LOOKUP($AJ89,{-3,-2,-1,0,1,2,3},{"#74add1","#abd9e9","#e0f3f8","#ffffbf","#fee090","#fdae61","#f46d43"})</f>
        <v>#fee090</v>
      </c>
      <c r="AL89">
        <v>100.3</v>
      </c>
      <c r="AM89">
        <v>29.758938199999999</v>
      </c>
      <c r="AN89">
        <v>-95.367697399999997</v>
      </c>
      <c r="AO89" t="s">
        <v>131</v>
      </c>
      <c r="AP89" t="b">
        <f>IF(C89=C88,AP88,NOT(AP88))</f>
        <v>1</v>
      </c>
    </row>
    <row r="90" spans="1:42">
      <c r="A90">
        <v>10</v>
      </c>
      <c r="B90">
        <v>12</v>
      </c>
      <c r="C90" t="s">
        <v>126</v>
      </c>
      <c r="D90" t="s">
        <v>127</v>
      </c>
      <c r="E90">
        <v>2013</v>
      </c>
      <c r="F90">
        <v>8</v>
      </c>
      <c r="G90">
        <v>573271</v>
      </c>
      <c r="H90">
        <v>71658</v>
      </c>
      <c r="I90">
        <f t="shared" si="18"/>
        <v>0.48289823657958741</v>
      </c>
      <c r="J90" t="str">
        <f t="shared" si="19"/>
        <v>+1</v>
      </c>
      <c r="K90" t="str">
        <f t="shared" si="20"/>
        <v/>
      </c>
      <c r="L90" t="str">
        <f t="shared" si="21"/>
        <v/>
      </c>
      <c r="M90" t="str">
        <f t="shared" si="22"/>
        <v>+1</v>
      </c>
      <c r="N90" s="1">
        <f t="shared" si="23"/>
        <v>1</v>
      </c>
      <c r="O90" t="str">
        <f>LOOKUP($N90,{-3,-2,-1,0,1,2,3},{"#74add1","#abd9e9","#e0f3f8","#ffffbf","#fee090","#fdae61","#f46d43"})</f>
        <v>#fee090</v>
      </c>
      <c r="P90">
        <v>100.9</v>
      </c>
      <c r="Q90">
        <v>8</v>
      </c>
      <c r="R90">
        <v>530412</v>
      </c>
      <c r="S90">
        <v>66301</v>
      </c>
      <c r="T90">
        <f t="shared" si="24"/>
        <v>-0.49785371825923713</v>
      </c>
      <c r="U90" t="str">
        <f t="shared" si="25"/>
        <v>-1</v>
      </c>
      <c r="V90" t="str">
        <f t="shared" si="26"/>
        <v/>
      </c>
      <c r="W90" t="str">
        <f t="shared" si="27"/>
        <v/>
      </c>
      <c r="X90" t="str">
        <f t="shared" si="28"/>
        <v>-1</v>
      </c>
      <c r="Y90" s="1">
        <f t="shared" si="29"/>
        <v>-1</v>
      </c>
      <c r="Z90" t="str">
        <f>LOOKUP($Y90,{-3,-2,-1,0,1,2,3},{"#74add1","#abd9e9","#e0f3f8","#ffffbf","#fee090","#fdae61","#f46d43"})</f>
        <v>#e0f3f8</v>
      </c>
      <c r="AA90">
        <v>96.1</v>
      </c>
      <c r="AB90">
        <v>16</v>
      </c>
      <c r="AC90">
        <v>1103683</v>
      </c>
      <c r="AD90">
        <v>68980</v>
      </c>
      <c r="AE90">
        <f t="shared" si="30"/>
        <v>0.2533906548950941</v>
      </c>
      <c r="AF90" t="str">
        <f t="shared" si="31"/>
        <v>+1</v>
      </c>
      <c r="AG90" t="str">
        <f t="shared" si="32"/>
        <v/>
      </c>
      <c r="AH90" t="str">
        <f t="shared" si="33"/>
        <v/>
      </c>
      <c r="AI90" t="str">
        <f t="shared" si="34"/>
        <v>+1</v>
      </c>
      <c r="AJ90" s="1">
        <f t="shared" si="35"/>
        <v>1</v>
      </c>
      <c r="AK90" t="str">
        <f>LOOKUP($AJ90,{-3,-2,-1,0,1,2,3},{"#74add1","#abd9e9","#e0f3f8","#ffffbf","#fee090","#fdae61","#f46d43"})</f>
        <v>#fee090</v>
      </c>
      <c r="AL90">
        <v>98.5</v>
      </c>
      <c r="AM90">
        <v>29.758938199999999</v>
      </c>
      <c r="AN90">
        <v>-95.367697399999997</v>
      </c>
      <c r="AO90" t="s">
        <v>132</v>
      </c>
      <c r="AP90" t="b">
        <f>IF(C90=C89,AP89,NOT(AP89))</f>
        <v>1</v>
      </c>
    </row>
    <row r="91" spans="1:42">
      <c r="A91">
        <v>10</v>
      </c>
      <c r="B91">
        <v>12</v>
      </c>
      <c r="C91" t="s">
        <v>126</v>
      </c>
      <c r="D91" t="s">
        <v>127</v>
      </c>
      <c r="E91">
        <v>2014</v>
      </c>
      <c r="F91">
        <v>8</v>
      </c>
      <c r="G91">
        <v>574132</v>
      </c>
      <c r="H91">
        <v>71766</v>
      </c>
      <c r="I91">
        <f t="shared" si="18"/>
        <v>0.49638036076675796</v>
      </c>
      <c r="J91" t="str">
        <f t="shared" si="19"/>
        <v>+1</v>
      </c>
      <c r="K91" t="str">
        <f t="shared" si="20"/>
        <v/>
      </c>
      <c r="L91" t="str">
        <f t="shared" si="21"/>
        <v/>
      </c>
      <c r="M91" t="str">
        <f t="shared" si="22"/>
        <v>+1</v>
      </c>
      <c r="N91" s="1">
        <f t="shared" si="23"/>
        <v>1</v>
      </c>
      <c r="O91" t="str">
        <f>LOOKUP($N91,{-3,-2,-1,0,1,2,3},{"#74add1","#abd9e9","#e0f3f8","#ffffbf","#fee090","#fdae61","#f46d43"})</f>
        <v>#fee090</v>
      </c>
      <c r="P91">
        <v>101</v>
      </c>
      <c r="Q91">
        <v>8</v>
      </c>
      <c r="R91">
        <v>541851</v>
      </c>
      <c r="S91">
        <v>67731</v>
      </c>
      <c r="T91">
        <f t="shared" si="24"/>
        <v>-3.6817276316111786E-2</v>
      </c>
      <c r="U91" t="str">
        <f t="shared" si="25"/>
        <v>-1</v>
      </c>
      <c r="V91" t="str">
        <f t="shared" si="26"/>
        <v/>
      </c>
      <c r="W91" t="str">
        <f t="shared" si="27"/>
        <v/>
      </c>
      <c r="X91" t="str">
        <f t="shared" si="28"/>
        <v>-1</v>
      </c>
      <c r="Y91" s="1">
        <f t="shared" si="29"/>
        <v>-1</v>
      </c>
      <c r="Z91" t="str">
        <f>LOOKUP($Y91,{-3,-2,-1,0,1,2,3},{"#74add1","#abd9e9","#e0f3f8","#ffffbf","#fee090","#fdae61","#f46d43"})</f>
        <v>#e0f3f8</v>
      </c>
      <c r="AA91">
        <v>96.2</v>
      </c>
      <c r="AB91">
        <v>16</v>
      </c>
      <c r="AC91">
        <v>1115983</v>
      </c>
      <c r="AD91">
        <v>69748</v>
      </c>
      <c r="AE91">
        <f t="shared" si="30"/>
        <v>0.42263125571503873</v>
      </c>
      <c r="AF91" t="str">
        <f t="shared" si="31"/>
        <v>+1</v>
      </c>
      <c r="AG91" t="str">
        <f t="shared" si="32"/>
        <v/>
      </c>
      <c r="AH91" t="str">
        <f t="shared" si="33"/>
        <v/>
      </c>
      <c r="AI91" t="str">
        <f t="shared" si="34"/>
        <v>+1</v>
      </c>
      <c r="AJ91" s="1">
        <f t="shared" si="35"/>
        <v>1</v>
      </c>
      <c r="AK91" t="str">
        <f>LOOKUP($AJ91,{-3,-2,-1,0,1,2,3},{"#74add1","#abd9e9","#e0f3f8","#ffffbf","#fee090","#fdae61","#f46d43"})</f>
        <v>#fee090</v>
      </c>
      <c r="AL91">
        <v>98.6</v>
      </c>
      <c r="AM91">
        <v>29.758938199999999</v>
      </c>
      <c r="AN91">
        <v>-95.367697399999997</v>
      </c>
      <c r="AO91" t="s">
        <v>133</v>
      </c>
      <c r="AP91" t="b">
        <f>IF(C91=C90,AP90,NOT(AP90))</f>
        <v>1</v>
      </c>
    </row>
    <row r="92" spans="1:42">
      <c r="A92">
        <v>10</v>
      </c>
      <c r="B92">
        <v>12</v>
      </c>
      <c r="C92" t="s">
        <v>126</v>
      </c>
      <c r="D92" t="s">
        <v>127</v>
      </c>
      <c r="E92">
        <v>2015</v>
      </c>
      <c r="F92">
        <v>8</v>
      </c>
      <c r="G92">
        <v>574159</v>
      </c>
      <c r="H92">
        <v>71769</v>
      </c>
      <c r="I92">
        <f t="shared" si="18"/>
        <v>0.49675486421640158</v>
      </c>
      <c r="J92" t="str">
        <f t="shared" si="19"/>
        <v>+1</v>
      </c>
      <c r="K92" t="str">
        <f t="shared" si="20"/>
        <v/>
      </c>
      <c r="L92" t="str">
        <f t="shared" si="21"/>
        <v/>
      </c>
      <c r="M92" t="str">
        <f t="shared" si="22"/>
        <v>+1</v>
      </c>
      <c r="N92" s="1">
        <f t="shared" si="23"/>
        <v>1</v>
      </c>
      <c r="O92" t="str">
        <f>LOOKUP($N92,{-3,-2,-1,0,1,2,3},{"#74add1","#abd9e9","#e0f3f8","#ffffbf","#fee090","#fdae61","#f46d43"})</f>
        <v>#fee090</v>
      </c>
      <c r="P92">
        <v>101</v>
      </c>
      <c r="Q92">
        <v>8</v>
      </c>
      <c r="R92">
        <v>524655</v>
      </c>
      <c r="S92">
        <v>65581</v>
      </c>
      <c r="T92">
        <f t="shared" si="24"/>
        <v>-0.72998395476206945</v>
      </c>
      <c r="U92" t="str">
        <f t="shared" si="25"/>
        <v>-1</v>
      </c>
      <c r="V92" t="str">
        <f t="shared" si="26"/>
        <v/>
      </c>
      <c r="W92" t="str">
        <f t="shared" si="27"/>
        <v/>
      </c>
      <c r="X92" t="str">
        <f t="shared" si="28"/>
        <v>-1</v>
      </c>
      <c r="Y92" s="1">
        <f t="shared" si="29"/>
        <v>-1</v>
      </c>
      <c r="Z92" t="str">
        <f>LOOKUP($Y92,{-3,-2,-1,0,1,2,3},{"#74add1","#abd9e9","#e0f3f8","#ffffbf","#fee090","#fdae61","#f46d43"})</f>
        <v>#e0f3f8</v>
      </c>
      <c r="AA92">
        <v>95.7</v>
      </c>
      <c r="AB92">
        <v>16</v>
      </c>
      <c r="AC92">
        <v>1098814</v>
      </c>
      <c r="AD92">
        <v>68675</v>
      </c>
      <c r="AE92">
        <f t="shared" si="30"/>
        <v>0.18617921837154833</v>
      </c>
      <c r="AF92" t="str">
        <f t="shared" si="31"/>
        <v>+1</v>
      </c>
      <c r="AG92" t="str">
        <f t="shared" si="32"/>
        <v/>
      </c>
      <c r="AH92" t="str">
        <f t="shared" si="33"/>
        <v/>
      </c>
      <c r="AI92" t="str">
        <f t="shared" si="34"/>
        <v>+1</v>
      </c>
      <c r="AJ92" s="1">
        <f t="shared" si="35"/>
        <v>1</v>
      </c>
      <c r="AK92" t="str">
        <f>LOOKUP($AJ92,{-3,-2,-1,0,1,2,3},{"#74add1","#abd9e9","#e0f3f8","#ffffbf","#fee090","#fdae61","#f46d43"})</f>
        <v>#fee090</v>
      </c>
      <c r="AL92">
        <v>98.4</v>
      </c>
      <c r="AM92">
        <v>29.758938199999999</v>
      </c>
      <c r="AN92">
        <v>-95.367697399999997</v>
      </c>
      <c r="AO92" t="s">
        <v>134</v>
      </c>
      <c r="AP92" t="b">
        <f>IF(C92=C91,AP91,NOT(AP91))</f>
        <v>1</v>
      </c>
    </row>
    <row r="93" spans="1:42">
      <c r="A93">
        <v>22</v>
      </c>
      <c r="B93">
        <v>13</v>
      </c>
      <c r="C93" t="s">
        <v>135</v>
      </c>
      <c r="D93" t="s">
        <v>136</v>
      </c>
      <c r="E93">
        <v>2009</v>
      </c>
      <c r="F93">
        <v>8</v>
      </c>
      <c r="G93">
        <v>532398</v>
      </c>
      <c r="H93">
        <v>66549</v>
      </c>
      <c r="I93">
        <f t="shared" si="18"/>
        <v>-0.15488113816350765</v>
      </c>
      <c r="J93" t="str">
        <f t="shared" si="19"/>
        <v>-1</v>
      </c>
      <c r="K93" t="str">
        <f t="shared" si="20"/>
        <v/>
      </c>
      <c r="L93" t="str">
        <f t="shared" si="21"/>
        <v/>
      </c>
      <c r="M93" t="str">
        <f t="shared" si="22"/>
        <v>-1</v>
      </c>
      <c r="N93" s="1">
        <f t="shared" si="23"/>
        <v>-1</v>
      </c>
      <c r="O93" t="str">
        <f>LOOKUP($N93,{-3,-2,-1,0,1,2,3},{"#74add1","#abd9e9","#e0f3f8","#ffffbf","#fee090","#fdae61","#f46d43"})</f>
        <v>#e0f3f8</v>
      </c>
      <c r="P93">
        <v>105.6</v>
      </c>
      <c r="Q93">
        <v>8</v>
      </c>
      <c r="R93">
        <v>534081</v>
      </c>
      <c r="S93">
        <v>66760</v>
      </c>
      <c r="T93">
        <f t="shared" si="24"/>
        <v>-0.34987069248868152</v>
      </c>
      <c r="U93" t="str">
        <f t="shared" si="25"/>
        <v>-1</v>
      </c>
      <c r="V93" t="str">
        <f t="shared" si="26"/>
        <v/>
      </c>
      <c r="W93" t="str">
        <f t="shared" si="27"/>
        <v/>
      </c>
      <c r="X93" t="str">
        <f t="shared" si="28"/>
        <v>-1</v>
      </c>
      <c r="Y93" s="1">
        <f t="shared" si="29"/>
        <v>-1</v>
      </c>
      <c r="Z93" t="str">
        <f>LOOKUP($Y93,{-3,-2,-1,0,1,2,3},{"#74add1","#abd9e9","#e0f3f8","#ffffbf","#fee090","#fdae61","#f46d43"})</f>
        <v>#e0f3f8</v>
      </c>
      <c r="AA93">
        <v>96.2</v>
      </c>
      <c r="AB93">
        <v>16</v>
      </c>
      <c r="AC93">
        <v>1066479</v>
      </c>
      <c r="AD93">
        <v>66654</v>
      </c>
      <c r="AE93">
        <f t="shared" si="30"/>
        <v>-0.25917918560906128</v>
      </c>
      <c r="AF93" t="str">
        <f t="shared" si="31"/>
        <v>-1</v>
      </c>
      <c r="AG93" t="str">
        <f t="shared" si="32"/>
        <v/>
      </c>
      <c r="AH93" t="str">
        <f t="shared" si="33"/>
        <v/>
      </c>
      <c r="AI93" t="str">
        <f t="shared" si="34"/>
        <v>-1</v>
      </c>
      <c r="AJ93" s="1">
        <f t="shared" si="35"/>
        <v>-1</v>
      </c>
      <c r="AK93" t="str">
        <f>LOOKUP($AJ93,{-3,-2,-1,0,1,2,3},{"#74add1","#abd9e9","#e0f3f8","#ffffbf","#fee090","#fdae61","#f46d43"})</f>
        <v>#e0f3f8</v>
      </c>
      <c r="AL93">
        <v>100.7</v>
      </c>
      <c r="AM93">
        <v>39.7683331</v>
      </c>
      <c r="AN93">
        <v>-86.158350200000001</v>
      </c>
      <c r="AO93" t="s">
        <v>137</v>
      </c>
      <c r="AP93" t="b">
        <f>IF(C93=C92,AP92,NOT(AP92))</f>
        <v>0</v>
      </c>
    </row>
    <row r="94" spans="1:42">
      <c r="A94">
        <v>19</v>
      </c>
      <c r="B94">
        <v>13</v>
      </c>
      <c r="C94" t="s">
        <v>135</v>
      </c>
      <c r="D94" t="s">
        <v>136</v>
      </c>
      <c r="E94">
        <v>2010</v>
      </c>
      <c r="F94">
        <v>8</v>
      </c>
      <c r="G94">
        <v>535802</v>
      </c>
      <c r="H94">
        <v>66975</v>
      </c>
      <c r="I94">
        <f t="shared" si="18"/>
        <v>-0.10170164831411277</v>
      </c>
      <c r="J94" t="str">
        <f t="shared" si="19"/>
        <v>-1</v>
      </c>
      <c r="K94" t="str">
        <f t="shared" si="20"/>
        <v/>
      </c>
      <c r="L94" t="str">
        <f t="shared" si="21"/>
        <v/>
      </c>
      <c r="M94" t="str">
        <f t="shared" si="22"/>
        <v>-1</v>
      </c>
      <c r="N94" s="1">
        <f t="shared" si="23"/>
        <v>-1</v>
      </c>
      <c r="O94" t="str">
        <f>LOOKUP($N94,{-3,-2,-1,0,1,2,3},{"#74add1","#abd9e9","#e0f3f8","#ffffbf","#fee090","#fdae61","#f46d43"})</f>
        <v>#e0f3f8</v>
      </c>
      <c r="P94">
        <v>106.3</v>
      </c>
      <c r="Q94">
        <v>8</v>
      </c>
      <c r="R94">
        <v>557979</v>
      </c>
      <c r="S94">
        <v>69747</v>
      </c>
      <c r="T94">
        <f t="shared" si="24"/>
        <v>0.61314738589181883</v>
      </c>
      <c r="U94" t="str">
        <f t="shared" si="25"/>
        <v>+1</v>
      </c>
      <c r="V94" t="str">
        <f t="shared" si="26"/>
        <v/>
      </c>
      <c r="W94" t="str">
        <f t="shared" si="27"/>
        <v/>
      </c>
      <c r="X94" t="str">
        <f t="shared" si="28"/>
        <v>+1</v>
      </c>
      <c r="Y94" s="1">
        <f t="shared" si="29"/>
        <v>1</v>
      </c>
      <c r="Z94" t="str">
        <f>LOOKUP($Y94,{-3,-2,-1,0,1,2,3},{"#74add1","#abd9e9","#e0f3f8","#ffffbf","#fee090","#fdae61","#f46d43"})</f>
        <v>#fee090</v>
      </c>
      <c r="AA94">
        <v>97.1</v>
      </c>
      <c r="AB94">
        <v>16</v>
      </c>
      <c r="AC94">
        <v>1093781</v>
      </c>
      <c r="AD94">
        <v>68361</v>
      </c>
      <c r="AE94">
        <f t="shared" si="30"/>
        <v>0.11698449355714388</v>
      </c>
      <c r="AF94" t="str">
        <f t="shared" si="31"/>
        <v>+1</v>
      </c>
      <c r="AG94" t="str">
        <f t="shared" si="32"/>
        <v/>
      </c>
      <c r="AH94" t="str">
        <f t="shared" si="33"/>
        <v/>
      </c>
      <c r="AI94" t="str">
        <f t="shared" si="34"/>
        <v>+1</v>
      </c>
      <c r="AJ94" s="1">
        <f t="shared" si="35"/>
        <v>1</v>
      </c>
      <c r="AK94" t="str">
        <f>LOOKUP($AJ94,{-3,-2,-1,0,1,2,3},{"#74add1","#abd9e9","#e0f3f8","#ffffbf","#fee090","#fdae61","#f46d43"})</f>
        <v>#fee090</v>
      </c>
      <c r="AL94">
        <v>101.4</v>
      </c>
      <c r="AM94">
        <v>39.7683331</v>
      </c>
      <c r="AN94">
        <v>-86.158350200000001</v>
      </c>
      <c r="AO94" t="s">
        <v>138</v>
      </c>
      <c r="AP94" t="b">
        <f>IF(C94=C93,AP93,NOT(AP93))</f>
        <v>0</v>
      </c>
    </row>
    <row r="95" spans="1:42">
      <c r="A95">
        <v>20</v>
      </c>
      <c r="B95">
        <v>13</v>
      </c>
      <c r="C95" t="s">
        <v>135</v>
      </c>
      <c r="D95" t="s">
        <v>136</v>
      </c>
      <c r="E95">
        <v>2011</v>
      </c>
      <c r="F95">
        <v>8</v>
      </c>
      <c r="G95">
        <v>518627</v>
      </c>
      <c r="H95">
        <v>64828</v>
      </c>
      <c r="I95">
        <f t="shared" si="18"/>
        <v>-0.36972128377573443</v>
      </c>
      <c r="J95" t="str">
        <f t="shared" si="19"/>
        <v>-1</v>
      </c>
      <c r="K95" t="str">
        <f t="shared" si="20"/>
        <v/>
      </c>
      <c r="L95" t="str">
        <f t="shared" si="21"/>
        <v/>
      </c>
      <c r="M95" t="str">
        <f t="shared" si="22"/>
        <v>-1</v>
      </c>
      <c r="N95" s="1">
        <f t="shared" si="23"/>
        <v>-1</v>
      </c>
      <c r="O95" t="str">
        <f>LOOKUP($N95,{-3,-2,-1,0,1,2,3},{"#74add1","#abd9e9","#e0f3f8","#ffffbf","#fee090","#fdae61","#f46d43"})</f>
        <v>#e0f3f8</v>
      </c>
      <c r="P95">
        <v>102.9</v>
      </c>
      <c r="Q95">
        <v>8</v>
      </c>
      <c r="R95">
        <v>532063</v>
      </c>
      <c r="S95">
        <v>66507</v>
      </c>
      <c r="T95">
        <f t="shared" si="24"/>
        <v>-0.43143867837092675</v>
      </c>
      <c r="U95" t="str">
        <f t="shared" si="25"/>
        <v>-1</v>
      </c>
      <c r="V95" t="str">
        <f t="shared" si="26"/>
        <v/>
      </c>
      <c r="W95" t="str">
        <f t="shared" si="27"/>
        <v/>
      </c>
      <c r="X95" t="str">
        <f t="shared" si="28"/>
        <v>-1</v>
      </c>
      <c r="Y95" s="1">
        <f t="shared" si="29"/>
        <v>-1</v>
      </c>
      <c r="Z95" t="str">
        <f>LOOKUP($Y95,{-3,-2,-1,0,1,2,3},{"#74add1","#abd9e9","#e0f3f8","#ffffbf","#fee090","#fdae61","#f46d43"})</f>
        <v>#e0f3f8</v>
      </c>
      <c r="AA95">
        <v>96.5</v>
      </c>
      <c r="AB95">
        <v>16</v>
      </c>
      <c r="AC95">
        <v>1050690</v>
      </c>
      <c r="AD95">
        <v>65668</v>
      </c>
      <c r="AE95">
        <f t="shared" si="30"/>
        <v>-0.47645943614091735</v>
      </c>
      <c r="AF95" t="str">
        <f t="shared" si="31"/>
        <v>-1</v>
      </c>
      <c r="AG95" t="str">
        <f t="shared" si="32"/>
        <v/>
      </c>
      <c r="AH95" t="str">
        <f t="shared" si="33"/>
        <v/>
      </c>
      <c r="AI95" t="str">
        <f t="shared" si="34"/>
        <v>-1</v>
      </c>
      <c r="AJ95" s="1">
        <f t="shared" si="35"/>
        <v>-1</v>
      </c>
      <c r="AK95" t="str">
        <f>LOOKUP($AJ95,{-3,-2,-1,0,1,2,3},{"#74add1","#abd9e9","#e0f3f8","#ffffbf","#fee090","#fdae61","#f46d43"})</f>
        <v>#e0f3f8</v>
      </c>
      <c r="AL95">
        <v>99.6</v>
      </c>
      <c r="AM95">
        <v>39.7683331</v>
      </c>
      <c r="AN95">
        <v>-86.158350200000001</v>
      </c>
      <c r="AO95" t="s">
        <v>139</v>
      </c>
      <c r="AP95" t="b">
        <f>IF(C95=C94,AP94,NOT(AP94))</f>
        <v>0</v>
      </c>
    </row>
    <row r="96" spans="1:42">
      <c r="A96">
        <v>19</v>
      </c>
      <c r="B96">
        <v>13</v>
      </c>
      <c r="C96" t="s">
        <v>135</v>
      </c>
      <c r="D96" t="s">
        <v>136</v>
      </c>
      <c r="E96">
        <v>2012</v>
      </c>
      <c r="F96">
        <v>8</v>
      </c>
      <c r="G96">
        <v>521518</v>
      </c>
      <c r="H96">
        <v>65189</v>
      </c>
      <c r="I96">
        <f t="shared" si="18"/>
        <v>-0.32465603533528475</v>
      </c>
      <c r="J96" t="str">
        <f t="shared" si="19"/>
        <v>-1</v>
      </c>
      <c r="K96" t="str">
        <f t="shared" si="20"/>
        <v/>
      </c>
      <c r="L96" t="str">
        <f t="shared" si="21"/>
        <v/>
      </c>
      <c r="M96" t="str">
        <f t="shared" si="22"/>
        <v>-1</v>
      </c>
      <c r="N96" s="1">
        <f t="shared" si="23"/>
        <v>-1</v>
      </c>
      <c r="O96" t="str">
        <f>LOOKUP($N96,{-3,-2,-1,0,1,2,3},{"#74add1","#abd9e9","#e0f3f8","#ffffbf","#fee090","#fdae61","#f46d43"})</f>
        <v>#e0f3f8</v>
      </c>
      <c r="P96">
        <v>103.5</v>
      </c>
      <c r="Q96">
        <v>8</v>
      </c>
      <c r="R96">
        <v>541127</v>
      </c>
      <c r="S96">
        <v>67640</v>
      </c>
      <c r="T96">
        <f t="shared" si="24"/>
        <v>-6.6155958985219768E-2</v>
      </c>
      <c r="U96" t="str">
        <f t="shared" si="25"/>
        <v>-1</v>
      </c>
      <c r="V96" t="str">
        <f t="shared" si="26"/>
        <v/>
      </c>
      <c r="W96" t="str">
        <f t="shared" si="27"/>
        <v/>
      </c>
      <c r="X96" t="str">
        <f t="shared" si="28"/>
        <v>-1</v>
      </c>
      <c r="Y96" s="1">
        <f t="shared" si="29"/>
        <v>-1</v>
      </c>
      <c r="Z96" t="str">
        <f>LOOKUP($Y96,{-3,-2,-1,0,1,2,3},{"#74add1","#abd9e9","#e0f3f8","#ffffbf","#fee090","#fdae61","#f46d43"})</f>
        <v>#e0f3f8</v>
      </c>
      <c r="AA96">
        <v>96.4</v>
      </c>
      <c r="AB96">
        <v>16</v>
      </c>
      <c r="AC96">
        <v>1062645</v>
      </c>
      <c r="AD96">
        <v>66415</v>
      </c>
      <c r="AE96">
        <f t="shared" si="30"/>
        <v>-0.31184650799964303</v>
      </c>
      <c r="AF96" t="str">
        <f t="shared" si="31"/>
        <v>-1</v>
      </c>
      <c r="AG96" t="str">
        <f t="shared" si="32"/>
        <v/>
      </c>
      <c r="AH96" t="str">
        <f t="shared" si="33"/>
        <v/>
      </c>
      <c r="AI96" t="str">
        <f t="shared" si="34"/>
        <v>-1</v>
      </c>
      <c r="AJ96" s="1">
        <f t="shared" si="35"/>
        <v>-1</v>
      </c>
      <c r="AK96" t="str">
        <f>LOOKUP($AJ96,{-3,-2,-1,0,1,2,3},{"#74add1","#abd9e9","#e0f3f8","#ffffbf","#fee090","#fdae61","#f46d43"})</f>
        <v>#e0f3f8</v>
      </c>
      <c r="AL96">
        <v>99.7</v>
      </c>
      <c r="AM96">
        <v>39.7683331</v>
      </c>
      <c r="AN96">
        <v>-86.158350200000001</v>
      </c>
      <c r="AO96" t="s">
        <v>140</v>
      </c>
      <c r="AP96" t="b">
        <f>IF(C96=C95,AP95,NOT(AP95))</f>
        <v>0</v>
      </c>
    </row>
    <row r="97" spans="1:42">
      <c r="A97">
        <v>20</v>
      </c>
      <c r="B97">
        <v>13</v>
      </c>
      <c r="C97" t="s">
        <v>135</v>
      </c>
      <c r="D97" t="s">
        <v>136</v>
      </c>
      <c r="E97">
        <v>2013</v>
      </c>
      <c r="F97">
        <v>8</v>
      </c>
      <c r="G97">
        <v>527606</v>
      </c>
      <c r="H97">
        <v>65950</v>
      </c>
      <c r="I97">
        <f t="shared" si="18"/>
        <v>-0.22965699360901831</v>
      </c>
      <c r="J97" t="str">
        <f t="shared" si="19"/>
        <v>-1</v>
      </c>
      <c r="K97" t="str">
        <f t="shared" si="20"/>
        <v/>
      </c>
      <c r="L97" t="str">
        <f t="shared" si="21"/>
        <v/>
      </c>
      <c r="M97" t="str">
        <f t="shared" si="22"/>
        <v>-1</v>
      </c>
      <c r="N97" s="1">
        <f t="shared" si="23"/>
        <v>-1</v>
      </c>
      <c r="O97" t="str">
        <f>LOOKUP($N97,{-3,-2,-1,0,1,2,3},{"#74add1","#abd9e9","#e0f3f8","#ffffbf","#fee090","#fdae61","#f46d43"})</f>
        <v>#e0f3f8</v>
      </c>
      <c r="P97">
        <v>104.7</v>
      </c>
      <c r="Q97">
        <v>8</v>
      </c>
      <c r="R97">
        <v>527087</v>
      </c>
      <c r="S97">
        <v>65885</v>
      </c>
      <c r="T97">
        <f t="shared" si="24"/>
        <v>-0.63197341046087363</v>
      </c>
      <c r="U97" t="str">
        <f t="shared" si="25"/>
        <v>-1</v>
      </c>
      <c r="V97" t="str">
        <f t="shared" si="26"/>
        <v/>
      </c>
      <c r="W97" t="str">
        <f t="shared" si="27"/>
        <v/>
      </c>
      <c r="X97" t="str">
        <f t="shared" si="28"/>
        <v>-1</v>
      </c>
      <c r="Y97" s="1">
        <f t="shared" si="29"/>
        <v>-1</v>
      </c>
      <c r="Z97" t="str">
        <f>LOOKUP($Y97,{-3,-2,-1,0,1,2,3},{"#74add1","#abd9e9","#e0f3f8","#ffffbf","#fee090","#fdae61","#f46d43"})</f>
        <v>#e0f3f8</v>
      </c>
      <c r="AA97">
        <v>95.1</v>
      </c>
      <c r="AB97">
        <v>16</v>
      </c>
      <c r="AC97">
        <v>1054693</v>
      </c>
      <c r="AD97">
        <v>65918</v>
      </c>
      <c r="AE97">
        <f t="shared" si="30"/>
        <v>-0.42136809472817494</v>
      </c>
      <c r="AF97" t="str">
        <f t="shared" si="31"/>
        <v>-1</v>
      </c>
      <c r="AG97" t="str">
        <f t="shared" si="32"/>
        <v/>
      </c>
      <c r="AH97" t="str">
        <f t="shared" si="33"/>
        <v/>
      </c>
      <c r="AI97" t="str">
        <f t="shared" si="34"/>
        <v>-1</v>
      </c>
      <c r="AJ97" s="1">
        <f t="shared" si="35"/>
        <v>-1</v>
      </c>
      <c r="AK97" t="str">
        <f>LOOKUP($AJ97,{-3,-2,-1,0,1,2,3},{"#74add1","#abd9e9","#e0f3f8","#ffffbf","#fee090","#fdae61","#f46d43"})</f>
        <v>#e0f3f8</v>
      </c>
      <c r="AL97">
        <v>99.6</v>
      </c>
      <c r="AM97">
        <v>39.7683331</v>
      </c>
      <c r="AN97">
        <v>-86.158350200000001</v>
      </c>
      <c r="AO97" t="s">
        <v>141</v>
      </c>
      <c r="AP97" t="b">
        <f>IF(C97=C96,AP96,NOT(AP96))</f>
        <v>0</v>
      </c>
    </row>
    <row r="98" spans="1:42">
      <c r="A98">
        <v>22</v>
      </c>
      <c r="B98">
        <v>13</v>
      </c>
      <c r="C98" t="s">
        <v>135</v>
      </c>
      <c r="D98" t="s">
        <v>136</v>
      </c>
      <c r="E98">
        <v>2014</v>
      </c>
      <c r="F98">
        <v>8</v>
      </c>
      <c r="G98">
        <v>523004</v>
      </c>
      <c r="H98">
        <v>65375</v>
      </c>
      <c r="I98">
        <f t="shared" si="18"/>
        <v>-0.30143682145737999</v>
      </c>
      <c r="J98" t="str">
        <f t="shared" si="19"/>
        <v>-1</v>
      </c>
      <c r="K98" t="str">
        <f t="shared" si="20"/>
        <v/>
      </c>
      <c r="L98" t="str">
        <f t="shared" si="21"/>
        <v/>
      </c>
      <c r="M98" t="str">
        <f t="shared" si="22"/>
        <v>-1</v>
      </c>
      <c r="N98" s="1">
        <f t="shared" si="23"/>
        <v>-1</v>
      </c>
      <c r="O98" t="str">
        <f>LOOKUP($N98,{-3,-2,-1,0,1,2,3},{"#74add1","#abd9e9","#e0f3f8","#ffffbf","#fee090","#fdae61","#f46d43"})</f>
        <v>#e0f3f8</v>
      </c>
      <c r="P98">
        <v>103.8</v>
      </c>
      <c r="Q98">
        <v>8</v>
      </c>
      <c r="R98">
        <v>578254</v>
      </c>
      <c r="S98">
        <v>72281</v>
      </c>
      <c r="T98">
        <f t="shared" si="24"/>
        <v>1.430116857139287</v>
      </c>
      <c r="U98" t="str">
        <f t="shared" si="25"/>
        <v/>
      </c>
      <c r="V98" t="str">
        <f t="shared" si="26"/>
        <v>+2</v>
      </c>
      <c r="W98" t="str">
        <f t="shared" si="27"/>
        <v/>
      </c>
      <c r="X98" t="str">
        <f t="shared" si="28"/>
        <v>+2</v>
      </c>
      <c r="Y98" s="1">
        <f t="shared" si="29"/>
        <v>2</v>
      </c>
      <c r="Z98" t="str">
        <f>LOOKUP($Y98,{-3,-2,-1,0,1,2,3},{"#74add1","#abd9e9","#e0f3f8","#ffffbf","#fee090","#fdae61","#f46d43"})</f>
        <v>#fdae61</v>
      </c>
      <c r="AA98">
        <v>99</v>
      </c>
      <c r="AB98">
        <v>16</v>
      </c>
      <c r="AC98">
        <v>1101258</v>
      </c>
      <c r="AD98">
        <v>68828</v>
      </c>
      <c r="AE98">
        <f t="shared" si="30"/>
        <v>0.21989511931614669</v>
      </c>
      <c r="AF98" t="str">
        <f t="shared" si="31"/>
        <v>+1</v>
      </c>
      <c r="AG98" t="str">
        <f t="shared" si="32"/>
        <v/>
      </c>
      <c r="AH98" t="str">
        <f t="shared" si="33"/>
        <v/>
      </c>
      <c r="AI98" t="str">
        <f t="shared" si="34"/>
        <v>+1</v>
      </c>
      <c r="AJ98" s="1">
        <f t="shared" si="35"/>
        <v>1</v>
      </c>
      <c r="AK98" t="str">
        <f>LOOKUP($AJ98,{-3,-2,-1,0,1,2,3},{"#74add1","#abd9e9","#e0f3f8","#ffffbf","#fee090","#fdae61","#f46d43"})</f>
        <v>#fee090</v>
      </c>
      <c r="AL98">
        <v>101.2</v>
      </c>
      <c r="AM98">
        <v>39.7683331</v>
      </c>
      <c r="AN98">
        <v>-86.158350200000001</v>
      </c>
      <c r="AO98" t="s">
        <v>142</v>
      </c>
      <c r="AP98" t="b">
        <f>IF(C98=C97,AP97,NOT(AP97))</f>
        <v>0</v>
      </c>
    </row>
    <row r="99" spans="1:42">
      <c r="A99">
        <v>21</v>
      </c>
      <c r="B99">
        <v>13</v>
      </c>
      <c r="C99" t="s">
        <v>135</v>
      </c>
      <c r="D99" t="s">
        <v>136</v>
      </c>
      <c r="E99">
        <v>2015</v>
      </c>
      <c r="F99">
        <v>8</v>
      </c>
      <c r="G99">
        <v>528381</v>
      </c>
      <c r="H99">
        <v>66047</v>
      </c>
      <c r="I99">
        <f t="shared" si="18"/>
        <v>-0.21754804873720773</v>
      </c>
      <c r="J99" t="str">
        <f t="shared" si="19"/>
        <v>-1</v>
      </c>
      <c r="K99" t="str">
        <f t="shared" si="20"/>
        <v/>
      </c>
      <c r="L99" t="str">
        <f t="shared" si="21"/>
        <v/>
      </c>
      <c r="M99" t="str">
        <f t="shared" si="22"/>
        <v>-1</v>
      </c>
      <c r="N99" s="1">
        <f t="shared" si="23"/>
        <v>-1</v>
      </c>
      <c r="O99" t="str">
        <f>LOOKUP($N99,{-3,-2,-1,0,1,2,3},{"#74add1","#abd9e9","#e0f3f8","#ffffbf","#fee090","#fdae61","#f46d43"})</f>
        <v>#e0f3f8</v>
      </c>
      <c r="P99">
        <v>104.8</v>
      </c>
      <c r="Q99">
        <v>8</v>
      </c>
      <c r="R99">
        <v>539095</v>
      </c>
      <c r="S99">
        <v>67386</v>
      </c>
      <c r="T99">
        <f t="shared" si="24"/>
        <v>-0.14804634797371896</v>
      </c>
      <c r="U99" t="str">
        <f t="shared" si="25"/>
        <v>-1</v>
      </c>
      <c r="V99" t="str">
        <f t="shared" si="26"/>
        <v/>
      </c>
      <c r="W99" t="str">
        <f t="shared" si="27"/>
        <v/>
      </c>
      <c r="X99" t="str">
        <f t="shared" si="28"/>
        <v>-1</v>
      </c>
      <c r="Y99" s="1">
        <f t="shared" si="29"/>
        <v>-1</v>
      </c>
      <c r="Z99" t="str">
        <f>LOOKUP($Y99,{-3,-2,-1,0,1,2,3},{"#74add1","#abd9e9","#e0f3f8","#ffffbf","#fee090","#fdae61","#f46d43"})</f>
        <v>#e0f3f8</v>
      </c>
      <c r="AA99">
        <v>97</v>
      </c>
      <c r="AB99">
        <v>16</v>
      </c>
      <c r="AC99">
        <v>1067476</v>
      </c>
      <c r="AD99">
        <v>66717</v>
      </c>
      <c r="AE99">
        <f t="shared" si="30"/>
        <v>-0.2452961675730502</v>
      </c>
      <c r="AF99" t="str">
        <f t="shared" si="31"/>
        <v>-1</v>
      </c>
      <c r="AG99" t="str">
        <f t="shared" si="32"/>
        <v/>
      </c>
      <c r="AH99" t="str">
        <f t="shared" si="33"/>
        <v/>
      </c>
      <c r="AI99" t="str">
        <f t="shared" si="34"/>
        <v>-1</v>
      </c>
      <c r="AJ99" s="1">
        <f t="shared" si="35"/>
        <v>-1</v>
      </c>
      <c r="AK99" t="str">
        <f>LOOKUP($AJ99,{-3,-2,-1,0,1,2,3},{"#74add1","#abd9e9","#e0f3f8","#ffffbf","#fee090","#fdae61","#f46d43"})</f>
        <v>#e0f3f8</v>
      </c>
      <c r="AL99">
        <v>100.7</v>
      </c>
      <c r="AM99">
        <v>39.7683331</v>
      </c>
      <c r="AN99">
        <v>-86.158350200000001</v>
      </c>
      <c r="AO99" t="s">
        <v>143</v>
      </c>
      <c r="AP99" t="b">
        <f>IF(C99=C98,AP98,NOT(AP98))</f>
        <v>0</v>
      </c>
    </row>
    <row r="100" spans="1:42">
      <c r="A100">
        <v>30</v>
      </c>
      <c r="B100">
        <v>14</v>
      </c>
      <c r="C100" t="s">
        <v>144</v>
      </c>
      <c r="D100" t="s">
        <v>145</v>
      </c>
      <c r="E100">
        <v>2009</v>
      </c>
      <c r="F100">
        <v>8</v>
      </c>
      <c r="G100">
        <v>397214</v>
      </c>
      <c r="H100">
        <v>49651</v>
      </c>
      <c r="I100">
        <f t="shared" si="18"/>
        <v>-2.2643342355228384</v>
      </c>
      <c r="J100" t="str">
        <f t="shared" si="19"/>
        <v/>
      </c>
      <c r="K100" t="str">
        <f t="shared" si="20"/>
        <v/>
      </c>
      <c r="L100" t="str">
        <f t="shared" si="21"/>
        <v>-3</v>
      </c>
      <c r="M100" t="str">
        <f t="shared" si="22"/>
        <v>-3</v>
      </c>
      <c r="N100" s="1">
        <f t="shared" si="23"/>
        <v>-3</v>
      </c>
      <c r="O100" t="str">
        <f>LOOKUP($N100,{-3,-2,-1,0,1,2,3},{"#74add1","#abd9e9","#e0f3f8","#ffffbf","#fee090","#fdae61","#f46d43"})</f>
        <v>#74add1</v>
      </c>
      <c r="P100">
        <v>73.900000000000006</v>
      </c>
      <c r="Q100">
        <v>8</v>
      </c>
      <c r="R100">
        <v>553947</v>
      </c>
      <c r="S100">
        <v>69243</v>
      </c>
      <c r="T100">
        <f t="shared" si="24"/>
        <v>0.45065622033983616</v>
      </c>
      <c r="U100" t="str">
        <f t="shared" si="25"/>
        <v>+1</v>
      </c>
      <c r="V100" t="str">
        <f t="shared" si="26"/>
        <v/>
      </c>
      <c r="W100" t="str">
        <f t="shared" si="27"/>
        <v/>
      </c>
      <c r="X100" t="str">
        <f t="shared" si="28"/>
        <v>+1</v>
      </c>
      <c r="Y100" s="1">
        <f t="shared" si="29"/>
        <v>1</v>
      </c>
      <c r="Z100" t="str">
        <f>LOOKUP($Y100,{-3,-2,-1,0,1,2,3},{"#74add1","#abd9e9","#e0f3f8","#ffffbf","#fee090","#fdae61","#f46d43"})</f>
        <v>#fee090</v>
      </c>
      <c r="AA100">
        <v>98.5</v>
      </c>
      <c r="AB100">
        <v>16</v>
      </c>
      <c r="AC100">
        <v>951161</v>
      </c>
      <c r="AD100">
        <v>59447</v>
      </c>
      <c r="AE100">
        <f t="shared" si="30"/>
        <v>-1.8473523758555994</v>
      </c>
      <c r="AF100" t="str">
        <f t="shared" si="31"/>
        <v/>
      </c>
      <c r="AG100" t="str">
        <f t="shared" si="32"/>
        <v>-2</v>
      </c>
      <c r="AH100" t="str">
        <f t="shared" si="33"/>
        <v/>
      </c>
      <c r="AI100" t="str">
        <f t="shared" si="34"/>
        <v>-2</v>
      </c>
      <c r="AJ100" s="1">
        <f t="shared" si="35"/>
        <v>-2</v>
      </c>
      <c r="AK100" t="str">
        <f>LOOKUP($AJ100,{-3,-2,-1,0,1,2,3},{"#74add1","#abd9e9","#e0f3f8","#ffffbf","#fee090","#fdae61","#f46d43"})</f>
        <v>#abd9e9</v>
      </c>
      <c r="AL100">
        <v>86.5</v>
      </c>
      <c r="AM100">
        <v>30.332183799999999</v>
      </c>
      <c r="AN100">
        <v>-81.655651000000006</v>
      </c>
      <c r="AO100" t="s">
        <v>146</v>
      </c>
      <c r="AP100" t="b">
        <f>IF(C100=C99,AP99,NOT(AP99))</f>
        <v>1</v>
      </c>
    </row>
    <row r="101" spans="1:42">
      <c r="A101">
        <v>24</v>
      </c>
      <c r="B101">
        <v>14</v>
      </c>
      <c r="C101" t="s">
        <v>144</v>
      </c>
      <c r="D101" t="s">
        <v>145</v>
      </c>
      <c r="E101">
        <v>2010</v>
      </c>
      <c r="F101">
        <v>8</v>
      </c>
      <c r="G101">
        <v>504262</v>
      </c>
      <c r="H101">
        <v>63032</v>
      </c>
      <c r="I101">
        <f t="shared" si="18"/>
        <v>-0.59392401562905184</v>
      </c>
      <c r="J101" t="str">
        <f t="shared" si="19"/>
        <v>-1</v>
      </c>
      <c r="K101" t="str">
        <f t="shared" si="20"/>
        <v/>
      </c>
      <c r="L101" t="str">
        <f t="shared" si="21"/>
        <v/>
      </c>
      <c r="M101" t="str">
        <f t="shared" si="22"/>
        <v>-1</v>
      </c>
      <c r="N101" s="1">
        <f t="shared" si="23"/>
        <v>-1</v>
      </c>
      <c r="O101" t="str">
        <f>LOOKUP($N101,{-3,-2,-1,0,1,2,3},{"#74add1","#abd9e9","#e0f3f8","#ffffbf","#fee090","#fdae61","#f46d43"})</f>
        <v>#e0f3f8</v>
      </c>
      <c r="P101">
        <v>93.8</v>
      </c>
      <c r="Q101">
        <v>8</v>
      </c>
      <c r="R101">
        <v>557341</v>
      </c>
      <c r="S101">
        <v>69667</v>
      </c>
      <c r="T101">
        <f t="shared" si="24"/>
        <v>0.58735513739150402</v>
      </c>
      <c r="U101" t="str">
        <f t="shared" si="25"/>
        <v>+1</v>
      </c>
      <c r="V101" t="str">
        <f t="shared" si="26"/>
        <v/>
      </c>
      <c r="W101" t="str">
        <f t="shared" si="27"/>
        <v/>
      </c>
      <c r="X101" t="str">
        <f t="shared" si="28"/>
        <v>+1</v>
      </c>
      <c r="Y101" s="1">
        <f t="shared" si="29"/>
        <v>1</v>
      </c>
      <c r="Z101" t="str">
        <f>LOOKUP($Y101,{-3,-2,-1,0,1,2,3},{"#74add1","#abd9e9","#e0f3f8","#ffffbf","#fee090","#fdae61","#f46d43"})</f>
        <v>#fee090</v>
      </c>
      <c r="AA101">
        <v>95</v>
      </c>
      <c r="AB101">
        <v>16</v>
      </c>
      <c r="AC101">
        <v>1061603</v>
      </c>
      <c r="AD101">
        <v>66350</v>
      </c>
      <c r="AE101">
        <f t="shared" si="30"/>
        <v>-0.32617025676695605</v>
      </c>
      <c r="AF101" t="str">
        <f t="shared" si="31"/>
        <v>-1</v>
      </c>
      <c r="AG101" t="str">
        <f t="shared" si="32"/>
        <v/>
      </c>
      <c r="AH101" t="str">
        <f t="shared" si="33"/>
        <v/>
      </c>
      <c r="AI101" t="str">
        <f t="shared" si="34"/>
        <v>-1</v>
      </c>
      <c r="AJ101" s="1">
        <f t="shared" si="35"/>
        <v>-1</v>
      </c>
      <c r="AK101" t="str">
        <f>LOOKUP($AJ101,{-3,-2,-1,0,1,2,3},{"#74add1","#abd9e9","#e0f3f8","#ffffbf","#fee090","#fdae61","#f46d43"})</f>
        <v>#e0f3f8</v>
      </c>
      <c r="AL101">
        <v>94.4</v>
      </c>
      <c r="AM101">
        <v>30.332183799999999</v>
      </c>
      <c r="AN101">
        <v>-81.655651000000006</v>
      </c>
      <c r="AO101" t="s">
        <v>147</v>
      </c>
      <c r="AP101" t="b">
        <f>IF(C101=C100,AP100,NOT(AP100))</f>
        <v>1</v>
      </c>
    </row>
    <row r="102" spans="1:42">
      <c r="A102">
        <v>25</v>
      </c>
      <c r="B102">
        <v>14</v>
      </c>
      <c r="C102" t="s">
        <v>144</v>
      </c>
      <c r="D102" t="s">
        <v>145</v>
      </c>
      <c r="E102">
        <v>2011</v>
      </c>
      <c r="F102">
        <v>8</v>
      </c>
      <c r="G102">
        <v>498655</v>
      </c>
      <c r="H102">
        <v>62331</v>
      </c>
      <c r="I102">
        <f t="shared" si="18"/>
        <v>-0.68143298836244581</v>
      </c>
      <c r="J102" t="str">
        <f t="shared" si="19"/>
        <v>-1</v>
      </c>
      <c r="K102" t="str">
        <f t="shared" si="20"/>
        <v/>
      </c>
      <c r="L102" t="str">
        <f t="shared" si="21"/>
        <v/>
      </c>
      <c r="M102" t="str">
        <f t="shared" si="22"/>
        <v>-1</v>
      </c>
      <c r="N102" s="1">
        <f t="shared" si="23"/>
        <v>-1</v>
      </c>
      <c r="O102" t="str">
        <f>LOOKUP($N102,{-3,-2,-1,0,1,2,3},{"#74add1","#abd9e9","#e0f3f8","#ffffbf","#fee090","#fdae61","#f46d43"})</f>
        <v>#e0f3f8</v>
      </c>
      <c r="P102">
        <v>92.8</v>
      </c>
      <c r="Q102">
        <v>8</v>
      </c>
      <c r="R102">
        <v>551000</v>
      </c>
      <c r="S102">
        <v>68875</v>
      </c>
      <c r="T102">
        <f t="shared" si="24"/>
        <v>0.33201187723838849</v>
      </c>
      <c r="U102" t="str">
        <f t="shared" si="25"/>
        <v>+1</v>
      </c>
      <c r="V102" t="str">
        <f t="shared" si="26"/>
        <v/>
      </c>
      <c r="W102" t="str">
        <f t="shared" si="27"/>
        <v/>
      </c>
      <c r="X102" t="str">
        <f t="shared" si="28"/>
        <v>+1</v>
      </c>
      <c r="Y102" s="1">
        <f t="shared" si="29"/>
        <v>1</v>
      </c>
      <c r="Z102" t="str">
        <f>LOOKUP($Y102,{-3,-2,-1,0,1,2,3},{"#74add1","#abd9e9","#e0f3f8","#ffffbf","#fee090","#fdae61","#f46d43"})</f>
        <v>#fee090</v>
      </c>
      <c r="AA102">
        <v>96.8</v>
      </c>
      <c r="AB102">
        <v>16</v>
      </c>
      <c r="AC102">
        <v>1049655</v>
      </c>
      <c r="AD102">
        <v>65603</v>
      </c>
      <c r="AE102">
        <f t="shared" si="30"/>
        <v>-0.49078318490823036</v>
      </c>
      <c r="AF102" t="str">
        <f t="shared" si="31"/>
        <v>-1</v>
      </c>
      <c r="AG102" t="str">
        <f t="shared" si="32"/>
        <v/>
      </c>
      <c r="AH102" t="str">
        <f t="shared" si="33"/>
        <v/>
      </c>
      <c r="AI102" t="str">
        <f t="shared" si="34"/>
        <v>-1</v>
      </c>
      <c r="AJ102" s="1">
        <f t="shared" si="35"/>
        <v>-1</v>
      </c>
      <c r="AK102" t="str">
        <f>LOOKUP($AJ102,{-3,-2,-1,0,1,2,3},{"#74add1","#abd9e9","#e0f3f8","#ffffbf","#fee090","#fdae61","#f46d43"})</f>
        <v>#e0f3f8</v>
      </c>
      <c r="AL102">
        <v>94.9</v>
      </c>
      <c r="AM102">
        <v>30.332183799999999</v>
      </c>
      <c r="AN102">
        <v>-81.655651000000006</v>
      </c>
      <c r="AO102" t="s">
        <v>148</v>
      </c>
      <c r="AP102" t="b">
        <f>IF(C102=C101,AP101,NOT(AP101))</f>
        <v>1</v>
      </c>
    </row>
    <row r="103" spans="1:42">
      <c r="A103">
        <v>20</v>
      </c>
      <c r="B103">
        <v>14</v>
      </c>
      <c r="C103" t="s">
        <v>144</v>
      </c>
      <c r="D103" t="s">
        <v>145</v>
      </c>
      <c r="E103">
        <v>2012</v>
      </c>
      <c r="F103">
        <v>8</v>
      </c>
      <c r="G103">
        <v>519872</v>
      </c>
      <c r="H103">
        <v>64984</v>
      </c>
      <c r="I103">
        <f t="shared" si="18"/>
        <v>-0.35024710439426587</v>
      </c>
      <c r="J103" t="str">
        <f t="shared" si="19"/>
        <v>-1</v>
      </c>
      <c r="K103" t="str">
        <f t="shared" si="20"/>
        <v/>
      </c>
      <c r="L103" t="str">
        <f t="shared" si="21"/>
        <v/>
      </c>
      <c r="M103" t="str">
        <f t="shared" si="22"/>
        <v>-1</v>
      </c>
      <c r="N103" s="1">
        <f t="shared" si="23"/>
        <v>-1</v>
      </c>
      <c r="O103" t="str">
        <f>LOOKUP($N103,{-3,-2,-1,0,1,2,3},{"#74add1","#abd9e9","#e0f3f8","#ffffbf","#fee090","#fdae61","#f46d43"})</f>
        <v>#e0f3f8</v>
      </c>
      <c r="P103">
        <v>96.8</v>
      </c>
      <c r="Q103">
        <v>8</v>
      </c>
      <c r="R103">
        <v>490698</v>
      </c>
      <c r="S103">
        <v>61337</v>
      </c>
      <c r="T103">
        <f t="shared" si="24"/>
        <v>-2.0982627377037648</v>
      </c>
      <c r="U103" t="str">
        <f t="shared" si="25"/>
        <v/>
      </c>
      <c r="V103" t="str">
        <f t="shared" si="26"/>
        <v/>
      </c>
      <c r="W103" t="str">
        <f t="shared" si="27"/>
        <v>-3</v>
      </c>
      <c r="X103" t="str">
        <f t="shared" si="28"/>
        <v>-3</v>
      </c>
      <c r="Y103" s="1">
        <f t="shared" si="29"/>
        <v>-3</v>
      </c>
      <c r="Z103" t="str">
        <f>LOOKUP($Y103,{-3,-2,-1,0,1,2,3},{"#74add1","#abd9e9","#e0f3f8","#ffffbf","#fee090","#fdae61","#f46d43"})</f>
        <v>#74add1</v>
      </c>
      <c r="AA103">
        <v>89</v>
      </c>
      <c r="AB103">
        <v>16</v>
      </c>
      <c r="AC103">
        <v>1010570</v>
      </c>
      <c r="AD103">
        <v>63160</v>
      </c>
      <c r="AE103">
        <f t="shared" si="30"/>
        <v>-1.0291357731935491</v>
      </c>
      <c r="AF103" t="str">
        <f t="shared" si="31"/>
        <v/>
      </c>
      <c r="AG103" t="str">
        <f t="shared" si="32"/>
        <v>-2</v>
      </c>
      <c r="AH103" t="str">
        <f t="shared" si="33"/>
        <v/>
      </c>
      <c r="AI103" t="str">
        <f t="shared" si="34"/>
        <v>-2</v>
      </c>
      <c r="AJ103" s="1">
        <f t="shared" si="35"/>
        <v>-2</v>
      </c>
      <c r="AK103" t="str">
        <f>LOOKUP($AJ103,{-3,-2,-1,0,1,2,3},{"#74add1","#abd9e9","#e0f3f8","#ffffbf","#fee090","#fdae61","#f46d43"})</f>
        <v>#abd9e9</v>
      </c>
      <c r="AL103">
        <v>92.8</v>
      </c>
      <c r="AM103">
        <v>30.332183799999999</v>
      </c>
      <c r="AN103">
        <v>-81.655651000000006</v>
      </c>
      <c r="AO103" t="s">
        <v>149</v>
      </c>
      <c r="AP103" t="b">
        <f>IF(C103=C102,AP102,NOT(AP102))</f>
        <v>1</v>
      </c>
    </row>
    <row r="104" spans="1:42">
      <c r="A104">
        <v>28</v>
      </c>
      <c r="B104">
        <v>14</v>
      </c>
      <c r="C104" t="s">
        <v>144</v>
      </c>
      <c r="D104" t="s">
        <v>145</v>
      </c>
      <c r="E104">
        <v>2013</v>
      </c>
      <c r="F104">
        <v>7</v>
      </c>
      <c r="G104">
        <v>419581</v>
      </c>
      <c r="H104">
        <v>59940</v>
      </c>
      <c r="I104">
        <f t="shared" si="18"/>
        <v>-0.97991223772841574</v>
      </c>
      <c r="J104" t="str">
        <f t="shared" si="19"/>
        <v>-1</v>
      </c>
      <c r="K104" t="str">
        <f t="shared" si="20"/>
        <v/>
      </c>
      <c r="L104" t="str">
        <f t="shared" si="21"/>
        <v/>
      </c>
      <c r="M104" t="str">
        <f t="shared" si="22"/>
        <v>-1</v>
      </c>
      <c r="N104" s="1">
        <f t="shared" si="23"/>
        <v>-1</v>
      </c>
      <c r="O104" t="str">
        <f>LOOKUP($N104,{-3,-2,-1,0,1,2,3},{"#74add1","#abd9e9","#e0f3f8","#ffffbf","#fee090","#fdae61","#f46d43"})</f>
        <v>#e0f3f8</v>
      </c>
      <c r="P104">
        <v>89.2</v>
      </c>
      <c r="Q104">
        <v>8</v>
      </c>
      <c r="R104">
        <v>525079</v>
      </c>
      <c r="S104">
        <v>65634</v>
      </c>
      <c r="T104">
        <f t="shared" si="24"/>
        <v>-0.71289659013061102</v>
      </c>
      <c r="U104" t="str">
        <f t="shared" si="25"/>
        <v>-1</v>
      </c>
      <c r="V104" t="str">
        <f t="shared" si="26"/>
        <v/>
      </c>
      <c r="W104" t="str">
        <f t="shared" si="27"/>
        <v/>
      </c>
      <c r="X104" t="str">
        <f t="shared" si="28"/>
        <v>-1</v>
      </c>
      <c r="Y104" s="1">
        <f t="shared" si="29"/>
        <v>-1</v>
      </c>
      <c r="Z104" t="str">
        <f>LOOKUP($Y104,{-3,-2,-1,0,1,2,3},{"#74add1","#abd9e9","#e0f3f8","#ffffbf","#fee090","#fdae61","#f46d43"})</f>
        <v>#e0f3f8</v>
      </c>
      <c r="AA104">
        <v>95.8</v>
      </c>
      <c r="AB104">
        <v>15</v>
      </c>
      <c r="AC104">
        <v>944660</v>
      </c>
      <c r="AD104">
        <v>62977</v>
      </c>
      <c r="AE104">
        <f t="shared" si="30"/>
        <v>-1.0694626351076766</v>
      </c>
      <c r="AF104" t="str">
        <f t="shared" si="31"/>
        <v/>
      </c>
      <c r="AG104" t="str">
        <f t="shared" si="32"/>
        <v>-2</v>
      </c>
      <c r="AH104" t="str">
        <f t="shared" si="33"/>
        <v/>
      </c>
      <c r="AI104" t="str">
        <f t="shared" si="34"/>
        <v>-2</v>
      </c>
      <c r="AJ104" s="1">
        <f t="shared" si="35"/>
        <v>-2</v>
      </c>
      <c r="AK104" t="str">
        <f>LOOKUP($AJ104,{-3,-2,-1,0,1,2,3},{"#74add1","#abd9e9","#e0f3f8","#ffffbf","#fee090","#fdae61","#f46d43"})</f>
        <v>#abd9e9</v>
      </c>
      <c r="AL104">
        <v>92.8</v>
      </c>
      <c r="AM104">
        <v>30.332183799999999</v>
      </c>
      <c r="AN104">
        <v>-81.655651000000006</v>
      </c>
      <c r="AO104" t="s">
        <v>150</v>
      </c>
      <c r="AP104" t="b">
        <f>IF(C104=C103,AP103,NOT(AP103))</f>
        <v>1</v>
      </c>
    </row>
    <row r="105" spans="1:42">
      <c r="A105">
        <v>24</v>
      </c>
      <c r="B105">
        <v>14</v>
      </c>
      <c r="C105" t="s">
        <v>144</v>
      </c>
      <c r="D105" t="s">
        <v>145</v>
      </c>
      <c r="E105">
        <v>2014</v>
      </c>
      <c r="F105">
        <v>7</v>
      </c>
      <c r="G105">
        <v>440732</v>
      </c>
      <c r="H105">
        <v>62961</v>
      </c>
      <c r="I105">
        <f t="shared" si="18"/>
        <v>-0.60278726393728432</v>
      </c>
      <c r="J105" t="str">
        <f t="shared" si="19"/>
        <v>-1</v>
      </c>
      <c r="K105" t="str">
        <f t="shared" si="20"/>
        <v/>
      </c>
      <c r="L105" t="str">
        <f t="shared" si="21"/>
        <v/>
      </c>
      <c r="M105" t="str">
        <f t="shared" si="22"/>
        <v>-1</v>
      </c>
      <c r="N105" s="1">
        <f t="shared" si="23"/>
        <v>-1</v>
      </c>
      <c r="O105" t="str">
        <f>LOOKUP($N105,{-3,-2,-1,0,1,2,3},{"#74add1","#abd9e9","#e0f3f8","#ffffbf","#fee090","#fdae61","#f46d43"})</f>
        <v>#e0f3f8</v>
      </c>
      <c r="P105">
        <v>93.7</v>
      </c>
      <c r="Q105">
        <v>8</v>
      </c>
      <c r="R105">
        <v>542292</v>
      </c>
      <c r="S105">
        <v>67786</v>
      </c>
      <c r="T105">
        <f t="shared" si="24"/>
        <v>-1.9085105472145428E-2</v>
      </c>
      <c r="U105" t="str">
        <f t="shared" si="25"/>
        <v>-1</v>
      </c>
      <c r="V105" t="str">
        <f t="shared" si="26"/>
        <v/>
      </c>
      <c r="W105" t="str">
        <f t="shared" si="27"/>
        <v/>
      </c>
      <c r="X105" t="str">
        <f t="shared" si="28"/>
        <v>-1</v>
      </c>
      <c r="Y105" s="1">
        <f t="shared" si="29"/>
        <v>-1</v>
      </c>
      <c r="Z105" t="str">
        <f>LOOKUP($Y105,{-3,-2,-1,0,1,2,3},{"#74add1","#abd9e9","#e0f3f8","#ffffbf","#fee090","#fdae61","#f46d43"})</f>
        <v>#e0f3f8</v>
      </c>
      <c r="AA105">
        <v>95.1</v>
      </c>
      <c r="AB105">
        <v>15</v>
      </c>
      <c r="AC105">
        <v>983024</v>
      </c>
      <c r="AD105">
        <v>65534</v>
      </c>
      <c r="AE105">
        <f t="shared" si="30"/>
        <v>-0.50598839513814731</v>
      </c>
      <c r="AF105" t="str">
        <f t="shared" si="31"/>
        <v>-1</v>
      </c>
      <c r="AG105" t="str">
        <f t="shared" si="32"/>
        <v/>
      </c>
      <c r="AH105" t="str">
        <f t="shared" si="33"/>
        <v/>
      </c>
      <c r="AI105" t="str">
        <f t="shared" si="34"/>
        <v>-1</v>
      </c>
      <c r="AJ105" s="1">
        <f t="shared" si="35"/>
        <v>-1</v>
      </c>
      <c r="AK105" t="str">
        <f>LOOKUP($AJ105,{-3,-2,-1,0,1,2,3},{"#74add1","#abd9e9","#e0f3f8","#ffffbf","#fee090","#fdae61","#f46d43"})</f>
        <v>#e0f3f8</v>
      </c>
      <c r="AL105">
        <v>94.5</v>
      </c>
      <c r="AM105">
        <v>30.332183799999999</v>
      </c>
      <c r="AN105">
        <v>-81.655651000000006</v>
      </c>
      <c r="AO105" t="s">
        <v>151</v>
      </c>
      <c r="AP105" t="b">
        <f>IF(C105=C104,AP104,NOT(AP104))</f>
        <v>1</v>
      </c>
    </row>
    <row r="106" spans="1:42">
      <c r="A106">
        <v>27</v>
      </c>
      <c r="B106">
        <v>14</v>
      </c>
      <c r="C106" t="s">
        <v>144</v>
      </c>
      <c r="D106" t="s">
        <v>145</v>
      </c>
      <c r="E106">
        <v>2015</v>
      </c>
      <c r="F106">
        <v>7</v>
      </c>
      <c r="G106">
        <v>430247</v>
      </c>
      <c r="H106">
        <v>61463</v>
      </c>
      <c r="I106">
        <f t="shared" si="18"/>
        <v>-0.78978931979266831</v>
      </c>
      <c r="J106" t="str">
        <f t="shared" si="19"/>
        <v>-1</v>
      </c>
      <c r="K106" t="str">
        <f t="shared" si="20"/>
        <v/>
      </c>
      <c r="L106" t="str">
        <f t="shared" si="21"/>
        <v/>
      </c>
      <c r="M106" t="str">
        <f t="shared" si="22"/>
        <v>-1</v>
      </c>
      <c r="N106" s="1">
        <f t="shared" si="23"/>
        <v>-1</v>
      </c>
      <c r="O106" t="str">
        <f>LOOKUP($N106,{-3,-2,-1,0,1,2,3},{"#74add1","#abd9e9","#e0f3f8","#ffffbf","#fee090","#fdae61","#f46d43"})</f>
        <v>#e0f3f8</v>
      </c>
      <c r="P106">
        <v>91.5</v>
      </c>
      <c r="Q106">
        <v>8</v>
      </c>
      <c r="R106">
        <v>542243</v>
      </c>
      <c r="S106">
        <v>67780</v>
      </c>
      <c r="T106">
        <f t="shared" si="24"/>
        <v>-2.1019524109669032E-2</v>
      </c>
      <c r="U106" t="str">
        <f t="shared" si="25"/>
        <v>-1</v>
      </c>
      <c r="V106" t="str">
        <f t="shared" si="26"/>
        <v/>
      </c>
      <c r="W106" t="str">
        <f t="shared" si="27"/>
        <v/>
      </c>
      <c r="X106" t="str">
        <f t="shared" si="28"/>
        <v>-1</v>
      </c>
      <c r="Y106" s="1">
        <f t="shared" si="29"/>
        <v>-1</v>
      </c>
      <c r="Z106" t="str">
        <f>LOOKUP($Y106,{-3,-2,-1,0,1,2,3},{"#74add1","#abd9e9","#e0f3f8","#ffffbf","#fee090","#fdae61","#f46d43"})</f>
        <v>#e0f3f8</v>
      </c>
      <c r="AA106">
        <v>96.1</v>
      </c>
      <c r="AB106">
        <v>15</v>
      </c>
      <c r="AC106">
        <v>972490</v>
      </c>
      <c r="AD106">
        <v>64832</v>
      </c>
      <c r="AE106">
        <f t="shared" si="30"/>
        <v>-0.66068488182512797</v>
      </c>
      <c r="AF106" t="str">
        <f t="shared" si="31"/>
        <v>-1</v>
      </c>
      <c r="AG106" t="str">
        <f t="shared" si="32"/>
        <v/>
      </c>
      <c r="AH106" t="str">
        <f t="shared" si="33"/>
        <v/>
      </c>
      <c r="AI106" t="str">
        <f t="shared" si="34"/>
        <v>-1</v>
      </c>
      <c r="AJ106" s="1">
        <f t="shared" si="35"/>
        <v>-1</v>
      </c>
      <c r="AK106" t="str">
        <f>LOOKUP($AJ106,{-3,-2,-1,0,1,2,3},{"#74add1","#abd9e9","#e0f3f8","#ffffbf","#fee090","#fdae61","#f46d43"})</f>
        <v>#e0f3f8</v>
      </c>
      <c r="AL106">
        <v>94</v>
      </c>
      <c r="AM106">
        <v>30.332183799999999</v>
      </c>
      <c r="AN106">
        <v>-81.655651000000006</v>
      </c>
      <c r="AO106" t="s">
        <v>152</v>
      </c>
      <c r="AP106" t="b">
        <f>IF(C106=C105,AP105,NOT(AP105))</f>
        <v>1</v>
      </c>
    </row>
    <row r="107" spans="1:42">
      <c r="A107">
        <v>20</v>
      </c>
      <c r="B107">
        <v>15</v>
      </c>
      <c r="C107" t="s">
        <v>153</v>
      </c>
      <c r="D107" t="s">
        <v>154</v>
      </c>
      <c r="E107">
        <v>2009</v>
      </c>
      <c r="F107">
        <v>8</v>
      </c>
      <c r="G107">
        <v>540114</v>
      </c>
      <c r="H107">
        <v>67514</v>
      </c>
      <c r="I107">
        <f t="shared" si="18"/>
        <v>-3.4415861861474634E-2</v>
      </c>
      <c r="J107" t="str">
        <f t="shared" si="19"/>
        <v>-1</v>
      </c>
      <c r="K107" t="str">
        <f t="shared" si="20"/>
        <v/>
      </c>
      <c r="L107" t="str">
        <f t="shared" si="21"/>
        <v/>
      </c>
      <c r="M107" t="str">
        <f t="shared" si="22"/>
        <v>-1</v>
      </c>
      <c r="N107" s="1">
        <f t="shared" si="23"/>
        <v>-1</v>
      </c>
      <c r="O107" t="str">
        <f>LOOKUP($N107,{-3,-2,-1,0,1,2,3},{"#74add1","#abd9e9","#e0f3f8","#ffffbf","#fee090","#fdae61","#f46d43"})</f>
        <v>#e0f3f8</v>
      </c>
      <c r="P107">
        <v>88</v>
      </c>
      <c r="Q107">
        <v>8</v>
      </c>
      <c r="R107">
        <v>509419</v>
      </c>
      <c r="S107">
        <v>63677</v>
      </c>
      <c r="T107">
        <f t="shared" si="24"/>
        <v>-1.3438394690695594</v>
      </c>
      <c r="U107" t="str">
        <f t="shared" si="25"/>
        <v/>
      </c>
      <c r="V107" t="str">
        <f t="shared" si="26"/>
        <v>-2</v>
      </c>
      <c r="W107" t="str">
        <f t="shared" si="27"/>
        <v/>
      </c>
      <c r="X107" t="str">
        <f t="shared" si="28"/>
        <v>-2</v>
      </c>
      <c r="Y107" s="1">
        <f t="shared" si="29"/>
        <v>-2</v>
      </c>
      <c r="Z107" t="str">
        <f>LOOKUP($Y107,{-3,-2,-1,0,1,2,3},{"#74add1","#abd9e9","#e0f3f8","#ffffbf","#fee090","#fdae61","#f46d43"})</f>
        <v>#abd9e9</v>
      </c>
      <c r="AA107">
        <v>88.8</v>
      </c>
      <c r="AB107">
        <v>16</v>
      </c>
      <c r="AC107">
        <v>1049533</v>
      </c>
      <c r="AD107">
        <v>65595</v>
      </c>
      <c r="AE107">
        <f t="shared" si="30"/>
        <v>-0.49254610783343811</v>
      </c>
      <c r="AF107" t="str">
        <f t="shared" si="31"/>
        <v>-1</v>
      </c>
      <c r="AG107" t="str">
        <f t="shared" si="32"/>
        <v/>
      </c>
      <c r="AH107" t="str">
        <f t="shared" si="33"/>
        <v/>
      </c>
      <c r="AI107" t="str">
        <f t="shared" si="34"/>
        <v>-1</v>
      </c>
      <c r="AJ107" s="1">
        <f t="shared" si="35"/>
        <v>-1</v>
      </c>
      <c r="AK107" t="str">
        <f>LOOKUP($AJ107,{-3,-2,-1,0,1,2,3},{"#74add1","#abd9e9","#e0f3f8","#ffffbf","#fee090","#fdae61","#f46d43"})</f>
        <v>#e0f3f8</v>
      </c>
      <c r="AL107">
        <v>88.4</v>
      </c>
      <c r="AM107">
        <v>39.084468700000002</v>
      </c>
      <c r="AN107">
        <v>-94.563029799999995</v>
      </c>
      <c r="AO107" t="s">
        <v>155</v>
      </c>
      <c r="AP107" t="b">
        <f>IF(C107=C106,AP106,NOT(AP106))</f>
        <v>0</v>
      </c>
    </row>
    <row r="108" spans="1:42">
      <c r="A108">
        <v>17</v>
      </c>
      <c r="B108">
        <v>15</v>
      </c>
      <c r="C108" t="s">
        <v>153</v>
      </c>
      <c r="D108" t="s">
        <v>154</v>
      </c>
      <c r="E108">
        <v>2010</v>
      </c>
      <c r="F108">
        <v>8</v>
      </c>
      <c r="G108">
        <v>541380</v>
      </c>
      <c r="H108">
        <v>67672</v>
      </c>
      <c r="I108">
        <f t="shared" si="18"/>
        <v>-1.4692013513576995E-2</v>
      </c>
      <c r="J108" t="str">
        <f t="shared" si="19"/>
        <v>-1</v>
      </c>
      <c r="K108" t="str">
        <f t="shared" si="20"/>
        <v/>
      </c>
      <c r="L108" t="str">
        <f t="shared" si="21"/>
        <v/>
      </c>
      <c r="M108" t="str">
        <f t="shared" si="22"/>
        <v>-1</v>
      </c>
      <c r="N108" s="1">
        <f t="shared" si="23"/>
        <v>-1</v>
      </c>
      <c r="O108" t="str">
        <f>LOOKUP($N108,{-3,-2,-1,0,1,2,3},{"#74add1","#abd9e9","#e0f3f8","#ffffbf","#fee090","#fdae61","#f46d43"})</f>
        <v>#e0f3f8</v>
      </c>
      <c r="P108">
        <v>88.2</v>
      </c>
      <c r="Q108">
        <v>8</v>
      </c>
      <c r="R108">
        <v>528400</v>
      </c>
      <c r="S108">
        <v>66050</v>
      </c>
      <c r="T108">
        <f t="shared" si="24"/>
        <v>-0.57877689792897458</v>
      </c>
      <c r="U108" t="str">
        <f t="shared" si="25"/>
        <v>-1</v>
      </c>
      <c r="V108" t="str">
        <f t="shared" si="26"/>
        <v/>
      </c>
      <c r="W108" t="str">
        <f t="shared" si="27"/>
        <v/>
      </c>
      <c r="X108" t="str">
        <f t="shared" si="28"/>
        <v>-1</v>
      </c>
      <c r="Y108" s="1">
        <f t="shared" si="29"/>
        <v>-1</v>
      </c>
      <c r="Z108" t="str">
        <f>LOOKUP($Y108,{-3,-2,-1,0,1,2,3},{"#74add1","#abd9e9","#e0f3f8","#ffffbf","#fee090","#fdae61","#f46d43"})</f>
        <v>#e0f3f8</v>
      </c>
      <c r="AA108">
        <v>96.1</v>
      </c>
      <c r="AB108">
        <v>16</v>
      </c>
      <c r="AC108">
        <v>1069780</v>
      </c>
      <c r="AD108">
        <v>66861</v>
      </c>
      <c r="AE108">
        <f t="shared" si="30"/>
        <v>-0.21356355491931056</v>
      </c>
      <c r="AF108" t="str">
        <f t="shared" si="31"/>
        <v>-1</v>
      </c>
      <c r="AG108" t="str">
        <f t="shared" si="32"/>
        <v/>
      </c>
      <c r="AH108" t="str">
        <f t="shared" si="33"/>
        <v/>
      </c>
      <c r="AI108" t="str">
        <f t="shared" si="34"/>
        <v>-1</v>
      </c>
      <c r="AJ108" s="1">
        <f t="shared" si="35"/>
        <v>-1</v>
      </c>
      <c r="AK108" t="str">
        <f>LOOKUP($AJ108,{-3,-2,-1,0,1,2,3},{"#74add1","#abd9e9","#e0f3f8","#ffffbf","#fee090","#fdae61","#f46d43"})</f>
        <v>#e0f3f8</v>
      </c>
      <c r="AL108">
        <v>91.9</v>
      </c>
      <c r="AM108">
        <v>39.084468700000002</v>
      </c>
      <c r="AN108">
        <v>-94.563029799999995</v>
      </c>
      <c r="AO108" t="s">
        <v>156</v>
      </c>
      <c r="AP108" t="b">
        <f>IF(C108=C107,AP107,NOT(AP107))</f>
        <v>0</v>
      </c>
    </row>
    <row r="109" spans="1:42">
      <c r="A109">
        <v>8</v>
      </c>
      <c r="B109">
        <v>15</v>
      </c>
      <c r="C109" t="s">
        <v>153</v>
      </c>
      <c r="D109" t="s">
        <v>154</v>
      </c>
      <c r="E109">
        <v>2011</v>
      </c>
      <c r="F109">
        <v>8</v>
      </c>
      <c r="G109">
        <v>576659</v>
      </c>
      <c r="H109">
        <v>72082</v>
      </c>
      <c r="I109">
        <f t="shared" si="18"/>
        <v>0.53582805746255324</v>
      </c>
      <c r="J109" t="str">
        <f t="shared" si="19"/>
        <v>+1</v>
      </c>
      <c r="K109" t="str">
        <f t="shared" si="20"/>
        <v/>
      </c>
      <c r="L109" t="str">
        <f t="shared" si="21"/>
        <v/>
      </c>
      <c r="M109" t="str">
        <f t="shared" si="22"/>
        <v>+1</v>
      </c>
      <c r="N109" s="1">
        <f t="shared" si="23"/>
        <v>1</v>
      </c>
      <c r="O109" t="str">
        <f>LOOKUP($N109,{-3,-2,-1,0,1,2,3},{"#74add1","#abd9e9","#e0f3f8","#ffffbf","#fee090","#fdae61","#f46d43"})</f>
        <v>#fee090</v>
      </c>
      <c r="P109">
        <v>93.9</v>
      </c>
      <c r="Q109">
        <v>8</v>
      </c>
      <c r="R109">
        <v>530547</v>
      </c>
      <c r="S109">
        <v>66318</v>
      </c>
      <c r="T109">
        <f t="shared" si="24"/>
        <v>-0.49237286545292025</v>
      </c>
      <c r="U109" t="str">
        <f t="shared" si="25"/>
        <v>-1</v>
      </c>
      <c r="V109" t="str">
        <f t="shared" si="26"/>
        <v/>
      </c>
      <c r="W109" t="str">
        <f t="shared" si="27"/>
        <v/>
      </c>
      <c r="X109" t="str">
        <f t="shared" si="28"/>
        <v>-1</v>
      </c>
      <c r="Y109" s="1">
        <f t="shared" si="29"/>
        <v>-1</v>
      </c>
      <c r="Z109" t="str">
        <f>LOOKUP($Y109,{-3,-2,-1,0,1,2,3},{"#74add1","#abd9e9","#e0f3f8","#ffffbf","#fee090","#fdae61","#f46d43"})</f>
        <v>#e0f3f8</v>
      </c>
      <c r="AA109">
        <v>96.3</v>
      </c>
      <c r="AB109">
        <v>16</v>
      </c>
      <c r="AC109">
        <v>1107206</v>
      </c>
      <c r="AD109">
        <v>69200</v>
      </c>
      <c r="AE109">
        <f t="shared" si="30"/>
        <v>0.30187103533830739</v>
      </c>
      <c r="AF109" t="str">
        <f t="shared" si="31"/>
        <v>+1</v>
      </c>
      <c r="AG109" t="str">
        <f t="shared" si="32"/>
        <v/>
      </c>
      <c r="AH109" t="str">
        <f t="shared" si="33"/>
        <v/>
      </c>
      <c r="AI109" t="str">
        <f t="shared" si="34"/>
        <v>+1</v>
      </c>
      <c r="AJ109" s="1">
        <f t="shared" si="35"/>
        <v>1</v>
      </c>
      <c r="AK109" t="str">
        <f>LOOKUP($AJ109,{-3,-2,-1,0,1,2,3},{"#74add1","#abd9e9","#e0f3f8","#ffffbf","#fee090","#fdae61","#f46d43"})</f>
        <v>#fee090</v>
      </c>
      <c r="AL109">
        <v>95.1</v>
      </c>
      <c r="AM109">
        <v>39.084468700000002</v>
      </c>
      <c r="AN109">
        <v>-94.563029799999995</v>
      </c>
      <c r="AO109" t="s">
        <v>157</v>
      </c>
      <c r="AP109" t="b">
        <f>IF(C109=C108,AP108,NOT(AP108))</f>
        <v>0</v>
      </c>
    </row>
    <row r="110" spans="1:42">
      <c r="A110">
        <v>16</v>
      </c>
      <c r="B110">
        <v>15</v>
      </c>
      <c r="C110" t="s">
        <v>153</v>
      </c>
      <c r="D110" t="s">
        <v>154</v>
      </c>
      <c r="E110">
        <v>2012</v>
      </c>
      <c r="F110">
        <v>8</v>
      </c>
      <c r="G110">
        <v>548070</v>
      </c>
      <c r="H110">
        <v>68508</v>
      </c>
      <c r="I110">
        <f t="shared" si="18"/>
        <v>8.9669614453780119E-2</v>
      </c>
      <c r="J110" t="str">
        <f t="shared" si="19"/>
        <v>+1</v>
      </c>
      <c r="K110" t="str">
        <f t="shared" si="20"/>
        <v/>
      </c>
      <c r="L110" t="str">
        <f t="shared" si="21"/>
        <v/>
      </c>
      <c r="M110" t="str">
        <f t="shared" si="22"/>
        <v>+1</v>
      </c>
      <c r="N110" s="1">
        <f t="shared" si="23"/>
        <v>1</v>
      </c>
      <c r="O110" t="str">
        <f>LOOKUP($N110,{-3,-2,-1,0,1,2,3},{"#74add1","#abd9e9","#e0f3f8","#ffffbf","#fee090","#fdae61","#f46d43"})</f>
        <v>#fee090</v>
      </c>
      <c r="P110">
        <v>89.3</v>
      </c>
      <c r="Q110">
        <v>8</v>
      </c>
      <c r="R110">
        <v>491973</v>
      </c>
      <c r="S110">
        <v>61496</v>
      </c>
      <c r="T110">
        <f t="shared" si="24"/>
        <v>-2.0470006438093891</v>
      </c>
      <c r="U110" t="str">
        <f t="shared" si="25"/>
        <v/>
      </c>
      <c r="V110" t="str">
        <f t="shared" si="26"/>
        <v/>
      </c>
      <c r="W110" t="str">
        <f t="shared" si="27"/>
        <v>-3</v>
      </c>
      <c r="X110" t="str">
        <f t="shared" si="28"/>
        <v>-3</v>
      </c>
      <c r="Y110" s="1">
        <f t="shared" si="29"/>
        <v>-3</v>
      </c>
      <c r="Z110" t="str">
        <f>LOOKUP($Y110,{-3,-2,-1,0,1,2,3},{"#74add1","#abd9e9","#e0f3f8","#ffffbf","#fee090","#fdae61","#f46d43"})</f>
        <v>#74add1</v>
      </c>
      <c r="AA110">
        <v>87.8</v>
      </c>
      <c r="AB110">
        <v>16</v>
      </c>
      <c r="AC110">
        <v>1040043</v>
      </c>
      <c r="AD110">
        <v>65002</v>
      </c>
      <c r="AE110">
        <f t="shared" si="30"/>
        <v>-0.62322276966446311</v>
      </c>
      <c r="AF110" t="str">
        <f t="shared" si="31"/>
        <v>-1</v>
      </c>
      <c r="AG110" t="str">
        <f t="shared" si="32"/>
        <v/>
      </c>
      <c r="AH110" t="str">
        <f t="shared" si="33"/>
        <v/>
      </c>
      <c r="AI110" t="str">
        <f t="shared" si="34"/>
        <v>-1</v>
      </c>
      <c r="AJ110" s="1">
        <f t="shared" si="35"/>
        <v>-1</v>
      </c>
      <c r="AK110" t="str">
        <f>LOOKUP($AJ110,{-3,-2,-1,0,1,2,3},{"#74add1","#abd9e9","#e0f3f8","#ffffbf","#fee090","#fdae61","#f46d43"})</f>
        <v>#e0f3f8</v>
      </c>
      <c r="AL110">
        <v>88.6</v>
      </c>
      <c r="AM110">
        <v>39.084468700000002</v>
      </c>
      <c r="AN110">
        <v>-94.563029799999995</v>
      </c>
      <c r="AO110" t="s">
        <v>158</v>
      </c>
      <c r="AP110" t="b">
        <f>IF(C110=C109,AP109,NOT(AP109))</f>
        <v>0</v>
      </c>
    </row>
    <row r="111" spans="1:42">
      <c r="A111">
        <v>7</v>
      </c>
      <c r="B111">
        <v>15</v>
      </c>
      <c r="C111" t="s">
        <v>153</v>
      </c>
      <c r="D111" t="s">
        <v>154</v>
      </c>
      <c r="E111">
        <v>2013</v>
      </c>
      <c r="F111">
        <v>8</v>
      </c>
      <c r="G111">
        <v>602877</v>
      </c>
      <c r="H111">
        <v>75359</v>
      </c>
      <c r="I111">
        <f t="shared" si="18"/>
        <v>0.94491065895660731</v>
      </c>
      <c r="J111" t="str">
        <f t="shared" si="19"/>
        <v>+1</v>
      </c>
      <c r="K111" t="str">
        <f t="shared" si="20"/>
        <v/>
      </c>
      <c r="L111" t="str">
        <f t="shared" si="21"/>
        <v/>
      </c>
      <c r="M111" t="str">
        <f t="shared" si="22"/>
        <v>+1</v>
      </c>
      <c r="N111" s="1">
        <f t="shared" si="23"/>
        <v>1</v>
      </c>
      <c r="O111" t="str">
        <f>LOOKUP($N111,{-3,-2,-1,0,1,2,3},{"#74add1","#abd9e9","#e0f3f8","#ffffbf","#fee090","#fdae61","#f46d43"})</f>
        <v>#fee090</v>
      </c>
      <c r="P111">
        <v>98.2</v>
      </c>
      <c r="Q111">
        <v>8</v>
      </c>
      <c r="R111">
        <v>515130</v>
      </c>
      <c r="S111">
        <v>64391</v>
      </c>
      <c r="T111">
        <f t="shared" si="24"/>
        <v>-1.1136436512042507</v>
      </c>
      <c r="U111" t="str">
        <f t="shared" si="25"/>
        <v/>
      </c>
      <c r="V111" t="str">
        <f t="shared" si="26"/>
        <v>-2</v>
      </c>
      <c r="W111" t="str">
        <f t="shared" si="27"/>
        <v/>
      </c>
      <c r="X111" t="str">
        <f t="shared" si="28"/>
        <v>-2</v>
      </c>
      <c r="Y111" s="1">
        <f t="shared" si="29"/>
        <v>-2</v>
      </c>
      <c r="Z111" t="str">
        <f>LOOKUP($Y111,{-3,-2,-1,0,1,2,3},{"#74add1","#abd9e9","#e0f3f8","#ffffbf","#fee090","#fdae61","#f46d43"})</f>
        <v>#abd9e9</v>
      </c>
      <c r="AA111">
        <v>88.9</v>
      </c>
      <c r="AB111">
        <v>16</v>
      </c>
      <c r="AC111">
        <v>1118007</v>
      </c>
      <c r="AD111">
        <v>69875</v>
      </c>
      <c r="AE111">
        <f t="shared" si="30"/>
        <v>0.4506176571527119</v>
      </c>
      <c r="AF111" t="str">
        <f t="shared" si="31"/>
        <v>+1</v>
      </c>
      <c r="AG111" t="str">
        <f t="shared" si="32"/>
        <v/>
      </c>
      <c r="AH111" t="str">
        <f t="shared" si="33"/>
        <v/>
      </c>
      <c r="AI111" t="str">
        <f t="shared" si="34"/>
        <v>+1</v>
      </c>
      <c r="AJ111" s="1">
        <f t="shared" si="35"/>
        <v>1</v>
      </c>
      <c r="AK111" t="str">
        <f>LOOKUP($AJ111,{-3,-2,-1,0,1,2,3},{"#74add1","#abd9e9","#e0f3f8","#ffffbf","#fee090","#fdae61","#f46d43"})</f>
        <v>#fee090</v>
      </c>
      <c r="AL111">
        <v>93.7</v>
      </c>
      <c r="AM111">
        <v>39.084468700000002</v>
      </c>
      <c r="AN111">
        <v>-94.563029799999995</v>
      </c>
      <c r="AO111" t="s">
        <v>159</v>
      </c>
      <c r="AP111" t="b">
        <f>IF(C111=C110,AP110,NOT(AP110))</f>
        <v>0</v>
      </c>
    </row>
    <row r="112" spans="1:42">
      <c r="A112">
        <v>7</v>
      </c>
      <c r="B112">
        <v>15</v>
      </c>
      <c r="C112" t="s">
        <v>153</v>
      </c>
      <c r="D112" t="s">
        <v>154</v>
      </c>
      <c r="E112">
        <v>2014</v>
      </c>
      <c r="F112">
        <v>8</v>
      </c>
      <c r="G112">
        <v>599743</v>
      </c>
      <c r="H112">
        <v>74967</v>
      </c>
      <c r="I112">
        <f t="shared" si="18"/>
        <v>0.89597554153650694</v>
      </c>
      <c r="J112" t="str">
        <f t="shared" si="19"/>
        <v>+1</v>
      </c>
      <c r="K112" t="str">
        <f t="shared" si="20"/>
        <v/>
      </c>
      <c r="L112" t="str">
        <f t="shared" si="21"/>
        <v/>
      </c>
      <c r="M112" t="str">
        <f t="shared" si="22"/>
        <v>+1</v>
      </c>
      <c r="N112" s="1">
        <f t="shared" si="23"/>
        <v>1</v>
      </c>
      <c r="O112" t="str">
        <f>LOOKUP($N112,{-3,-2,-1,0,1,2,3},{"#74add1","#abd9e9","#e0f3f8","#ffffbf","#fee090","#fdae61","#f46d43"})</f>
        <v>#fee090</v>
      </c>
      <c r="P112">
        <v>97.7</v>
      </c>
      <c r="Q112">
        <v>8</v>
      </c>
      <c r="R112">
        <v>527508</v>
      </c>
      <c r="S112">
        <v>65938</v>
      </c>
      <c r="T112">
        <f t="shared" si="24"/>
        <v>-0.61488604582941508</v>
      </c>
      <c r="U112" t="str">
        <f t="shared" si="25"/>
        <v>-1</v>
      </c>
      <c r="V112" t="str">
        <f t="shared" si="26"/>
        <v/>
      </c>
      <c r="W112" t="str">
        <f t="shared" si="27"/>
        <v/>
      </c>
      <c r="X112" t="str">
        <f t="shared" si="28"/>
        <v>-1</v>
      </c>
      <c r="Y112" s="1">
        <f t="shared" si="29"/>
        <v>-1</v>
      </c>
      <c r="Z112" t="str">
        <f>LOOKUP($Y112,{-3,-2,-1,0,1,2,3},{"#74add1","#abd9e9","#e0f3f8","#ffffbf","#fee090","#fdae61","#f46d43"})</f>
        <v>#e0f3f8</v>
      </c>
      <c r="AA112">
        <v>94.9</v>
      </c>
      <c r="AB112">
        <v>16</v>
      </c>
      <c r="AC112">
        <v>1127251</v>
      </c>
      <c r="AD112">
        <v>70453</v>
      </c>
      <c r="AE112">
        <f t="shared" si="30"/>
        <v>0.57798883849897231</v>
      </c>
      <c r="AF112" t="str">
        <f t="shared" si="31"/>
        <v>+1</v>
      </c>
      <c r="AG112" t="str">
        <f t="shared" si="32"/>
        <v/>
      </c>
      <c r="AH112" t="str">
        <f t="shared" si="33"/>
        <v/>
      </c>
      <c r="AI112" t="str">
        <f t="shared" si="34"/>
        <v>+1</v>
      </c>
      <c r="AJ112" s="1">
        <f t="shared" si="35"/>
        <v>1</v>
      </c>
      <c r="AK112" t="str">
        <f>LOOKUP($AJ112,{-3,-2,-1,0,1,2,3},{"#74add1","#abd9e9","#e0f3f8","#ffffbf","#fee090","#fdae61","#f46d43"})</f>
        <v>#fee090</v>
      </c>
      <c r="AL112">
        <v>96.3</v>
      </c>
      <c r="AM112">
        <v>39.084468700000002</v>
      </c>
      <c r="AN112">
        <v>-94.563029799999995</v>
      </c>
      <c r="AO112" t="s">
        <v>160</v>
      </c>
      <c r="AP112" t="b">
        <f>IF(C112=C111,AP111,NOT(AP111))</f>
        <v>0</v>
      </c>
    </row>
    <row r="113" spans="1:42">
      <c r="A113">
        <v>7</v>
      </c>
      <c r="B113">
        <v>15</v>
      </c>
      <c r="C113" t="s">
        <v>153</v>
      </c>
      <c r="D113" t="s">
        <v>154</v>
      </c>
      <c r="E113">
        <v>2015</v>
      </c>
      <c r="F113">
        <v>7</v>
      </c>
      <c r="G113">
        <v>518604</v>
      </c>
      <c r="H113">
        <v>74086</v>
      </c>
      <c r="I113">
        <f t="shared" si="18"/>
        <v>0.78599636182449539</v>
      </c>
      <c r="J113" t="str">
        <f t="shared" si="19"/>
        <v>+1</v>
      </c>
      <c r="K113" t="str">
        <f t="shared" si="20"/>
        <v/>
      </c>
      <c r="L113" t="str">
        <f t="shared" si="21"/>
        <v/>
      </c>
      <c r="M113" t="str">
        <f t="shared" si="22"/>
        <v>+1</v>
      </c>
      <c r="N113" s="1">
        <f t="shared" si="23"/>
        <v>1</v>
      </c>
      <c r="O113" t="str">
        <f>LOOKUP($N113,{-3,-2,-1,0,1,2,3},{"#74add1","#abd9e9","#e0f3f8","#ffffbf","#fee090","#fdae61","#f46d43"})</f>
        <v>#fee090</v>
      </c>
      <c r="P113">
        <v>96.5</v>
      </c>
      <c r="Q113">
        <v>8</v>
      </c>
      <c r="R113">
        <v>528579</v>
      </c>
      <c r="S113">
        <v>66072</v>
      </c>
      <c r="T113">
        <f t="shared" si="24"/>
        <v>-0.57168402959138798</v>
      </c>
      <c r="U113" t="str">
        <f t="shared" si="25"/>
        <v>-1</v>
      </c>
      <c r="V113" t="str">
        <f t="shared" si="26"/>
        <v/>
      </c>
      <c r="W113" t="str">
        <f t="shared" si="27"/>
        <v/>
      </c>
      <c r="X113" t="str">
        <f t="shared" si="28"/>
        <v>-1</v>
      </c>
      <c r="Y113" s="1">
        <f t="shared" si="29"/>
        <v>-1</v>
      </c>
      <c r="Z113" t="str">
        <f>LOOKUP($Y113,{-3,-2,-1,0,1,2,3},{"#74add1","#abd9e9","#e0f3f8","#ffffbf","#fee090","#fdae61","#f46d43"})</f>
        <v>#e0f3f8</v>
      </c>
      <c r="AA113">
        <v>97.7</v>
      </c>
      <c r="AB113">
        <v>15</v>
      </c>
      <c r="AC113">
        <v>1047183</v>
      </c>
      <c r="AD113">
        <v>69812</v>
      </c>
      <c r="AE113">
        <f t="shared" si="30"/>
        <v>0.4367346391167008</v>
      </c>
      <c r="AF113" t="str">
        <f t="shared" si="31"/>
        <v>+1</v>
      </c>
      <c r="AG113" t="str">
        <f t="shared" si="32"/>
        <v/>
      </c>
      <c r="AH113" t="str">
        <f t="shared" si="33"/>
        <v/>
      </c>
      <c r="AI113" t="str">
        <f t="shared" si="34"/>
        <v>+1</v>
      </c>
      <c r="AJ113" s="1">
        <f t="shared" si="35"/>
        <v>1</v>
      </c>
      <c r="AK113" t="str">
        <f>LOOKUP($AJ113,{-3,-2,-1,0,1,2,3},{"#74add1","#abd9e9","#e0f3f8","#ffffbf","#fee090","#fdae61","#f46d43"})</f>
        <v>#fee090</v>
      </c>
      <c r="AL113">
        <v>97.1</v>
      </c>
      <c r="AM113">
        <v>39.084468700000002</v>
      </c>
      <c r="AN113">
        <v>-94.563029799999995</v>
      </c>
      <c r="AO113" t="s">
        <v>161</v>
      </c>
      <c r="AP113" t="b">
        <f>IF(C113=C112,AP112,NOT(AP112))</f>
        <v>0</v>
      </c>
    </row>
    <row r="114" spans="1:42">
      <c r="A114">
        <v>19</v>
      </c>
      <c r="B114">
        <v>16</v>
      </c>
      <c r="C114" t="s">
        <v>162</v>
      </c>
      <c r="D114" t="s">
        <v>163</v>
      </c>
      <c r="E114">
        <v>2009</v>
      </c>
      <c r="F114">
        <v>8</v>
      </c>
      <c r="G114">
        <v>540342</v>
      </c>
      <c r="H114">
        <v>67542</v>
      </c>
      <c r="I114">
        <f t="shared" si="18"/>
        <v>-3.0920496331467456E-2</v>
      </c>
      <c r="J114" t="str">
        <f t="shared" si="19"/>
        <v>-1</v>
      </c>
      <c r="K114" t="str">
        <f t="shared" si="20"/>
        <v/>
      </c>
      <c r="L114" t="str">
        <f t="shared" si="21"/>
        <v/>
      </c>
      <c r="M114" t="str">
        <f t="shared" si="22"/>
        <v>-1</v>
      </c>
      <c r="N114" s="1">
        <f t="shared" si="23"/>
        <v>-1</v>
      </c>
      <c r="O114" t="str">
        <f>LOOKUP($N114,{-3,-2,-1,0,1,2,3},{"#74add1","#abd9e9","#e0f3f8","#ffffbf","#fee090","#fdae61","#f46d43"})</f>
        <v>#e0f3f8</v>
      </c>
      <c r="P114">
        <v>89.8</v>
      </c>
      <c r="Q114">
        <v>8</v>
      </c>
      <c r="R114">
        <v>554353</v>
      </c>
      <c r="S114">
        <v>69294</v>
      </c>
      <c r="T114">
        <f t="shared" si="24"/>
        <v>0.46709877875878675</v>
      </c>
      <c r="U114" t="str">
        <f t="shared" si="25"/>
        <v>+1</v>
      </c>
      <c r="V114" t="str">
        <f t="shared" si="26"/>
        <v/>
      </c>
      <c r="W114" t="str">
        <f t="shared" si="27"/>
        <v/>
      </c>
      <c r="X114" t="str">
        <f t="shared" si="28"/>
        <v>+1</v>
      </c>
      <c r="Y114" s="1">
        <f t="shared" si="29"/>
        <v>1</v>
      </c>
      <c r="Z114" t="str">
        <f>LOOKUP($Y114,{-3,-2,-1,0,1,2,3},{"#74add1","#abd9e9","#e0f3f8","#ffffbf","#fee090","#fdae61","#f46d43"})</f>
        <v>#fee090</v>
      </c>
      <c r="AA114">
        <v>96.5</v>
      </c>
      <c r="AB114">
        <v>16</v>
      </c>
      <c r="AC114">
        <v>1094695</v>
      </c>
      <c r="AD114">
        <v>68418</v>
      </c>
      <c r="AE114">
        <f t="shared" si="30"/>
        <v>0.12954531939924915</v>
      </c>
      <c r="AF114" t="str">
        <f t="shared" si="31"/>
        <v>+1</v>
      </c>
      <c r="AG114" t="str">
        <f t="shared" si="32"/>
        <v/>
      </c>
      <c r="AH114" t="str">
        <f t="shared" si="33"/>
        <v/>
      </c>
      <c r="AI114" t="str">
        <f t="shared" si="34"/>
        <v>+1</v>
      </c>
      <c r="AJ114" s="1">
        <f t="shared" si="35"/>
        <v>1</v>
      </c>
      <c r="AK114" t="str">
        <f>LOOKUP($AJ114,{-3,-2,-1,0,1,2,3},{"#74add1","#abd9e9","#e0f3f8","#ffffbf","#fee090","#fdae61","#f46d43"})</f>
        <v>#fee090</v>
      </c>
      <c r="AL114">
        <v>93.1</v>
      </c>
      <c r="AM114">
        <v>25.774265799999998</v>
      </c>
      <c r="AN114">
        <v>-80.193658900000003</v>
      </c>
      <c r="AO114" t="s">
        <v>164</v>
      </c>
      <c r="AP114" t="b">
        <f>IF(C114=C113,AP113,NOT(AP113))</f>
        <v>1</v>
      </c>
    </row>
    <row r="115" spans="1:42">
      <c r="A115">
        <v>16</v>
      </c>
      <c r="B115">
        <v>16</v>
      </c>
      <c r="C115" t="s">
        <v>162</v>
      </c>
      <c r="D115" t="s">
        <v>163</v>
      </c>
      <c r="E115">
        <v>2010</v>
      </c>
      <c r="F115">
        <v>8</v>
      </c>
      <c r="G115">
        <v>541959</v>
      </c>
      <c r="H115">
        <v>67744</v>
      </c>
      <c r="I115">
        <f t="shared" si="18"/>
        <v>-5.7039307221299716E-3</v>
      </c>
      <c r="J115" t="str">
        <f t="shared" si="19"/>
        <v>-1</v>
      </c>
      <c r="K115" t="str">
        <f t="shared" si="20"/>
        <v/>
      </c>
      <c r="L115" t="str">
        <f t="shared" si="21"/>
        <v/>
      </c>
      <c r="M115" t="str">
        <f t="shared" si="22"/>
        <v>-1</v>
      </c>
      <c r="N115" s="1">
        <f t="shared" si="23"/>
        <v>-1</v>
      </c>
      <c r="O115" t="str">
        <f>LOOKUP($N115,{-3,-2,-1,0,1,2,3},{"#74add1","#abd9e9","#e0f3f8","#ffffbf","#fee090","#fdae61","#f46d43"})</f>
        <v>#e0f3f8</v>
      </c>
      <c r="P115">
        <v>90.1</v>
      </c>
      <c r="Q115">
        <v>8</v>
      </c>
      <c r="R115">
        <v>535090</v>
      </c>
      <c r="S115">
        <v>66886</v>
      </c>
      <c r="T115">
        <f t="shared" si="24"/>
        <v>-0.30924790110068584</v>
      </c>
      <c r="U115" t="str">
        <f t="shared" si="25"/>
        <v>-1</v>
      </c>
      <c r="V115" t="str">
        <f t="shared" si="26"/>
        <v/>
      </c>
      <c r="W115" t="str">
        <f t="shared" si="27"/>
        <v/>
      </c>
      <c r="X115" t="str">
        <f t="shared" si="28"/>
        <v>-1</v>
      </c>
      <c r="Y115" s="1">
        <f t="shared" si="29"/>
        <v>-1</v>
      </c>
      <c r="Z115" t="str">
        <f>LOOKUP($Y115,{-3,-2,-1,0,1,2,3},{"#74add1","#abd9e9","#e0f3f8","#ffffbf","#fee090","#fdae61","#f46d43"})</f>
        <v>#e0f3f8</v>
      </c>
      <c r="AA115">
        <v>95.4</v>
      </c>
      <c r="AB115">
        <v>16</v>
      </c>
      <c r="AC115">
        <v>1077049</v>
      </c>
      <c r="AD115">
        <v>67315</v>
      </c>
      <c r="AE115">
        <f t="shared" si="30"/>
        <v>-0.11351767891377036</v>
      </c>
      <c r="AF115" t="str">
        <f t="shared" si="31"/>
        <v>-1</v>
      </c>
      <c r="AG115" t="str">
        <f t="shared" si="32"/>
        <v/>
      </c>
      <c r="AH115" t="str">
        <f t="shared" si="33"/>
        <v/>
      </c>
      <c r="AI115" t="str">
        <f t="shared" si="34"/>
        <v>-1</v>
      </c>
      <c r="AJ115" s="1">
        <f t="shared" si="35"/>
        <v>-1</v>
      </c>
      <c r="AK115" t="str">
        <f>LOOKUP($AJ115,{-3,-2,-1,0,1,2,3},{"#74add1","#abd9e9","#e0f3f8","#ffffbf","#fee090","#fdae61","#f46d43"})</f>
        <v>#e0f3f8</v>
      </c>
      <c r="AL115">
        <v>92.7</v>
      </c>
      <c r="AM115">
        <v>25.774265799999998</v>
      </c>
      <c r="AN115">
        <v>-80.193658900000003</v>
      </c>
      <c r="AO115" t="s">
        <v>165</v>
      </c>
      <c r="AP115" t="b">
        <f>IF(C115=C114,AP114,NOT(AP114))</f>
        <v>1</v>
      </c>
    </row>
    <row r="116" spans="1:42">
      <c r="A116">
        <v>28</v>
      </c>
      <c r="B116">
        <v>16</v>
      </c>
      <c r="C116" t="s">
        <v>162</v>
      </c>
      <c r="D116" t="s">
        <v>163</v>
      </c>
      <c r="E116">
        <v>2011</v>
      </c>
      <c r="F116">
        <v>8</v>
      </c>
      <c r="G116">
        <v>487089</v>
      </c>
      <c r="H116">
        <v>60886</v>
      </c>
      <c r="I116">
        <f t="shared" si="18"/>
        <v>-0.86181881660745896</v>
      </c>
      <c r="J116" t="str">
        <f t="shared" si="19"/>
        <v>-1</v>
      </c>
      <c r="K116" t="str">
        <f t="shared" si="20"/>
        <v/>
      </c>
      <c r="L116" t="str">
        <f t="shared" si="21"/>
        <v/>
      </c>
      <c r="M116" t="str">
        <f t="shared" si="22"/>
        <v>-1</v>
      </c>
      <c r="N116" s="1">
        <f t="shared" si="23"/>
        <v>-1</v>
      </c>
      <c r="O116" t="str">
        <f>LOOKUP($N116,{-3,-2,-1,0,1,2,3},{"#74add1","#abd9e9","#e0f3f8","#ffffbf","#fee090","#fdae61","#f46d43"})</f>
        <v>#e0f3f8</v>
      </c>
      <c r="P116">
        <v>81</v>
      </c>
      <c r="Q116">
        <v>8</v>
      </c>
      <c r="R116">
        <v>577292</v>
      </c>
      <c r="S116">
        <v>72161</v>
      </c>
      <c r="T116">
        <f t="shared" si="24"/>
        <v>1.3914284843888149</v>
      </c>
      <c r="U116" t="str">
        <f t="shared" si="25"/>
        <v/>
      </c>
      <c r="V116" t="str">
        <f t="shared" si="26"/>
        <v>+2</v>
      </c>
      <c r="W116" t="str">
        <f t="shared" si="27"/>
        <v/>
      </c>
      <c r="X116" t="str">
        <f t="shared" si="28"/>
        <v>+2</v>
      </c>
      <c r="Y116" s="1">
        <f t="shared" si="29"/>
        <v>2</v>
      </c>
      <c r="Z116" t="str">
        <f>LOOKUP($Y116,{-3,-2,-1,0,1,2,3},{"#74add1","#abd9e9","#e0f3f8","#ffffbf","#fee090","#fdae61","#f46d43"})</f>
        <v>#fdae61</v>
      </c>
      <c r="AA116">
        <v>94.9</v>
      </c>
      <c r="AB116">
        <v>16</v>
      </c>
      <c r="AC116">
        <v>1064381</v>
      </c>
      <c r="AD116">
        <v>66523</v>
      </c>
      <c r="AE116">
        <f t="shared" si="30"/>
        <v>-0.28804704850933832</v>
      </c>
      <c r="AF116" t="str">
        <f t="shared" si="31"/>
        <v>-1</v>
      </c>
      <c r="AG116" t="str">
        <f t="shared" si="32"/>
        <v/>
      </c>
      <c r="AH116" t="str">
        <f t="shared" si="33"/>
        <v/>
      </c>
      <c r="AI116" t="str">
        <f t="shared" si="34"/>
        <v>-1</v>
      </c>
      <c r="AJ116" s="1">
        <f t="shared" si="35"/>
        <v>-1</v>
      </c>
      <c r="AK116" t="str">
        <f>LOOKUP($AJ116,{-3,-2,-1,0,1,2,3},{"#74add1","#abd9e9","#e0f3f8","#ffffbf","#fee090","#fdae61","#f46d43"})</f>
        <v>#e0f3f8</v>
      </c>
      <c r="AL116">
        <v>88</v>
      </c>
      <c r="AM116">
        <v>25.774265799999998</v>
      </c>
      <c r="AN116">
        <v>-80.193658900000003</v>
      </c>
      <c r="AO116" t="s">
        <v>166</v>
      </c>
      <c r="AP116" t="b">
        <f>IF(C116=C115,AP115,NOT(AP115))</f>
        <v>1</v>
      </c>
    </row>
    <row r="117" spans="1:42">
      <c r="A117">
        <v>29</v>
      </c>
      <c r="B117">
        <v>16</v>
      </c>
      <c r="C117" t="s">
        <v>162</v>
      </c>
      <c r="D117" t="s">
        <v>163</v>
      </c>
      <c r="E117">
        <v>2012</v>
      </c>
      <c r="F117">
        <v>8</v>
      </c>
      <c r="G117">
        <v>459033</v>
      </c>
      <c r="H117">
        <v>57379</v>
      </c>
      <c r="I117">
        <f t="shared" si="18"/>
        <v>-1.2996133492408577</v>
      </c>
      <c r="J117" t="str">
        <f t="shared" si="19"/>
        <v/>
      </c>
      <c r="K117" t="str">
        <f t="shared" si="20"/>
        <v>-2</v>
      </c>
      <c r="L117" t="str">
        <f t="shared" si="21"/>
        <v/>
      </c>
      <c r="M117" t="str">
        <f t="shared" si="22"/>
        <v>-2</v>
      </c>
      <c r="N117" s="1">
        <f t="shared" si="23"/>
        <v>-2</v>
      </c>
      <c r="O117" t="str">
        <f>LOOKUP($N117,{-3,-2,-1,0,1,2,3},{"#74add1","#abd9e9","#e0f3f8","#ffffbf","#fee090","#fdae61","#f46d43"})</f>
        <v>#abd9e9</v>
      </c>
      <c r="P117">
        <v>76.3</v>
      </c>
      <c r="Q117">
        <v>8</v>
      </c>
      <c r="R117">
        <v>546084</v>
      </c>
      <c r="S117">
        <v>68260</v>
      </c>
      <c r="T117">
        <f t="shared" si="24"/>
        <v>0.1337339668922192</v>
      </c>
      <c r="U117" t="str">
        <f t="shared" si="25"/>
        <v>+1</v>
      </c>
      <c r="V117" t="str">
        <f t="shared" si="26"/>
        <v/>
      </c>
      <c r="W117" t="str">
        <f t="shared" si="27"/>
        <v/>
      </c>
      <c r="X117" t="str">
        <f t="shared" si="28"/>
        <v>+1</v>
      </c>
      <c r="Y117" s="1">
        <f t="shared" si="29"/>
        <v>1</v>
      </c>
      <c r="Z117" t="str">
        <f>LOOKUP($Y117,{-3,-2,-1,0,1,2,3},{"#74add1","#abd9e9","#e0f3f8","#ffffbf","#fee090","#fdae61","#f46d43"})</f>
        <v>#fee090</v>
      </c>
      <c r="AA117">
        <v>97.9</v>
      </c>
      <c r="AB117">
        <v>16</v>
      </c>
      <c r="AC117">
        <v>1005117</v>
      </c>
      <c r="AD117">
        <v>62819</v>
      </c>
      <c r="AE117">
        <f t="shared" si="30"/>
        <v>-1.1042803628805298</v>
      </c>
      <c r="AF117" t="str">
        <f t="shared" si="31"/>
        <v/>
      </c>
      <c r="AG117" t="str">
        <f t="shared" si="32"/>
        <v>-2</v>
      </c>
      <c r="AH117" t="str">
        <f t="shared" si="33"/>
        <v/>
      </c>
      <c r="AI117" t="str">
        <f t="shared" si="34"/>
        <v>-2</v>
      </c>
      <c r="AJ117" s="1">
        <f t="shared" si="35"/>
        <v>-2</v>
      </c>
      <c r="AK117" t="str">
        <f>LOOKUP($AJ117,{-3,-2,-1,0,1,2,3},{"#74add1","#abd9e9","#e0f3f8","#ffffbf","#fee090","#fdae61","#f46d43"})</f>
        <v>#abd9e9</v>
      </c>
      <c r="AL117">
        <v>86.7</v>
      </c>
      <c r="AM117">
        <v>25.774265799999998</v>
      </c>
      <c r="AN117">
        <v>-80.193658900000003</v>
      </c>
      <c r="AO117" t="s">
        <v>167</v>
      </c>
      <c r="AP117" t="b">
        <f>IF(C117=C116,AP116,NOT(AP116))</f>
        <v>1</v>
      </c>
    </row>
    <row r="118" spans="1:42">
      <c r="A118">
        <v>21</v>
      </c>
      <c r="B118">
        <v>16</v>
      </c>
      <c r="C118" t="s">
        <v>162</v>
      </c>
      <c r="D118" t="s">
        <v>163</v>
      </c>
      <c r="E118">
        <v>2013</v>
      </c>
      <c r="F118">
        <v>8</v>
      </c>
      <c r="G118">
        <v>514553</v>
      </c>
      <c r="H118">
        <v>64319</v>
      </c>
      <c r="I118">
        <f t="shared" si="18"/>
        <v>-0.43326203573193633</v>
      </c>
      <c r="J118" t="str">
        <f t="shared" si="19"/>
        <v>-1</v>
      </c>
      <c r="K118" t="str">
        <f t="shared" si="20"/>
        <v/>
      </c>
      <c r="L118" t="str">
        <f t="shared" si="21"/>
        <v/>
      </c>
      <c r="M118" t="str">
        <f t="shared" si="22"/>
        <v>-1</v>
      </c>
      <c r="N118" s="1">
        <f t="shared" si="23"/>
        <v>-1</v>
      </c>
      <c r="O118" t="str">
        <f>LOOKUP($N118,{-3,-2,-1,0,1,2,3},{"#74add1","#abd9e9","#e0f3f8","#ffffbf","#fee090","#fdae61","#f46d43"})</f>
        <v>#e0f3f8</v>
      </c>
      <c r="P118">
        <v>85.5</v>
      </c>
      <c r="Q118">
        <v>8</v>
      </c>
      <c r="R118">
        <v>526992</v>
      </c>
      <c r="S118">
        <v>65874</v>
      </c>
      <c r="T118">
        <f t="shared" si="24"/>
        <v>-0.63551984462966693</v>
      </c>
      <c r="U118" t="str">
        <f t="shared" si="25"/>
        <v>-1</v>
      </c>
      <c r="V118" t="str">
        <f t="shared" si="26"/>
        <v/>
      </c>
      <c r="W118" t="str">
        <f t="shared" si="27"/>
        <v/>
      </c>
      <c r="X118" t="str">
        <f t="shared" si="28"/>
        <v>-1</v>
      </c>
      <c r="Y118" s="1">
        <f t="shared" si="29"/>
        <v>-1</v>
      </c>
      <c r="Z118" t="str">
        <f>LOOKUP($Y118,{-3,-2,-1,0,1,2,3},{"#74add1","#abd9e9","#e0f3f8","#ffffbf","#fee090","#fdae61","#f46d43"})</f>
        <v>#e0f3f8</v>
      </c>
      <c r="AA118">
        <v>93.4</v>
      </c>
      <c r="AB118">
        <v>16</v>
      </c>
      <c r="AC118">
        <v>1041545</v>
      </c>
      <c r="AD118">
        <v>65096</v>
      </c>
      <c r="AE118">
        <f t="shared" si="30"/>
        <v>-0.60250842529327198</v>
      </c>
      <c r="AF118" t="str">
        <f t="shared" si="31"/>
        <v>-1</v>
      </c>
      <c r="AG118" t="str">
        <f t="shared" si="32"/>
        <v/>
      </c>
      <c r="AH118" t="str">
        <f t="shared" si="33"/>
        <v/>
      </c>
      <c r="AI118" t="str">
        <f t="shared" si="34"/>
        <v>-1</v>
      </c>
      <c r="AJ118" s="1">
        <f t="shared" si="35"/>
        <v>-1</v>
      </c>
      <c r="AK118" t="str">
        <f>LOOKUP($AJ118,{-3,-2,-1,0,1,2,3},{"#74add1","#abd9e9","#e0f3f8","#ffffbf","#fee090","#fdae61","#f46d43"})</f>
        <v>#e0f3f8</v>
      </c>
      <c r="AL118">
        <v>89.3</v>
      </c>
      <c r="AM118">
        <v>25.774265799999998</v>
      </c>
      <c r="AN118">
        <v>-80.193658900000003</v>
      </c>
      <c r="AO118" t="s">
        <v>168</v>
      </c>
      <c r="AP118" t="b">
        <f>IF(C118=C117,AP117,NOT(AP117))</f>
        <v>1</v>
      </c>
    </row>
    <row r="119" spans="1:42">
      <c r="A119">
        <v>14</v>
      </c>
      <c r="B119">
        <v>16</v>
      </c>
      <c r="C119" t="s">
        <v>162</v>
      </c>
      <c r="D119" t="s">
        <v>163</v>
      </c>
      <c r="E119">
        <v>2014</v>
      </c>
      <c r="F119">
        <v>8</v>
      </c>
      <c r="G119">
        <v>560280</v>
      </c>
      <c r="H119">
        <v>70035</v>
      </c>
      <c r="I119">
        <f t="shared" si="18"/>
        <v>0.28029187032238573</v>
      </c>
      <c r="J119" t="str">
        <f t="shared" si="19"/>
        <v>+1</v>
      </c>
      <c r="K119" t="str">
        <f t="shared" si="20"/>
        <v/>
      </c>
      <c r="L119" t="str">
        <f t="shared" si="21"/>
        <v/>
      </c>
      <c r="M119" t="str">
        <f t="shared" si="22"/>
        <v>+1</v>
      </c>
      <c r="N119" s="1">
        <f t="shared" si="23"/>
        <v>1</v>
      </c>
      <c r="O119" t="str">
        <f>LOOKUP($N119,{-3,-2,-1,0,1,2,3},{"#74add1","#abd9e9","#e0f3f8","#ffffbf","#fee090","#fdae61","#f46d43"})</f>
        <v>#fee090</v>
      </c>
      <c r="P119">
        <v>92.7</v>
      </c>
      <c r="Q119">
        <v>7</v>
      </c>
      <c r="R119">
        <v>485082</v>
      </c>
      <c r="S119">
        <v>69297</v>
      </c>
      <c r="T119">
        <f t="shared" si="24"/>
        <v>0.46806598807754857</v>
      </c>
      <c r="U119" t="str">
        <f t="shared" si="25"/>
        <v>+1</v>
      </c>
      <c r="V119" t="str">
        <f t="shared" si="26"/>
        <v/>
      </c>
      <c r="W119" t="str">
        <f t="shared" si="27"/>
        <v/>
      </c>
      <c r="X119" t="str">
        <f t="shared" si="28"/>
        <v>+1</v>
      </c>
      <c r="Y119" s="1">
        <f t="shared" si="29"/>
        <v>1</v>
      </c>
      <c r="Z119" t="str">
        <f>LOOKUP($Y119,{-3,-2,-1,0,1,2,3},{"#74add1","#abd9e9","#e0f3f8","#ffffbf","#fee090","#fdae61","#f46d43"})</f>
        <v>#fee090</v>
      </c>
      <c r="AA119">
        <v>98.3</v>
      </c>
      <c r="AB119">
        <v>15</v>
      </c>
      <c r="AC119">
        <v>1045362</v>
      </c>
      <c r="AD119">
        <v>69690</v>
      </c>
      <c r="AE119">
        <f t="shared" si="30"/>
        <v>0.40985006450728251</v>
      </c>
      <c r="AF119" t="str">
        <f t="shared" si="31"/>
        <v>+1</v>
      </c>
      <c r="AG119" t="str">
        <f t="shared" si="32"/>
        <v/>
      </c>
      <c r="AH119" t="str">
        <f t="shared" si="33"/>
        <v/>
      </c>
      <c r="AI119" t="str">
        <f t="shared" si="34"/>
        <v>+1</v>
      </c>
      <c r="AJ119" s="1">
        <f t="shared" si="35"/>
        <v>1</v>
      </c>
      <c r="AK119" t="str">
        <f>LOOKUP($AJ119,{-3,-2,-1,0,1,2,3},{"#74add1","#abd9e9","#e0f3f8","#ffffbf","#fee090","#fdae61","#f46d43"})</f>
        <v>#fee090</v>
      </c>
      <c r="AL119">
        <v>95.2</v>
      </c>
      <c r="AM119">
        <v>25.774265799999998</v>
      </c>
      <c r="AN119">
        <v>-80.193658900000003</v>
      </c>
      <c r="AO119" t="s">
        <v>169</v>
      </c>
      <c r="AP119" t="b">
        <f>IF(C119=C118,AP118,NOT(AP118))</f>
        <v>1</v>
      </c>
    </row>
    <row r="120" spans="1:42">
      <c r="A120">
        <v>17</v>
      </c>
      <c r="B120">
        <v>16</v>
      </c>
      <c r="C120" t="s">
        <v>162</v>
      </c>
      <c r="D120" t="s">
        <v>163</v>
      </c>
      <c r="E120">
        <v>2015</v>
      </c>
      <c r="F120">
        <v>8</v>
      </c>
      <c r="G120">
        <v>537548</v>
      </c>
      <c r="H120">
        <v>67193</v>
      </c>
      <c r="I120">
        <f t="shared" si="18"/>
        <v>-7.4487730973342617E-2</v>
      </c>
      <c r="J120" t="str">
        <f t="shared" si="19"/>
        <v>-1</v>
      </c>
      <c r="K120" t="str">
        <f t="shared" si="20"/>
        <v/>
      </c>
      <c r="L120" t="str">
        <f t="shared" si="21"/>
        <v/>
      </c>
      <c r="M120" t="str">
        <f t="shared" si="22"/>
        <v>-1</v>
      </c>
      <c r="N120" s="1">
        <f t="shared" si="23"/>
        <v>-1</v>
      </c>
      <c r="O120" t="str">
        <f>LOOKUP($N120,{-3,-2,-1,0,1,2,3},{"#74add1","#abd9e9","#e0f3f8","#ffffbf","#fee090","#fdae61","#f46d43"})</f>
        <v>#e0f3f8</v>
      </c>
      <c r="P120">
        <v>102.9</v>
      </c>
      <c r="Q120">
        <v>8</v>
      </c>
      <c r="R120">
        <v>555772</v>
      </c>
      <c r="S120">
        <v>69471</v>
      </c>
      <c r="T120">
        <f t="shared" si="24"/>
        <v>0.52416412856573302</v>
      </c>
      <c r="U120" t="str">
        <f t="shared" si="25"/>
        <v>+1</v>
      </c>
      <c r="V120" t="str">
        <f t="shared" si="26"/>
        <v/>
      </c>
      <c r="W120" t="str">
        <f t="shared" si="27"/>
        <v/>
      </c>
      <c r="X120" t="str">
        <f t="shared" si="28"/>
        <v>+1</v>
      </c>
      <c r="Y120" s="1">
        <f t="shared" si="29"/>
        <v>1</v>
      </c>
      <c r="Z120" t="str">
        <f>LOOKUP($Y120,{-3,-2,-1,0,1,2,3},{"#74add1","#abd9e9","#e0f3f8","#ffffbf","#fee090","#fdae61","#f46d43"})</f>
        <v>#fee090</v>
      </c>
      <c r="AA120">
        <v>95</v>
      </c>
      <c r="AB120">
        <v>16</v>
      </c>
      <c r="AC120">
        <v>1093320</v>
      </c>
      <c r="AD120">
        <v>68332</v>
      </c>
      <c r="AE120">
        <f t="shared" si="30"/>
        <v>0.11059389795326575</v>
      </c>
      <c r="AF120" t="str">
        <f t="shared" si="31"/>
        <v>+1</v>
      </c>
      <c r="AG120" t="str">
        <f t="shared" si="32"/>
        <v/>
      </c>
      <c r="AH120" t="str">
        <f t="shared" si="33"/>
        <v/>
      </c>
      <c r="AI120" t="str">
        <f t="shared" si="34"/>
        <v>+1</v>
      </c>
      <c r="AJ120" s="1">
        <f t="shared" si="35"/>
        <v>1</v>
      </c>
      <c r="AK120" t="str">
        <f>LOOKUP($AJ120,{-3,-2,-1,0,1,2,3},{"#74add1","#abd9e9","#e0f3f8","#ffffbf","#fee090","#fdae61","#f46d43"})</f>
        <v>#fee090</v>
      </c>
      <c r="AL120">
        <v>98.7</v>
      </c>
      <c r="AM120">
        <v>25.774265799999998</v>
      </c>
      <c r="AN120">
        <v>-80.193658900000003</v>
      </c>
      <c r="AO120" t="s">
        <v>170</v>
      </c>
      <c r="AP120" t="b">
        <f>IF(C120=C119,AP119,NOT(AP119))</f>
        <v>1</v>
      </c>
    </row>
    <row r="121" spans="1:42">
      <c r="A121">
        <v>24</v>
      </c>
      <c r="B121">
        <v>17</v>
      </c>
      <c r="C121" t="s">
        <v>171</v>
      </c>
      <c r="D121" t="s">
        <v>172</v>
      </c>
      <c r="E121">
        <v>2009</v>
      </c>
      <c r="F121">
        <v>8</v>
      </c>
      <c r="G121">
        <v>510203</v>
      </c>
      <c r="H121">
        <v>63775</v>
      </c>
      <c r="I121">
        <f t="shared" si="18"/>
        <v>-0.50117199460064721</v>
      </c>
      <c r="J121" t="str">
        <f t="shared" si="19"/>
        <v>-1</v>
      </c>
      <c r="K121" t="str">
        <f t="shared" si="20"/>
        <v/>
      </c>
      <c r="L121" t="str">
        <f t="shared" si="21"/>
        <v/>
      </c>
      <c r="M121" t="str">
        <f t="shared" si="22"/>
        <v>-1</v>
      </c>
      <c r="N121" s="1">
        <f t="shared" si="23"/>
        <v>-1</v>
      </c>
      <c r="O121" t="str">
        <f>LOOKUP($N121,{-3,-2,-1,0,1,2,3},{"#74add1","#abd9e9","#e0f3f8","#ffffbf","#fee090","#fdae61","#f46d43"})</f>
        <v>#e0f3f8</v>
      </c>
      <c r="P121">
        <v>99.5</v>
      </c>
      <c r="Q121">
        <v>8</v>
      </c>
      <c r="R121">
        <v>523920</v>
      </c>
      <c r="S121">
        <v>65490</v>
      </c>
      <c r="T121">
        <f t="shared" si="24"/>
        <v>-0.75932263743117745</v>
      </c>
      <c r="U121" t="str">
        <f t="shared" si="25"/>
        <v>-1</v>
      </c>
      <c r="V121" t="str">
        <f t="shared" si="26"/>
        <v/>
      </c>
      <c r="W121" t="str">
        <f t="shared" si="27"/>
        <v/>
      </c>
      <c r="X121" t="str">
        <f t="shared" si="28"/>
        <v>-1</v>
      </c>
      <c r="Y121" s="1">
        <f t="shared" si="29"/>
        <v>-1</v>
      </c>
      <c r="Z121" t="str">
        <f>LOOKUP($Y121,{-3,-2,-1,0,1,2,3},{"#74add1","#abd9e9","#e0f3f8","#ffffbf","#fee090","#fdae61","#f46d43"})</f>
        <v>#e0f3f8</v>
      </c>
      <c r="AA121">
        <v>97.1</v>
      </c>
      <c r="AB121">
        <v>16</v>
      </c>
      <c r="AC121">
        <v>1034123</v>
      </c>
      <c r="AD121">
        <v>64632</v>
      </c>
      <c r="AE121">
        <f t="shared" si="30"/>
        <v>-0.7047579549553219</v>
      </c>
      <c r="AF121" t="str">
        <f t="shared" si="31"/>
        <v>-1</v>
      </c>
      <c r="AG121" t="str">
        <f t="shared" si="32"/>
        <v/>
      </c>
      <c r="AH121" t="str">
        <f t="shared" si="33"/>
        <v/>
      </c>
      <c r="AI121" t="str">
        <f t="shared" si="34"/>
        <v>-1</v>
      </c>
      <c r="AJ121" s="1">
        <f t="shared" si="35"/>
        <v>-1</v>
      </c>
      <c r="AK121" t="str">
        <f>LOOKUP($AJ121,{-3,-2,-1,0,1,2,3},{"#74add1","#abd9e9","#e0f3f8","#ffffbf","#fee090","#fdae61","#f46d43"})</f>
        <v>#e0f3f8</v>
      </c>
      <c r="AL121">
        <v>98.2</v>
      </c>
      <c r="AM121">
        <v>44.977299500000001</v>
      </c>
      <c r="AN121">
        <v>-93.265469199999998</v>
      </c>
      <c r="AO121" t="s">
        <v>173</v>
      </c>
      <c r="AP121" t="b">
        <f>IF(C121=C120,AP120,NOT(AP120))</f>
        <v>0</v>
      </c>
    </row>
    <row r="122" spans="1:42">
      <c r="A122">
        <v>28</v>
      </c>
      <c r="B122">
        <v>17</v>
      </c>
      <c r="C122" t="s">
        <v>171</v>
      </c>
      <c r="D122" t="s">
        <v>172</v>
      </c>
      <c r="E122">
        <v>2010</v>
      </c>
      <c r="F122">
        <v>8</v>
      </c>
      <c r="G122">
        <v>470009</v>
      </c>
      <c r="H122">
        <v>58751</v>
      </c>
      <c r="I122">
        <f t="shared" si="18"/>
        <v>-1.1283404382705062</v>
      </c>
      <c r="J122" t="str">
        <f t="shared" si="19"/>
        <v/>
      </c>
      <c r="K122" t="str">
        <f t="shared" si="20"/>
        <v>-2</v>
      </c>
      <c r="L122" t="str">
        <f t="shared" si="21"/>
        <v/>
      </c>
      <c r="M122" t="str">
        <f t="shared" si="22"/>
        <v>-2</v>
      </c>
      <c r="N122" s="1">
        <f t="shared" si="23"/>
        <v>-2</v>
      </c>
      <c r="O122" t="str">
        <f>LOOKUP($N122,{-3,-2,-1,0,1,2,3},{"#74add1","#abd9e9","#e0f3f8","#ffffbf","#fee090","#fdae61","#f46d43"})</f>
        <v>#abd9e9</v>
      </c>
      <c r="P122">
        <v>94.1</v>
      </c>
      <c r="Q122">
        <v>8</v>
      </c>
      <c r="R122">
        <v>559788</v>
      </c>
      <c r="S122">
        <v>69973</v>
      </c>
      <c r="T122">
        <f t="shared" si="24"/>
        <v>0.6860104879052078</v>
      </c>
      <c r="U122" t="str">
        <f t="shared" si="25"/>
        <v>+1</v>
      </c>
      <c r="V122" t="str">
        <f t="shared" si="26"/>
        <v/>
      </c>
      <c r="W122" t="str">
        <f t="shared" si="27"/>
        <v/>
      </c>
      <c r="X122" t="str">
        <f t="shared" si="28"/>
        <v>+1</v>
      </c>
      <c r="Y122" s="1">
        <f t="shared" si="29"/>
        <v>1</v>
      </c>
      <c r="Z122" t="str">
        <f>LOOKUP($Y122,{-3,-2,-1,0,1,2,3},{"#74add1","#abd9e9","#e0f3f8","#ffffbf","#fee090","#fdae61","#f46d43"})</f>
        <v>#fee090</v>
      </c>
      <c r="AA122">
        <v>96.1</v>
      </c>
      <c r="AB122">
        <v>16</v>
      </c>
      <c r="AC122">
        <v>1029797</v>
      </c>
      <c r="AD122">
        <v>64362</v>
      </c>
      <c r="AE122">
        <f t="shared" si="30"/>
        <v>-0.76425660368108372</v>
      </c>
      <c r="AF122" t="str">
        <f t="shared" si="31"/>
        <v>-1</v>
      </c>
      <c r="AG122" t="str">
        <f t="shared" si="32"/>
        <v/>
      </c>
      <c r="AH122" t="str">
        <f t="shared" si="33"/>
        <v/>
      </c>
      <c r="AI122" t="str">
        <f t="shared" si="34"/>
        <v>-1</v>
      </c>
      <c r="AJ122" s="1">
        <f t="shared" si="35"/>
        <v>-1</v>
      </c>
      <c r="AK122" t="str">
        <f>LOOKUP($AJ122,{-3,-2,-1,0,1,2,3},{"#74add1","#abd9e9","#e0f3f8","#ffffbf","#fee090","#fdae61","#f46d43"})</f>
        <v>#e0f3f8</v>
      </c>
      <c r="AL122">
        <v>95.2</v>
      </c>
      <c r="AM122">
        <v>44.977299500000001</v>
      </c>
      <c r="AN122">
        <v>-93.265469199999998</v>
      </c>
      <c r="AO122" t="s">
        <v>174</v>
      </c>
      <c r="AP122" t="b">
        <f>IF(C122=C121,AP121,NOT(AP121))</f>
        <v>0</v>
      </c>
    </row>
    <row r="123" spans="1:42">
      <c r="A123">
        <v>23</v>
      </c>
      <c r="B123">
        <v>17</v>
      </c>
      <c r="C123" t="s">
        <v>171</v>
      </c>
      <c r="D123" t="s">
        <v>172</v>
      </c>
      <c r="E123">
        <v>2011</v>
      </c>
      <c r="F123">
        <v>8</v>
      </c>
      <c r="G123">
        <v>502529</v>
      </c>
      <c r="H123">
        <v>62816</v>
      </c>
      <c r="I123">
        <f t="shared" si="18"/>
        <v>-0.62088826400339292</v>
      </c>
      <c r="J123" t="str">
        <f t="shared" si="19"/>
        <v>-1</v>
      </c>
      <c r="K123" t="str">
        <f t="shared" si="20"/>
        <v/>
      </c>
      <c r="L123" t="str">
        <f t="shared" si="21"/>
        <v/>
      </c>
      <c r="M123" t="str">
        <f t="shared" si="22"/>
        <v>-1</v>
      </c>
      <c r="N123" s="1">
        <f t="shared" si="23"/>
        <v>-1</v>
      </c>
      <c r="O123" t="str">
        <f>LOOKUP($N123,{-3,-2,-1,0,1,2,3},{"#74add1","#abd9e9","#e0f3f8","#ffffbf","#fee090","#fdae61","#f46d43"})</f>
        <v>#e0f3f8</v>
      </c>
      <c r="P123">
        <v>98</v>
      </c>
      <c r="Q123">
        <v>8</v>
      </c>
      <c r="R123">
        <v>545056</v>
      </c>
      <c r="S123">
        <v>68132</v>
      </c>
      <c r="T123">
        <f t="shared" si="24"/>
        <v>9.2466369291715672E-2</v>
      </c>
      <c r="U123" t="str">
        <f t="shared" si="25"/>
        <v>+1</v>
      </c>
      <c r="V123" t="str">
        <f t="shared" si="26"/>
        <v/>
      </c>
      <c r="W123" t="str">
        <f t="shared" si="27"/>
        <v/>
      </c>
      <c r="X123" t="str">
        <f t="shared" si="28"/>
        <v>+1</v>
      </c>
      <c r="Y123" s="1">
        <f t="shared" si="29"/>
        <v>1</v>
      </c>
      <c r="Z123" t="str">
        <f>LOOKUP($Y123,{-3,-2,-1,0,1,2,3},{"#74add1","#abd9e9","#e0f3f8","#ffffbf","#fee090","#fdae61","#f46d43"})</f>
        <v>#fee090</v>
      </c>
      <c r="AA123">
        <v>93.4</v>
      </c>
      <c r="AB123">
        <v>16</v>
      </c>
      <c r="AC123">
        <v>1047585</v>
      </c>
      <c r="AD123">
        <v>65474</v>
      </c>
      <c r="AE123">
        <f t="shared" si="30"/>
        <v>-0.51921031707720544</v>
      </c>
      <c r="AF123" t="str">
        <f t="shared" si="31"/>
        <v>-1</v>
      </c>
      <c r="AG123" t="str">
        <f t="shared" si="32"/>
        <v/>
      </c>
      <c r="AH123" t="str">
        <f t="shared" si="33"/>
        <v/>
      </c>
      <c r="AI123" t="str">
        <f t="shared" si="34"/>
        <v>-1</v>
      </c>
      <c r="AJ123" s="1">
        <f t="shared" si="35"/>
        <v>-1</v>
      </c>
      <c r="AK123" t="str">
        <f>LOOKUP($AJ123,{-3,-2,-1,0,1,2,3},{"#74add1","#abd9e9","#e0f3f8","#ffffbf","#fee090","#fdae61","#f46d43"})</f>
        <v>#e0f3f8</v>
      </c>
      <c r="AL123">
        <v>95.5</v>
      </c>
      <c r="AM123">
        <v>44.977299500000001</v>
      </c>
      <c r="AN123">
        <v>-93.265469199999998</v>
      </c>
      <c r="AO123" t="s">
        <v>175</v>
      </c>
      <c r="AP123" t="b">
        <f>IF(C123=C122,AP122,NOT(AP122))</f>
        <v>0</v>
      </c>
    </row>
    <row r="124" spans="1:42">
      <c r="A124">
        <v>27</v>
      </c>
      <c r="B124">
        <v>17</v>
      </c>
      <c r="C124" t="s">
        <v>171</v>
      </c>
      <c r="D124" t="s">
        <v>172</v>
      </c>
      <c r="E124">
        <v>2012</v>
      </c>
      <c r="F124">
        <v>8</v>
      </c>
      <c r="G124">
        <v>485802</v>
      </c>
      <c r="H124">
        <v>60725</v>
      </c>
      <c r="I124">
        <f t="shared" si="18"/>
        <v>-0.88191716840500023</v>
      </c>
      <c r="J124" t="str">
        <f t="shared" si="19"/>
        <v>-1</v>
      </c>
      <c r="K124" t="str">
        <f t="shared" si="20"/>
        <v/>
      </c>
      <c r="L124" t="str">
        <f t="shared" si="21"/>
        <v/>
      </c>
      <c r="M124" t="str">
        <f t="shared" si="22"/>
        <v>-1</v>
      </c>
      <c r="N124" s="1">
        <f t="shared" si="23"/>
        <v>-1</v>
      </c>
      <c r="O124" t="str">
        <f>LOOKUP($N124,{-3,-2,-1,0,1,2,3},{"#74add1","#abd9e9","#e0f3f8","#ffffbf","#fee090","#fdae61","#f46d43"})</f>
        <v>#e0f3f8</v>
      </c>
      <c r="P124">
        <v>94.7</v>
      </c>
      <c r="Q124">
        <v>8</v>
      </c>
      <c r="R124">
        <v>533900</v>
      </c>
      <c r="S124">
        <v>66737</v>
      </c>
      <c r="T124">
        <f t="shared" si="24"/>
        <v>-0.35728596393252199</v>
      </c>
      <c r="U124" t="str">
        <f t="shared" si="25"/>
        <v>-1</v>
      </c>
      <c r="V124" t="str">
        <f t="shared" si="26"/>
        <v/>
      </c>
      <c r="W124" t="str">
        <f t="shared" si="27"/>
        <v/>
      </c>
      <c r="X124" t="str">
        <f t="shared" si="28"/>
        <v>-1</v>
      </c>
      <c r="Y124" s="1">
        <f t="shared" si="29"/>
        <v>-1</v>
      </c>
      <c r="Z124" t="str">
        <f>LOOKUP($Y124,{-3,-2,-1,0,1,2,3},{"#74add1","#abd9e9","#e0f3f8","#ffffbf","#fee090","#fdae61","#f46d43"})</f>
        <v>#e0f3f8</v>
      </c>
      <c r="AA124">
        <v>95.9</v>
      </c>
      <c r="AB124">
        <v>16</v>
      </c>
      <c r="AC124">
        <v>1019702</v>
      </c>
      <c r="AD124">
        <v>63731</v>
      </c>
      <c r="AE124">
        <f t="shared" si="30"/>
        <v>-0.90330714940684553</v>
      </c>
      <c r="AF124" t="str">
        <f t="shared" si="31"/>
        <v>-1</v>
      </c>
      <c r="AG124" t="str">
        <f t="shared" si="32"/>
        <v/>
      </c>
      <c r="AH124" t="str">
        <f t="shared" si="33"/>
        <v/>
      </c>
      <c r="AI124" t="str">
        <f t="shared" si="34"/>
        <v>-1</v>
      </c>
      <c r="AJ124" s="1">
        <f t="shared" si="35"/>
        <v>-1</v>
      </c>
      <c r="AK124" t="str">
        <f>LOOKUP($AJ124,{-3,-2,-1,0,1,2,3},{"#74add1","#abd9e9","#e0f3f8","#ffffbf","#fee090","#fdae61","#f46d43"})</f>
        <v>#e0f3f8</v>
      </c>
      <c r="AL124">
        <v>95.3</v>
      </c>
      <c r="AM124">
        <v>44.977299500000001</v>
      </c>
      <c r="AN124">
        <v>-93.265469199999998</v>
      </c>
      <c r="AO124" t="s">
        <v>176</v>
      </c>
      <c r="AP124" t="b">
        <f>IF(C124=C123,AP123,NOT(AP123))</f>
        <v>0</v>
      </c>
    </row>
    <row r="125" spans="1:42">
      <c r="A125">
        <v>23</v>
      </c>
      <c r="B125">
        <v>17</v>
      </c>
      <c r="C125" t="s">
        <v>171</v>
      </c>
      <c r="D125" t="s">
        <v>172</v>
      </c>
      <c r="E125">
        <v>2013</v>
      </c>
      <c r="F125">
        <v>7</v>
      </c>
      <c r="G125">
        <v>448135</v>
      </c>
      <c r="H125">
        <v>64019</v>
      </c>
      <c r="I125">
        <f t="shared" si="18"/>
        <v>-0.47071238069629895</v>
      </c>
      <c r="J125" t="str">
        <f t="shared" si="19"/>
        <v>-1</v>
      </c>
      <c r="K125" t="str">
        <f t="shared" si="20"/>
        <v/>
      </c>
      <c r="L125" t="str">
        <f t="shared" si="21"/>
        <v/>
      </c>
      <c r="M125" t="str">
        <f t="shared" si="22"/>
        <v>-1</v>
      </c>
      <c r="N125" s="1">
        <f t="shared" si="23"/>
        <v>-1</v>
      </c>
      <c r="O125" t="str">
        <f>LOOKUP($N125,{-3,-2,-1,0,1,2,3},{"#74add1","#abd9e9","#e0f3f8","#ffffbf","#fee090","#fdae61","#f46d43"})</f>
        <v>#e0f3f8</v>
      </c>
      <c r="P125">
        <v>99.8</v>
      </c>
      <c r="Q125">
        <v>8</v>
      </c>
      <c r="R125">
        <v>567898</v>
      </c>
      <c r="S125">
        <v>70987</v>
      </c>
      <c r="T125">
        <f t="shared" si="24"/>
        <v>1.0129272376466967</v>
      </c>
      <c r="U125" t="str">
        <f t="shared" si="25"/>
        <v/>
      </c>
      <c r="V125" t="str">
        <f t="shared" si="26"/>
        <v>+2</v>
      </c>
      <c r="W125" t="str">
        <f t="shared" si="27"/>
        <v/>
      </c>
      <c r="X125" t="str">
        <f t="shared" si="28"/>
        <v>+2</v>
      </c>
      <c r="Y125" s="1">
        <f t="shared" si="29"/>
        <v>2</v>
      </c>
      <c r="Z125" t="str">
        <f>LOOKUP($Y125,{-3,-2,-1,0,1,2,3},{"#74add1","#abd9e9","#e0f3f8","#ffffbf","#fee090","#fdae61","#f46d43"})</f>
        <v>#fdae61</v>
      </c>
      <c r="AA125">
        <v>100.5</v>
      </c>
      <c r="AB125">
        <v>15</v>
      </c>
      <c r="AC125">
        <v>1016033</v>
      </c>
      <c r="AD125">
        <v>67735</v>
      </c>
      <c r="AE125">
        <f t="shared" si="30"/>
        <v>-2.0964225340363112E-2</v>
      </c>
      <c r="AF125" t="str">
        <f t="shared" si="31"/>
        <v>-1</v>
      </c>
      <c r="AG125" t="str">
        <f t="shared" si="32"/>
        <v/>
      </c>
      <c r="AH125" t="str">
        <f t="shared" si="33"/>
        <v/>
      </c>
      <c r="AI125" t="str">
        <f t="shared" si="34"/>
        <v>-1</v>
      </c>
      <c r="AJ125" s="1">
        <f t="shared" si="35"/>
        <v>-1</v>
      </c>
      <c r="AK125" t="str">
        <f>LOOKUP($AJ125,{-3,-2,-1,0,1,2,3},{"#74add1","#abd9e9","#e0f3f8","#ffffbf","#fee090","#fdae61","#f46d43"})</f>
        <v>#e0f3f8</v>
      </c>
      <c r="AL125">
        <v>100.2</v>
      </c>
      <c r="AM125">
        <v>44.977299500000001</v>
      </c>
      <c r="AN125">
        <v>-93.265469199999998</v>
      </c>
      <c r="AO125" t="s">
        <v>177</v>
      </c>
      <c r="AP125" t="b">
        <f>IF(C125=C124,AP124,NOT(AP124))</f>
        <v>0</v>
      </c>
    </row>
    <row r="126" spans="1:42">
      <c r="A126">
        <v>32</v>
      </c>
      <c r="B126">
        <v>17</v>
      </c>
      <c r="C126" t="s">
        <v>171</v>
      </c>
      <c r="D126" t="s">
        <v>172</v>
      </c>
      <c r="E126">
        <v>2014</v>
      </c>
      <c r="F126">
        <v>8</v>
      </c>
      <c r="G126">
        <v>417906</v>
      </c>
      <c r="H126">
        <v>52238</v>
      </c>
      <c r="I126">
        <f t="shared" si="18"/>
        <v>-1.9413874274468181</v>
      </c>
      <c r="J126" t="str">
        <f t="shared" si="19"/>
        <v/>
      </c>
      <c r="K126" t="str">
        <f t="shared" si="20"/>
        <v>-2</v>
      </c>
      <c r="L126" t="str">
        <f t="shared" si="21"/>
        <v/>
      </c>
      <c r="M126" t="str">
        <f t="shared" si="22"/>
        <v>-2</v>
      </c>
      <c r="N126" s="1">
        <f t="shared" si="23"/>
        <v>-2</v>
      </c>
      <c r="O126" t="str">
        <f>LOOKUP($N126,{-3,-2,-1,0,1,2,3},{"#74add1","#abd9e9","#e0f3f8","#ffffbf","#fee090","#fdae61","#f46d43"})</f>
        <v>#abd9e9</v>
      </c>
      <c r="P126">
        <v>104.5</v>
      </c>
      <c r="Q126">
        <v>8</v>
      </c>
      <c r="R126">
        <v>522517</v>
      </c>
      <c r="S126">
        <v>65314</v>
      </c>
      <c r="T126">
        <f t="shared" si="24"/>
        <v>-0.8160655841318698</v>
      </c>
      <c r="U126" t="str">
        <f t="shared" si="25"/>
        <v>-1</v>
      </c>
      <c r="V126" t="str">
        <f t="shared" si="26"/>
        <v/>
      </c>
      <c r="W126" t="str">
        <f t="shared" si="27"/>
        <v/>
      </c>
      <c r="X126" t="str">
        <f t="shared" si="28"/>
        <v>-1</v>
      </c>
      <c r="Y126" s="1">
        <f t="shared" si="29"/>
        <v>-1</v>
      </c>
      <c r="Z126" t="str">
        <f>LOOKUP($Y126,{-3,-2,-1,0,1,2,3},{"#74add1","#abd9e9","#e0f3f8","#ffffbf","#fee090","#fdae61","#f46d43"})</f>
        <v>#e0f3f8</v>
      </c>
      <c r="AA126">
        <v>94.7</v>
      </c>
      <c r="AB126">
        <v>16</v>
      </c>
      <c r="AC126">
        <v>940423</v>
      </c>
      <c r="AD126">
        <v>58776</v>
      </c>
      <c r="AE126">
        <f t="shared" si="30"/>
        <v>-1.9952175362074001</v>
      </c>
      <c r="AF126" t="str">
        <f t="shared" si="31"/>
        <v/>
      </c>
      <c r="AG126" t="str">
        <f t="shared" si="32"/>
        <v>-2</v>
      </c>
      <c r="AH126" t="str">
        <f t="shared" si="33"/>
        <v/>
      </c>
      <c r="AI126" t="str">
        <f t="shared" si="34"/>
        <v>-2</v>
      </c>
      <c r="AJ126" s="1">
        <f t="shared" si="35"/>
        <v>-2</v>
      </c>
      <c r="AK126" t="str">
        <f>LOOKUP($AJ126,{-3,-2,-1,0,1,2,3},{"#74add1","#abd9e9","#e0f3f8","#ffffbf","#fee090","#fdae61","#f46d43"})</f>
        <v>#abd9e9</v>
      </c>
      <c r="AL126">
        <v>98.8</v>
      </c>
      <c r="AM126">
        <v>44.977299500000001</v>
      </c>
      <c r="AN126">
        <v>-93.265469199999998</v>
      </c>
      <c r="AO126" t="s">
        <v>178</v>
      </c>
      <c r="AP126" t="b">
        <f>IF(C126=C125,AP125,NOT(AP125))</f>
        <v>0</v>
      </c>
    </row>
    <row r="127" spans="1:42">
      <c r="A127">
        <v>31</v>
      </c>
      <c r="B127">
        <v>17</v>
      </c>
      <c r="C127" t="s">
        <v>171</v>
      </c>
      <c r="D127" t="s">
        <v>172</v>
      </c>
      <c r="E127">
        <v>2015</v>
      </c>
      <c r="F127">
        <v>8</v>
      </c>
      <c r="G127">
        <v>419440</v>
      </c>
      <c r="H127">
        <v>52430</v>
      </c>
      <c r="I127">
        <f t="shared" si="18"/>
        <v>-1.9174192066696261</v>
      </c>
      <c r="J127" t="str">
        <f t="shared" si="19"/>
        <v/>
      </c>
      <c r="K127" t="str">
        <f t="shared" si="20"/>
        <v>-2</v>
      </c>
      <c r="L127" t="str">
        <f t="shared" si="21"/>
        <v/>
      </c>
      <c r="M127" t="str">
        <f t="shared" si="22"/>
        <v>-2</v>
      </c>
      <c r="N127" s="1">
        <f t="shared" si="23"/>
        <v>-2</v>
      </c>
      <c r="O127" t="str">
        <f>LOOKUP($N127,{-3,-2,-1,0,1,2,3},{"#74add1","#abd9e9","#e0f3f8","#ffffbf","#fee090","#fdae61","#f46d43"})</f>
        <v>#abd9e9</v>
      </c>
      <c r="P127">
        <v>99.8</v>
      </c>
      <c r="Q127">
        <v>8</v>
      </c>
      <c r="R127">
        <v>538876</v>
      </c>
      <c r="S127">
        <v>67359</v>
      </c>
      <c r="T127">
        <f t="shared" si="24"/>
        <v>-0.15675123184257517</v>
      </c>
      <c r="U127" t="str">
        <f t="shared" si="25"/>
        <v>-1</v>
      </c>
      <c r="V127" t="str">
        <f t="shared" si="26"/>
        <v/>
      </c>
      <c r="W127" t="str">
        <f t="shared" si="27"/>
        <v/>
      </c>
      <c r="X127" t="str">
        <f t="shared" si="28"/>
        <v>-1</v>
      </c>
      <c r="Y127" s="1">
        <f t="shared" si="29"/>
        <v>-1</v>
      </c>
      <c r="Z127" t="str">
        <f>LOOKUP($Y127,{-3,-2,-1,0,1,2,3},{"#74add1","#abd9e9","#e0f3f8","#ffffbf","#fee090","#fdae61","#f46d43"})</f>
        <v>#e0f3f8</v>
      </c>
      <c r="AA127">
        <v>99.1</v>
      </c>
      <c r="AB127">
        <v>16</v>
      </c>
      <c r="AC127">
        <v>958316</v>
      </c>
      <c r="AD127">
        <v>59894</v>
      </c>
      <c r="AE127">
        <f t="shared" si="30"/>
        <v>-1.748849057409616</v>
      </c>
      <c r="AF127" t="str">
        <f t="shared" si="31"/>
        <v/>
      </c>
      <c r="AG127" t="str">
        <f t="shared" si="32"/>
        <v>-2</v>
      </c>
      <c r="AH127" t="str">
        <f t="shared" si="33"/>
        <v/>
      </c>
      <c r="AI127" t="str">
        <f t="shared" si="34"/>
        <v>-2</v>
      </c>
      <c r="AJ127" s="1">
        <f t="shared" si="35"/>
        <v>-2</v>
      </c>
      <c r="AK127" t="str">
        <f>LOOKUP($AJ127,{-3,-2,-1,0,1,2,3},{"#74add1","#abd9e9","#e0f3f8","#ffffbf","#fee090","#fdae61","#f46d43"})</f>
        <v>#abd9e9</v>
      </c>
      <c r="AL127">
        <v>99.4</v>
      </c>
      <c r="AM127">
        <v>44.977299500000001</v>
      </c>
      <c r="AN127">
        <v>-93.265469199999998</v>
      </c>
      <c r="AO127" t="s">
        <v>179</v>
      </c>
      <c r="AP127" t="b">
        <f>IF(C127=C126,AP126,NOT(AP126))</f>
        <v>0</v>
      </c>
    </row>
    <row r="128" spans="1:42">
      <c r="A128">
        <v>16</v>
      </c>
      <c r="B128">
        <v>18</v>
      </c>
      <c r="C128" t="s">
        <v>180</v>
      </c>
      <c r="D128" t="s">
        <v>181</v>
      </c>
      <c r="E128">
        <v>2009</v>
      </c>
      <c r="F128">
        <v>8</v>
      </c>
      <c r="G128">
        <v>550048</v>
      </c>
      <c r="H128">
        <v>68756</v>
      </c>
      <c r="I128">
        <f t="shared" si="18"/>
        <v>0.12062856629098653</v>
      </c>
      <c r="J128" t="str">
        <f t="shared" si="19"/>
        <v>+1</v>
      </c>
      <c r="K128" t="str">
        <f t="shared" si="20"/>
        <v/>
      </c>
      <c r="L128" t="str">
        <f t="shared" si="21"/>
        <v/>
      </c>
      <c r="M128" t="str">
        <f t="shared" si="22"/>
        <v>+1</v>
      </c>
      <c r="N128" s="1">
        <f t="shared" si="23"/>
        <v>1</v>
      </c>
      <c r="O128" t="str">
        <f>LOOKUP($N128,{-3,-2,-1,0,1,2,3},{"#74add1","#abd9e9","#e0f3f8","#ffffbf","#fee090","#fdae61","#f46d43"})</f>
        <v>#fee090</v>
      </c>
      <c r="P128">
        <v>100</v>
      </c>
      <c r="Q128">
        <v>7</v>
      </c>
      <c r="R128">
        <v>503698</v>
      </c>
      <c r="S128">
        <v>71956</v>
      </c>
      <c r="T128">
        <f t="shared" si="24"/>
        <v>1.3253358476067585</v>
      </c>
      <c r="U128" t="str">
        <f t="shared" si="25"/>
        <v/>
      </c>
      <c r="V128" t="str">
        <f t="shared" si="26"/>
        <v>+2</v>
      </c>
      <c r="W128" t="str">
        <f t="shared" si="27"/>
        <v/>
      </c>
      <c r="X128" t="str">
        <f t="shared" si="28"/>
        <v>+2</v>
      </c>
      <c r="Y128" s="1">
        <f t="shared" si="29"/>
        <v>2</v>
      </c>
      <c r="Z128" t="str">
        <f>LOOKUP($Y128,{-3,-2,-1,0,1,2,3},{"#74add1","#abd9e9","#e0f3f8","#ffffbf","#fee090","#fdae61","#f46d43"})</f>
        <v>#fdae61</v>
      </c>
      <c r="AA128">
        <v>98.4</v>
      </c>
      <c r="AB128">
        <v>15</v>
      </c>
      <c r="AC128">
        <v>1053746</v>
      </c>
      <c r="AD128">
        <v>70249</v>
      </c>
      <c r="AE128">
        <f t="shared" si="30"/>
        <v>0.53303430390617457</v>
      </c>
      <c r="AF128" t="str">
        <f t="shared" si="31"/>
        <v>+1</v>
      </c>
      <c r="AG128" t="str">
        <f t="shared" si="32"/>
        <v/>
      </c>
      <c r="AH128" t="str">
        <f t="shared" si="33"/>
        <v/>
      </c>
      <c r="AI128" t="str">
        <f t="shared" si="34"/>
        <v>+1</v>
      </c>
      <c r="AJ128" s="1">
        <f t="shared" si="35"/>
        <v>1</v>
      </c>
      <c r="AK128" t="str">
        <f>LOOKUP($AJ128,{-3,-2,-1,0,1,2,3},{"#74add1","#abd9e9","#e0f3f8","#ffffbf","#fee090","#fdae61","#f46d43"})</f>
        <v>#fee090</v>
      </c>
      <c r="AL128">
        <v>99.2</v>
      </c>
      <c r="AM128">
        <v>42.0909458</v>
      </c>
      <c r="AN128">
        <v>-71.264346500000002</v>
      </c>
      <c r="AO128" t="s">
        <v>182</v>
      </c>
      <c r="AP128" t="b">
        <f>IF(C128=C127,AP127,NOT(AP127))</f>
        <v>1</v>
      </c>
    </row>
    <row r="129" spans="1:42">
      <c r="A129">
        <v>14</v>
      </c>
      <c r="B129">
        <v>18</v>
      </c>
      <c r="C129" t="s">
        <v>180</v>
      </c>
      <c r="D129" t="s">
        <v>181</v>
      </c>
      <c r="E129">
        <v>2010</v>
      </c>
      <c r="F129">
        <v>8</v>
      </c>
      <c r="G129">
        <v>550048</v>
      </c>
      <c r="H129">
        <v>68756</v>
      </c>
      <c r="I129">
        <f t="shared" si="18"/>
        <v>0.12062856629098653</v>
      </c>
      <c r="J129" t="str">
        <f t="shared" si="19"/>
        <v>+1</v>
      </c>
      <c r="K129" t="str">
        <f t="shared" si="20"/>
        <v/>
      </c>
      <c r="L129" t="str">
        <f t="shared" si="21"/>
        <v/>
      </c>
      <c r="M129" t="str">
        <f t="shared" si="22"/>
        <v>+1</v>
      </c>
      <c r="N129" s="1">
        <f t="shared" si="23"/>
        <v>1</v>
      </c>
      <c r="O129" t="str">
        <f>LOOKUP($N129,{-3,-2,-1,0,1,2,3},{"#74add1","#abd9e9","#e0f3f8","#ffffbf","#fee090","#fdae61","#f46d43"})</f>
        <v>#fee090</v>
      </c>
      <c r="P129">
        <v>100</v>
      </c>
      <c r="Q129">
        <v>8</v>
      </c>
      <c r="R129">
        <v>538705</v>
      </c>
      <c r="S129">
        <v>67338</v>
      </c>
      <c r="T129">
        <f t="shared" si="24"/>
        <v>-0.16352169707390779</v>
      </c>
      <c r="U129" t="str">
        <f t="shared" si="25"/>
        <v>-1</v>
      </c>
      <c r="V129" t="str">
        <f t="shared" si="26"/>
        <v/>
      </c>
      <c r="W129" t="str">
        <f t="shared" si="27"/>
        <v/>
      </c>
      <c r="X129" t="str">
        <f t="shared" si="28"/>
        <v>-1</v>
      </c>
      <c r="Y129" s="1">
        <f t="shared" si="29"/>
        <v>-1</v>
      </c>
      <c r="Z129" t="str">
        <f>LOOKUP($Y129,{-3,-2,-1,0,1,2,3},{"#74add1","#abd9e9","#e0f3f8","#ffffbf","#fee090","#fdae61","#f46d43"})</f>
        <v>#e0f3f8</v>
      </c>
      <c r="AA129">
        <v>95.1</v>
      </c>
      <c r="AB129">
        <v>16</v>
      </c>
      <c r="AC129">
        <v>1088753</v>
      </c>
      <c r="AD129">
        <v>68047</v>
      </c>
      <c r="AE129">
        <f t="shared" si="30"/>
        <v>4.7789768742739415E-2</v>
      </c>
      <c r="AF129" t="str">
        <f t="shared" si="31"/>
        <v>+1</v>
      </c>
      <c r="AG129" t="str">
        <f t="shared" si="32"/>
        <v/>
      </c>
      <c r="AH129" t="str">
        <f t="shared" si="33"/>
        <v/>
      </c>
      <c r="AI129" t="str">
        <f t="shared" si="34"/>
        <v>+1</v>
      </c>
      <c r="AJ129" s="1">
        <f t="shared" si="35"/>
        <v>1</v>
      </c>
      <c r="AK129" t="str">
        <f>LOOKUP($AJ129,{-3,-2,-1,0,1,2,3},{"#74add1","#abd9e9","#e0f3f8","#ffffbf","#fee090","#fdae61","#f46d43"})</f>
        <v>#fee090</v>
      </c>
      <c r="AL129">
        <v>97.5</v>
      </c>
      <c r="AM129">
        <v>42.0909458</v>
      </c>
      <c r="AN129">
        <v>-71.264346500000002</v>
      </c>
      <c r="AO129" t="s">
        <v>183</v>
      </c>
      <c r="AP129" t="b">
        <f>IF(C129=C128,AP128,NOT(AP128))</f>
        <v>1</v>
      </c>
    </row>
    <row r="130" spans="1:42">
      <c r="A130">
        <v>16</v>
      </c>
      <c r="B130">
        <v>18</v>
      </c>
      <c r="C130" t="s">
        <v>180</v>
      </c>
      <c r="D130" t="s">
        <v>181</v>
      </c>
      <c r="E130">
        <v>2011</v>
      </c>
      <c r="F130">
        <v>8</v>
      </c>
      <c r="G130">
        <v>550048</v>
      </c>
      <c r="H130">
        <v>68756</v>
      </c>
      <c r="I130">
        <f t="shared" si="18"/>
        <v>0.12062856629098653</v>
      </c>
      <c r="J130" t="str">
        <f t="shared" si="19"/>
        <v>+1</v>
      </c>
      <c r="K130" t="str">
        <f t="shared" si="20"/>
        <v/>
      </c>
      <c r="L130" t="str">
        <f t="shared" si="21"/>
        <v/>
      </c>
      <c r="M130" t="str">
        <f t="shared" si="22"/>
        <v>+1</v>
      </c>
      <c r="N130" s="1">
        <f t="shared" si="23"/>
        <v>1</v>
      </c>
      <c r="O130" t="str">
        <f>LOOKUP($N130,{-3,-2,-1,0,1,2,3},{"#74add1","#abd9e9","#e0f3f8","#ffffbf","#fee090","#fdae61","#f46d43"})</f>
        <v>#fee090</v>
      </c>
      <c r="P130">
        <v>100</v>
      </c>
      <c r="Q130">
        <v>8</v>
      </c>
      <c r="R130">
        <v>564643</v>
      </c>
      <c r="S130">
        <v>70580</v>
      </c>
      <c r="T130">
        <f t="shared" si="24"/>
        <v>0.88170917340134569</v>
      </c>
      <c r="U130" t="str">
        <f t="shared" si="25"/>
        <v>+1</v>
      </c>
      <c r="V130" t="str">
        <f t="shared" si="26"/>
        <v/>
      </c>
      <c r="W130" t="str">
        <f t="shared" si="27"/>
        <v/>
      </c>
      <c r="X130" t="str">
        <f t="shared" si="28"/>
        <v>+1</v>
      </c>
      <c r="Y130" s="1">
        <f t="shared" si="29"/>
        <v>1</v>
      </c>
      <c r="Z130" t="str">
        <f>LOOKUP($Y130,{-3,-2,-1,0,1,2,3},{"#74add1","#abd9e9","#e0f3f8","#ffffbf","#fee090","#fdae61","#f46d43"})</f>
        <v>#fee090</v>
      </c>
      <c r="AA130">
        <v>95</v>
      </c>
      <c r="AB130">
        <v>16</v>
      </c>
      <c r="AC130">
        <v>1114691</v>
      </c>
      <c r="AD130">
        <v>69668</v>
      </c>
      <c r="AE130">
        <f t="shared" si="30"/>
        <v>0.40500202646296118</v>
      </c>
      <c r="AF130" t="str">
        <f t="shared" si="31"/>
        <v>+1</v>
      </c>
      <c r="AG130" t="str">
        <f t="shared" si="32"/>
        <v/>
      </c>
      <c r="AH130" t="str">
        <f t="shared" si="33"/>
        <v/>
      </c>
      <c r="AI130" t="str">
        <f t="shared" si="34"/>
        <v>+1</v>
      </c>
      <c r="AJ130" s="1">
        <f t="shared" si="35"/>
        <v>1</v>
      </c>
      <c r="AK130" t="str">
        <f>LOOKUP($AJ130,{-3,-2,-1,0,1,2,3},{"#74add1","#abd9e9","#e0f3f8","#ffffbf","#fee090","#fdae61","#f46d43"})</f>
        <v>#fee090</v>
      </c>
      <c r="AL130">
        <v>97.4</v>
      </c>
      <c r="AM130">
        <v>42.0909458</v>
      </c>
      <c r="AN130">
        <v>-71.264346500000002</v>
      </c>
      <c r="AO130" t="s">
        <v>184</v>
      </c>
      <c r="AP130" t="b">
        <f>IF(C130=C129,AP129,NOT(AP129))</f>
        <v>1</v>
      </c>
    </row>
    <row r="131" spans="1:42">
      <c r="A131">
        <v>15</v>
      </c>
      <c r="B131">
        <v>18</v>
      </c>
      <c r="C131" t="s">
        <v>180</v>
      </c>
      <c r="D131" t="s">
        <v>181</v>
      </c>
      <c r="E131">
        <v>2012</v>
      </c>
      <c r="F131">
        <v>8</v>
      </c>
      <c r="G131">
        <v>550044</v>
      </c>
      <c r="H131">
        <v>68755</v>
      </c>
      <c r="I131">
        <f t="shared" ref="I131:I194" si="36">($H131 - AVERAGE($H$2:$H$232))/ STDEV($H$2:$H$232)</f>
        <v>0.12050373180777199</v>
      </c>
      <c r="J131" t="str">
        <f t="shared" ref="J131:J194" si="37">IF(AND($I131 &lt;=1, $I131 &gt; 0), "+1",IF(AND($I131 &lt; 0, $I131 &gt;= -1),"-1",""))</f>
        <v>+1</v>
      </c>
      <c r="K131" t="str">
        <f t="shared" ref="K131:K194" si="38">IF(AND($I131 &lt;=2, $I131 &gt; 1), "+2",IF(AND($I131 &lt; -1, $I131 &gt;= -2),"-2",""))</f>
        <v/>
      </c>
      <c r="L131" t="str">
        <f t="shared" ref="L131:L194" si="39">IF($I131 &gt; 2, "+3",IF($I131 &lt; -2,"-3",""))</f>
        <v/>
      </c>
      <c r="M131" t="str">
        <f t="shared" ref="M131:M194" si="40">J131&amp;K131&amp;L131</f>
        <v>+1</v>
      </c>
      <c r="N131" s="1">
        <f t="shared" ref="N131:N194" si="41">INT(M131)</f>
        <v>1</v>
      </c>
      <c r="O131" t="str">
        <f>LOOKUP($N131,{-3,-2,-1,0,1,2,3},{"#74add1","#abd9e9","#e0f3f8","#ffffbf","#fee090","#fdae61","#f46d43"})</f>
        <v>#fee090</v>
      </c>
      <c r="P131">
        <v>100</v>
      </c>
      <c r="Q131">
        <v>7</v>
      </c>
      <c r="R131">
        <v>500686</v>
      </c>
      <c r="S131">
        <v>71526</v>
      </c>
      <c r="T131">
        <f t="shared" ref="T131:T194" si="42">($S131 - AVERAGE($S$2:$S$232))/ STDEV($S$2:$S$232)</f>
        <v>1.1867025119175671</v>
      </c>
      <c r="U131" t="str">
        <f t="shared" ref="U131:U194" si="43">IF(AND($T131 &lt;=1, $T131 &gt; 0), "+1",IF(AND($T131 &lt; 0, $T131 &gt;= -1),"-1",""))</f>
        <v/>
      </c>
      <c r="V131" t="str">
        <f t="shared" ref="V131:V194" si="44">IF(AND($T131 &lt;=2, $T131 &gt; 1), "+2",IF(AND($T131 &lt; -1, $T131 &gt;= -2),"-2",""))</f>
        <v>+2</v>
      </c>
      <c r="W131" t="str">
        <f t="shared" ref="W131:W194" si="45">IF($T131 &gt; 2, "+3",IF($T131 &lt; -2,"-3",""))</f>
        <v/>
      </c>
      <c r="X131" t="str">
        <f t="shared" ref="X131:X194" si="46">U131&amp;V131&amp;W131</f>
        <v>+2</v>
      </c>
      <c r="Y131" s="1">
        <f t="shared" ref="Y131:Y194" si="47">INT(X131)</f>
        <v>2</v>
      </c>
      <c r="Z131" t="str">
        <f>LOOKUP($Y131,{-3,-2,-1,0,1,2,3},{"#74add1","#abd9e9","#e0f3f8","#ffffbf","#fee090","#fdae61","#f46d43"})</f>
        <v>#fdae61</v>
      </c>
      <c r="AA131">
        <v>99.1</v>
      </c>
      <c r="AB131">
        <v>15</v>
      </c>
      <c r="AC131">
        <v>1050730</v>
      </c>
      <c r="AD131">
        <v>70048</v>
      </c>
      <c r="AE131">
        <f t="shared" ref="AE131:AE194" si="48">($AD131 - AVERAGE($AD$2:$AD$232))/ STDEV($AD$2:$AD$232)</f>
        <v>0.48874086541032963</v>
      </c>
      <c r="AF131" t="str">
        <f t="shared" ref="AF131:AF194" si="49">IF(AND($AE131 &lt;=1, $AE131 &gt; 0), "+1",IF(AND($AE131 &lt; 0, $AE131 &gt;= -1),"-1",""))</f>
        <v>+1</v>
      </c>
      <c r="AG131" t="str">
        <f t="shared" ref="AG131:AG194" si="50">IF(AND($AE131 &lt;=2, $AE131 &gt; 1), "+2",IF(AND($AE131 &lt; -1, $AE131 &gt;= -2),"-2",""))</f>
        <v/>
      </c>
      <c r="AH131" t="str">
        <f t="shared" ref="AH131:AH194" si="51">IF($AE131 &gt; 2, "+3",IF($AE131 &lt; -2,"-3",""))</f>
        <v/>
      </c>
      <c r="AI131" t="str">
        <f t="shared" ref="AI131:AI194" si="52">AF131&amp;AG131&amp;AH131</f>
        <v>+1</v>
      </c>
      <c r="AJ131" s="1">
        <f t="shared" ref="AJ131:AJ194" si="53">INT(AI131)</f>
        <v>1</v>
      </c>
      <c r="AK131" t="str">
        <f>LOOKUP($AJ131,{-3,-2,-1,0,1,2,3},{"#74add1","#abd9e9","#e0f3f8","#ffffbf","#fee090","#fdae61","#f46d43"})</f>
        <v>#fee090</v>
      </c>
      <c r="AL131">
        <v>99.6</v>
      </c>
      <c r="AM131">
        <v>42.0909458</v>
      </c>
      <c r="AN131">
        <v>-71.264346500000002</v>
      </c>
      <c r="AO131" t="s">
        <v>185</v>
      </c>
      <c r="AP131" t="b">
        <f>IF(C131=C130,AP130,NOT(AP130))</f>
        <v>1</v>
      </c>
    </row>
    <row r="132" spans="1:42">
      <c r="A132">
        <v>17</v>
      </c>
      <c r="B132">
        <v>18</v>
      </c>
      <c r="C132" t="s">
        <v>180</v>
      </c>
      <c r="D132" t="s">
        <v>181</v>
      </c>
      <c r="E132">
        <v>2013</v>
      </c>
      <c r="F132">
        <v>8</v>
      </c>
      <c r="G132">
        <v>550048</v>
      </c>
      <c r="H132">
        <v>68756</v>
      </c>
      <c r="I132">
        <f t="shared" si="36"/>
        <v>0.12062856629098653</v>
      </c>
      <c r="J132" t="str">
        <f t="shared" si="37"/>
        <v>+1</v>
      </c>
      <c r="K132" t="str">
        <f t="shared" si="38"/>
        <v/>
      </c>
      <c r="L132" t="str">
        <f t="shared" si="39"/>
        <v/>
      </c>
      <c r="M132" t="str">
        <f t="shared" si="40"/>
        <v>+1</v>
      </c>
      <c r="N132" s="1">
        <f t="shared" si="41"/>
        <v>1</v>
      </c>
      <c r="O132" t="str">
        <f>LOOKUP($N132,{-3,-2,-1,0,1,2,3},{"#74add1","#abd9e9","#e0f3f8","#ffffbf","#fee090","#fdae61","#f46d43"})</f>
        <v>#fee090</v>
      </c>
      <c r="P132">
        <v>100</v>
      </c>
      <c r="Q132">
        <v>8</v>
      </c>
      <c r="R132">
        <v>570769</v>
      </c>
      <c r="S132">
        <v>71346</v>
      </c>
      <c r="T132">
        <f t="shared" si="42"/>
        <v>1.1286699527918589</v>
      </c>
      <c r="U132" t="str">
        <f t="shared" si="43"/>
        <v/>
      </c>
      <c r="V132" t="str">
        <f t="shared" si="44"/>
        <v>+2</v>
      </c>
      <c r="W132" t="str">
        <f t="shared" si="45"/>
        <v/>
      </c>
      <c r="X132" t="str">
        <f t="shared" si="46"/>
        <v>+2</v>
      </c>
      <c r="Y132" s="1">
        <f t="shared" si="47"/>
        <v>2</v>
      </c>
      <c r="Z132" t="str">
        <f>LOOKUP($Y132,{-3,-2,-1,0,1,2,3},{"#74add1","#abd9e9","#e0f3f8","#ffffbf","#fee090","#fdae61","#f46d43"})</f>
        <v>#fdae61</v>
      </c>
      <c r="AA132">
        <v>97.8</v>
      </c>
      <c r="AB132">
        <v>16</v>
      </c>
      <c r="AC132">
        <v>1120817</v>
      </c>
      <c r="AD132">
        <v>70051</v>
      </c>
      <c r="AE132">
        <f t="shared" si="48"/>
        <v>0.48940196150728255</v>
      </c>
      <c r="AF132" t="str">
        <f t="shared" si="49"/>
        <v>+1</v>
      </c>
      <c r="AG132" t="str">
        <f t="shared" si="50"/>
        <v/>
      </c>
      <c r="AH132" t="str">
        <f t="shared" si="51"/>
        <v/>
      </c>
      <c r="AI132" t="str">
        <f t="shared" si="52"/>
        <v>+1</v>
      </c>
      <c r="AJ132" s="1">
        <f t="shared" si="53"/>
        <v>1</v>
      </c>
      <c r="AK132" t="str">
        <f>LOOKUP($AJ132,{-3,-2,-1,0,1,2,3},{"#74add1","#abd9e9","#e0f3f8","#ffffbf","#fee090","#fdae61","#f46d43"})</f>
        <v>#fee090</v>
      </c>
      <c r="AL132">
        <v>98.9</v>
      </c>
      <c r="AM132">
        <v>42.0909458</v>
      </c>
      <c r="AN132">
        <v>-71.264346500000002</v>
      </c>
      <c r="AO132" t="s">
        <v>186</v>
      </c>
      <c r="AP132" t="b">
        <f>IF(C132=C131,AP131,NOT(AP131))</f>
        <v>1</v>
      </c>
    </row>
    <row r="133" spans="1:42">
      <c r="A133">
        <v>17</v>
      </c>
      <c r="B133">
        <v>18</v>
      </c>
      <c r="C133" t="s">
        <v>180</v>
      </c>
      <c r="D133" t="s">
        <v>181</v>
      </c>
      <c r="E133">
        <v>2014</v>
      </c>
      <c r="F133">
        <v>8</v>
      </c>
      <c r="G133">
        <v>550048</v>
      </c>
      <c r="H133">
        <v>68756</v>
      </c>
      <c r="I133">
        <f t="shared" si="36"/>
        <v>0.12062856629098653</v>
      </c>
      <c r="J133" t="str">
        <f t="shared" si="37"/>
        <v>+1</v>
      </c>
      <c r="K133" t="str">
        <f t="shared" si="38"/>
        <v/>
      </c>
      <c r="L133" t="str">
        <f t="shared" si="39"/>
        <v/>
      </c>
      <c r="M133" t="str">
        <f t="shared" si="40"/>
        <v>+1</v>
      </c>
      <c r="N133" s="1">
        <f t="shared" si="41"/>
        <v>1</v>
      </c>
      <c r="O133" t="str">
        <f>LOOKUP($N133,{-3,-2,-1,0,1,2,3},{"#74add1","#abd9e9","#e0f3f8","#ffffbf","#fee090","#fdae61","#f46d43"})</f>
        <v>#fee090</v>
      </c>
      <c r="P133">
        <v>100</v>
      </c>
      <c r="Q133">
        <v>8</v>
      </c>
      <c r="R133">
        <v>561935</v>
      </c>
      <c r="S133">
        <v>70241</v>
      </c>
      <c r="T133">
        <f t="shared" si="42"/>
        <v>0.77241452038126213</v>
      </c>
      <c r="U133" t="str">
        <f t="shared" si="43"/>
        <v>+1</v>
      </c>
      <c r="V133" t="str">
        <f t="shared" si="44"/>
        <v/>
      </c>
      <c r="W133" t="str">
        <f t="shared" si="45"/>
        <v/>
      </c>
      <c r="X133" t="str">
        <f t="shared" si="46"/>
        <v>+1</v>
      </c>
      <c r="Y133" s="1">
        <f t="shared" si="47"/>
        <v>1</v>
      </c>
      <c r="Z133" t="str">
        <f>LOOKUP($Y133,{-3,-2,-1,0,1,2,3},{"#74add1","#abd9e9","#e0f3f8","#ffffbf","#fee090","#fdae61","#f46d43"})</f>
        <v>#fee090</v>
      </c>
      <c r="AA133">
        <v>99.4</v>
      </c>
      <c r="AB133">
        <v>16</v>
      </c>
      <c r="AC133">
        <v>1111983</v>
      </c>
      <c r="AD133">
        <v>69498</v>
      </c>
      <c r="AE133">
        <f t="shared" si="48"/>
        <v>0.36753991430229632</v>
      </c>
      <c r="AF133" t="str">
        <f t="shared" si="49"/>
        <v>+1</v>
      </c>
      <c r="AG133" t="str">
        <f t="shared" si="50"/>
        <v/>
      </c>
      <c r="AH133" t="str">
        <f t="shared" si="51"/>
        <v/>
      </c>
      <c r="AI133" t="str">
        <f t="shared" si="52"/>
        <v>+1</v>
      </c>
      <c r="AJ133" s="1">
        <f t="shared" si="53"/>
        <v>1</v>
      </c>
      <c r="AK133" t="str">
        <f>LOOKUP($AJ133,{-3,-2,-1,0,1,2,3},{"#74add1","#abd9e9","#e0f3f8","#ffffbf","#fee090","#fdae61","#f46d43"})</f>
        <v>#fee090</v>
      </c>
      <c r="AL133">
        <v>99.7</v>
      </c>
      <c r="AM133">
        <v>42.0909458</v>
      </c>
      <c r="AN133">
        <v>-71.264346500000002</v>
      </c>
      <c r="AO133" t="s">
        <v>187</v>
      </c>
      <c r="AP133" t="b">
        <f>IF(C133=C132,AP132,NOT(AP132))</f>
        <v>1</v>
      </c>
    </row>
    <row r="134" spans="1:42">
      <c r="A134">
        <v>18</v>
      </c>
      <c r="B134">
        <v>18</v>
      </c>
      <c r="C134" t="s">
        <v>180</v>
      </c>
      <c r="D134" t="s">
        <v>181</v>
      </c>
      <c r="E134">
        <v>2015</v>
      </c>
      <c r="F134">
        <v>8</v>
      </c>
      <c r="G134">
        <v>534632</v>
      </c>
      <c r="H134">
        <v>66829</v>
      </c>
      <c r="I134">
        <f t="shared" si="36"/>
        <v>-0.11992748286343591</v>
      </c>
      <c r="J134" t="str">
        <f t="shared" si="37"/>
        <v>-1</v>
      </c>
      <c r="K134" t="str">
        <f t="shared" si="38"/>
        <v/>
      </c>
      <c r="L134" t="str">
        <f t="shared" si="39"/>
        <v/>
      </c>
      <c r="M134" t="str">
        <f t="shared" si="40"/>
        <v>-1</v>
      </c>
      <c r="N134" s="1">
        <f t="shared" si="41"/>
        <v>-1</v>
      </c>
      <c r="O134" t="str">
        <f>LOOKUP($N134,{-3,-2,-1,0,1,2,3},{"#74add1","#abd9e9","#e0f3f8","#ffffbf","#fee090","#fdae61","#f46d43"})</f>
        <v>#e0f3f8</v>
      </c>
      <c r="P134">
        <v>97.2</v>
      </c>
      <c r="Q134">
        <v>8</v>
      </c>
      <c r="R134">
        <v>601655</v>
      </c>
      <c r="S134">
        <v>75206</v>
      </c>
      <c r="T134">
        <f t="shared" si="42"/>
        <v>2.3731459429320436</v>
      </c>
      <c r="U134" t="str">
        <f t="shared" si="43"/>
        <v/>
      </c>
      <c r="V134" t="str">
        <f t="shared" si="44"/>
        <v/>
      </c>
      <c r="W134" t="str">
        <f t="shared" si="45"/>
        <v>+3</v>
      </c>
      <c r="X134" t="str">
        <f t="shared" si="46"/>
        <v>+3</v>
      </c>
      <c r="Y134" s="1">
        <f t="shared" si="47"/>
        <v>3</v>
      </c>
      <c r="Z134" t="str">
        <f>LOOKUP($Y134,{-3,-2,-1,0,1,2,3},{"#74add1","#abd9e9","#e0f3f8","#ffffbf","#fee090","#fdae61","#f46d43"})</f>
        <v>#f46d43</v>
      </c>
      <c r="AA134">
        <v>98.1</v>
      </c>
      <c r="AB134">
        <v>16</v>
      </c>
      <c r="AC134">
        <v>1136287</v>
      </c>
      <c r="AD134">
        <v>71017</v>
      </c>
      <c r="AE134">
        <f t="shared" si="48"/>
        <v>0.7022749047261192</v>
      </c>
      <c r="AF134" t="str">
        <f t="shared" si="49"/>
        <v>+1</v>
      </c>
      <c r="AG134" t="str">
        <f t="shared" si="50"/>
        <v/>
      </c>
      <c r="AH134" t="str">
        <f t="shared" si="51"/>
        <v/>
      </c>
      <c r="AI134" t="str">
        <f t="shared" si="52"/>
        <v>+1</v>
      </c>
      <c r="AJ134" s="1">
        <f t="shared" si="53"/>
        <v>1</v>
      </c>
      <c r="AK134" t="str">
        <f>LOOKUP($AJ134,{-3,-2,-1,0,1,2,3},{"#74add1","#abd9e9","#e0f3f8","#ffffbf","#fee090","#fdae61","#f46d43"})</f>
        <v>#fee090</v>
      </c>
      <c r="AL134">
        <v>97.7</v>
      </c>
      <c r="AM134">
        <v>42.0909458</v>
      </c>
      <c r="AN134">
        <v>-71.264346500000002</v>
      </c>
      <c r="AO134" t="s">
        <v>188</v>
      </c>
      <c r="AP134" t="b">
        <f>IF(C134=C133,AP133,NOT(AP133))</f>
        <v>1</v>
      </c>
    </row>
    <row r="135" spans="1:42">
      <c r="A135">
        <v>11</v>
      </c>
      <c r="B135">
        <v>19</v>
      </c>
      <c r="C135" t="s">
        <v>189</v>
      </c>
      <c r="D135" t="s">
        <v>190</v>
      </c>
      <c r="E135">
        <v>2009</v>
      </c>
      <c r="F135">
        <v>8</v>
      </c>
      <c r="G135">
        <v>560840</v>
      </c>
      <c r="H135">
        <v>70105</v>
      </c>
      <c r="I135">
        <f t="shared" si="36"/>
        <v>0.28903028414740367</v>
      </c>
      <c r="J135" t="str">
        <f t="shared" si="37"/>
        <v>+1</v>
      </c>
      <c r="K135" t="str">
        <f t="shared" si="38"/>
        <v/>
      </c>
      <c r="L135" t="str">
        <f t="shared" si="39"/>
        <v/>
      </c>
      <c r="M135" t="str">
        <f t="shared" si="40"/>
        <v>+1</v>
      </c>
      <c r="N135" s="1">
        <f t="shared" si="41"/>
        <v>1</v>
      </c>
      <c r="O135" t="str">
        <f>LOOKUP($N135,{-3,-2,-1,0,1,2,3},{"#74add1","#abd9e9","#e0f3f8","#ffffbf","#fee090","#fdae61","#f46d43"})</f>
        <v>#fee090</v>
      </c>
      <c r="P135">
        <v>96.1</v>
      </c>
      <c r="Q135">
        <v>8</v>
      </c>
      <c r="R135">
        <v>555169</v>
      </c>
      <c r="S135">
        <v>69396</v>
      </c>
      <c r="T135">
        <f t="shared" si="42"/>
        <v>0.49998389559668799</v>
      </c>
      <c r="U135" t="str">
        <f t="shared" si="43"/>
        <v>+1</v>
      </c>
      <c r="V135" t="str">
        <f t="shared" si="44"/>
        <v/>
      </c>
      <c r="W135" t="str">
        <f t="shared" si="45"/>
        <v/>
      </c>
      <c r="X135" t="str">
        <f t="shared" si="46"/>
        <v>+1</v>
      </c>
      <c r="Y135" s="1">
        <f t="shared" si="47"/>
        <v>1</v>
      </c>
      <c r="Z135" t="str">
        <f>LOOKUP($Y135,{-3,-2,-1,0,1,2,3},{"#74add1","#abd9e9","#e0f3f8","#ffffbf","#fee090","#fdae61","#f46d43"})</f>
        <v>#fee090</v>
      </c>
      <c r="AA135">
        <v>95.1</v>
      </c>
      <c r="AB135">
        <v>16</v>
      </c>
      <c r="AC135">
        <v>1116009</v>
      </c>
      <c r="AD135">
        <v>69750</v>
      </c>
      <c r="AE135">
        <f t="shared" si="48"/>
        <v>0.4230719864463407</v>
      </c>
      <c r="AF135" t="str">
        <f t="shared" si="49"/>
        <v>+1</v>
      </c>
      <c r="AG135" t="str">
        <f t="shared" si="50"/>
        <v/>
      </c>
      <c r="AH135" t="str">
        <f t="shared" si="51"/>
        <v/>
      </c>
      <c r="AI135" t="str">
        <f t="shared" si="52"/>
        <v>+1</v>
      </c>
      <c r="AJ135" s="1">
        <f t="shared" si="53"/>
        <v>1</v>
      </c>
      <c r="AK135" t="str">
        <f>LOOKUP($AJ135,{-3,-2,-1,0,1,2,3},{"#74add1","#abd9e9","#e0f3f8","#ffffbf","#fee090","#fdae61","#f46d43"})</f>
        <v>#fee090</v>
      </c>
      <c r="AL135">
        <v>95.6</v>
      </c>
      <c r="AM135">
        <v>29.9499323</v>
      </c>
      <c r="AN135">
        <v>-90.070115599999994</v>
      </c>
      <c r="AO135" t="s">
        <v>191</v>
      </c>
      <c r="AP135" t="b">
        <f>IF(C135=C134,AP134,NOT(AP134))</f>
        <v>0</v>
      </c>
    </row>
    <row r="136" spans="1:42">
      <c r="A136">
        <v>10</v>
      </c>
      <c r="B136">
        <v>19</v>
      </c>
      <c r="C136" t="s">
        <v>189</v>
      </c>
      <c r="D136" t="s">
        <v>190</v>
      </c>
      <c r="E136">
        <v>2010</v>
      </c>
      <c r="F136">
        <v>8</v>
      </c>
      <c r="G136">
        <v>560304</v>
      </c>
      <c r="H136">
        <v>70038</v>
      </c>
      <c r="I136">
        <f t="shared" si="36"/>
        <v>0.28066637377202935</v>
      </c>
      <c r="J136" t="str">
        <f t="shared" si="37"/>
        <v>+1</v>
      </c>
      <c r="K136" t="str">
        <f t="shared" si="38"/>
        <v/>
      </c>
      <c r="L136" t="str">
        <f t="shared" si="39"/>
        <v/>
      </c>
      <c r="M136" t="str">
        <f t="shared" si="40"/>
        <v>+1</v>
      </c>
      <c r="N136" s="1">
        <f t="shared" si="41"/>
        <v>1</v>
      </c>
      <c r="O136" t="str">
        <f>LOOKUP($N136,{-3,-2,-1,0,1,2,3},{"#74add1","#abd9e9","#e0f3f8","#ffffbf","#fee090","#fdae61","#f46d43"})</f>
        <v>#fee090</v>
      </c>
      <c r="P136">
        <v>96</v>
      </c>
      <c r="Q136">
        <v>8</v>
      </c>
      <c r="R136">
        <v>552827</v>
      </c>
      <c r="S136">
        <v>69103</v>
      </c>
      <c r="T136">
        <f t="shared" si="42"/>
        <v>0.40551978546428541</v>
      </c>
      <c r="U136" t="str">
        <f t="shared" si="43"/>
        <v>+1</v>
      </c>
      <c r="V136" t="str">
        <f t="shared" si="44"/>
        <v/>
      </c>
      <c r="W136" t="str">
        <f t="shared" si="45"/>
        <v/>
      </c>
      <c r="X136" t="str">
        <f t="shared" si="46"/>
        <v>+1</v>
      </c>
      <c r="Y136" s="1">
        <f t="shared" si="47"/>
        <v>1</v>
      </c>
      <c r="Z136" t="str">
        <f>LOOKUP($Y136,{-3,-2,-1,0,1,2,3},{"#74add1","#abd9e9","#e0f3f8","#ffffbf","#fee090","#fdae61","#f46d43"})</f>
        <v>#fee090</v>
      </c>
      <c r="AA136">
        <v>98.6</v>
      </c>
      <c r="AB136">
        <v>16</v>
      </c>
      <c r="AC136">
        <v>1113131</v>
      </c>
      <c r="AD136">
        <v>69570</v>
      </c>
      <c r="AE136">
        <f t="shared" si="48"/>
        <v>0.38340622062916618</v>
      </c>
      <c r="AF136" t="str">
        <f t="shared" si="49"/>
        <v>+1</v>
      </c>
      <c r="AG136" t="str">
        <f t="shared" si="50"/>
        <v/>
      </c>
      <c r="AH136" t="str">
        <f t="shared" si="51"/>
        <v/>
      </c>
      <c r="AI136" t="str">
        <f t="shared" si="52"/>
        <v>+1</v>
      </c>
      <c r="AJ136" s="1">
        <f t="shared" si="53"/>
        <v>1</v>
      </c>
      <c r="AK136" t="str">
        <f>LOOKUP($AJ136,{-3,-2,-1,0,1,2,3},{"#74add1","#abd9e9","#e0f3f8","#ffffbf","#fee090","#fdae61","#f46d43"})</f>
        <v>#fee090</v>
      </c>
      <c r="AL136">
        <v>97.3</v>
      </c>
      <c r="AM136">
        <v>29.9499323</v>
      </c>
      <c r="AN136">
        <v>-90.070115599999994</v>
      </c>
      <c r="AO136" t="s">
        <v>192</v>
      </c>
      <c r="AP136" t="b">
        <f>IF(C136=C135,AP135,NOT(AP135))</f>
        <v>0</v>
      </c>
    </row>
    <row r="137" spans="1:42">
      <c r="A137">
        <v>6</v>
      </c>
      <c r="B137">
        <v>19</v>
      </c>
      <c r="C137" t="s">
        <v>189</v>
      </c>
      <c r="D137" t="s">
        <v>190</v>
      </c>
      <c r="E137">
        <v>2011</v>
      </c>
      <c r="F137">
        <v>8</v>
      </c>
      <c r="G137">
        <v>584336</v>
      </c>
      <c r="H137">
        <v>73042</v>
      </c>
      <c r="I137">
        <f t="shared" si="36"/>
        <v>0.6556691613485135</v>
      </c>
      <c r="J137" t="str">
        <f t="shared" si="37"/>
        <v>+1</v>
      </c>
      <c r="K137" t="str">
        <f t="shared" si="38"/>
        <v/>
      </c>
      <c r="L137" t="str">
        <f t="shared" si="39"/>
        <v/>
      </c>
      <c r="M137" t="str">
        <f t="shared" si="40"/>
        <v>+1</v>
      </c>
      <c r="N137" s="1">
        <f t="shared" si="41"/>
        <v>1</v>
      </c>
      <c r="O137" t="str">
        <f>LOOKUP($N137,{-3,-2,-1,0,1,2,3},{"#74add1","#abd9e9","#e0f3f8","#ffffbf","#fee090","#fdae61","#f46d43"})</f>
        <v>#fee090</v>
      </c>
      <c r="P137">
        <v>100.1</v>
      </c>
      <c r="Q137">
        <v>8</v>
      </c>
      <c r="R137">
        <v>521599</v>
      </c>
      <c r="S137">
        <v>65199</v>
      </c>
      <c r="T137">
        <f t="shared" si="42"/>
        <v>-0.85314194135107224</v>
      </c>
      <c r="U137" t="str">
        <f t="shared" si="43"/>
        <v>-1</v>
      </c>
      <c r="V137" t="str">
        <f t="shared" si="44"/>
        <v/>
      </c>
      <c r="W137" t="str">
        <f t="shared" si="45"/>
        <v/>
      </c>
      <c r="X137" t="str">
        <f t="shared" si="46"/>
        <v>-1</v>
      </c>
      <c r="Y137" s="1">
        <f t="shared" si="47"/>
        <v>-1</v>
      </c>
      <c r="Z137" t="str">
        <f>LOOKUP($Y137,{-3,-2,-1,0,1,2,3},{"#74add1","#abd9e9","#e0f3f8","#ffffbf","#fee090","#fdae61","#f46d43"})</f>
        <v>#e0f3f8</v>
      </c>
      <c r="AA137">
        <v>94.9</v>
      </c>
      <c r="AB137">
        <v>16</v>
      </c>
      <c r="AC137">
        <v>1105935</v>
      </c>
      <c r="AD137">
        <v>69120</v>
      </c>
      <c r="AE137">
        <f t="shared" si="48"/>
        <v>0.28424180608622984</v>
      </c>
      <c r="AF137" t="str">
        <f t="shared" si="49"/>
        <v>+1</v>
      </c>
      <c r="AG137" t="str">
        <f t="shared" si="50"/>
        <v/>
      </c>
      <c r="AH137" t="str">
        <f t="shared" si="51"/>
        <v/>
      </c>
      <c r="AI137" t="str">
        <f t="shared" si="52"/>
        <v>+1</v>
      </c>
      <c r="AJ137" s="1">
        <f t="shared" si="53"/>
        <v>1</v>
      </c>
      <c r="AK137" t="str">
        <f>LOOKUP($AJ137,{-3,-2,-1,0,1,2,3},{"#74add1","#abd9e9","#e0f3f8","#ffffbf","#fee090","#fdae61","#f46d43"})</f>
        <v>#fee090</v>
      </c>
      <c r="AL137">
        <v>97.6</v>
      </c>
      <c r="AM137">
        <v>29.9499323</v>
      </c>
      <c r="AN137">
        <v>-90.070115599999994</v>
      </c>
      <c r="AO137" t="s">
        <v>193</v>
      </c>
      <c r="AP137" t="b">
        <f>IF(C137=C136,AP136,NOT(AP136))</f>
        <v>0</v>
      </c>
    </row>
    <row r="138" spans="1:42">
      <c r="A138">
        <v>7</v>
      </c>
      <c r="B138">
        <v>19</v>
      </c>
      <c r="C138" t="s">
        <v>189</v>
      </c>
      <c r="D138" t="s">
        <v>190</v>
      </c>
      <c r="E138">
        <v>2012</v>
      </c>
      <c r="F138">
        <v>8</v>
      </c>
      <c r="G138">
        <v>583107</v>
      </c>
      <c r="H138">
        <v>72888</v>
      </c>
      <c r="I138">
        <f t="shared" si="36"/>
        <v>0.63644465093347402</v>
      </c>
      <c r="J138" t="str">
        <f t="shared" si="37"/>
        <v>+1</v>
      </c>
      <c r="K138" t="str">
        <f t="shared" si="38"/>
        <v/>
      </c>
      <c r="L138" t="str">
        <f t="shared" si="39"/>
        <v/>
      </c>
      <c r="M138" t="str">
        <f t="shared" si="40"/>
        <v>+1</v>
      </c>
      <c r="N138" s="1">
        <f t="shared" si="41"/>
        <v>1</v>
      </c>
      <c r="O138" t="str">
        <f>LOOKUP($N138,{-3,-2,-1,0,1,2,3},{"#74add1","#abd9e9","#e0f3f8","#ffffbf","#fee090","#fdae61","#f46d43"})</f>
        <v>#fee090</v>
      </c>
      <c r="P138">
        <v>99.9</v>
      </c>
      <c r="Q138">
        <v>8</v>
      </c>
      <c r="R138">
        <v>580589</v>
      </c>
      <c r="S138">
        <v>72573</v>
      </c>
      <c r="T138">
        <f t="shared" si="42"/>
        <v>1.5242585641654358</v>
      </c>
      <c r="U138" t="str">
        <f t="shared" si="43"/>
        <v/>
      </c>
      <c r="V138" t="str">
        <f t="shared" si="44"/>
        <v>+2</v>
      </c>
      <c r="W138" t="str">
        <f t="shared" si="45"/>
        <v/>
      </c>
      <c r="X138" t="str">
        <f t="shared" si="46"/>
        <v>+2</v>
      </c>
      <c r="Y138" s="1">
        <f t="shared" si="47"/>
        <v>2</v>
      </c>
      <c r="Z138" t="str">
        <f>LOOKUP($Y138,{-3,-2,-1,0,1,2,3},{"#74add1","#abd9e9","#e0f3f8","#ffffbf","#fee090","#fdae61","#f46d43"})</f>
        <v>#fdae61</v>
      </c>
      <c r="AA138">
        <v>99.2</v>
      </c>
      <c r="AB138">
        <v>16</v>
      </c>
      <c r="AC138">
        <v>1163696</v>
      </c>
      <c r="AD138">
        <v>72731</v>
      </c>
      <c r="AE138">
        <f t="shared" si="48"/>
        <v>1.0799811414518812</v>
      </c>
      <c r="AF138" t="str">
        <f t="shared" si="49"/>
        <v/>
      </c>
      <c r="AG138" t="str">
        <f t="shared" si="50"/>
        <v>+2</v>
      </c>
      <c r="AH138" t="str">
        <f t="shared" si="51"/>
        <v/>
      </c>
      <c r="AI138" t="str">
        <f t="shared" si="52"/>
        <v>+2</v>
      </c>
      <c r="AJ138" s="1">
        <f t="shared" si="53"/>
        <v>2</v>
      </c>
      <c r="AK138" t="str">
        <f>LOOKUP($AJ138,{-3,-2,-1,0,1,2,3},{"#74add1","#abd9e9","#e0f3f8","#ffffbf","#fee090","#fdae61","#f46d43"})</f>
        <v>#fdae61</v>
      </c>
      <c r="AL138">
        <v>99.5</v>
      </c>
      <c r="AM138">
        <v>29.9499323</v>
      </c>
      <c r="AN138">
        <v>-90.070115599999994</v>
      </c>
      <c r="AO138" t="s">
        <v>194</v>
      </c>
      <c r="AP138" t="b">
        <f>IF(C138=C137,AP137,NOT(AP137))</f>
        <v>0</v>
      </c>
    </row>
    <row r="139" spans="1:42">
      <c r="A139">
        <v>9</v>
      </c>
      <c r="B139">
        <v>19</v>
      </c>
      <c r="C139" t="s">
        <v>189</v>
      </c>
      <c r="D139" t="s">
        <v>190</v>
      </c>
      <c r="E139">
        <v>2013</v>
      </c>
      <c r="F139">
        <v>8</v>
      </c>
      <c r="G139">
        <v>583210</v>
      </c>
      <c r="H139">
        <v>72901</v>
      </c>
      <c r="I139">
        <f t="shared" si="36"/>
        <v>0.63806749921526307</v>
      </c>
      <c r="J139" t="str">
        <f t="shared" si="37"/>
        <v>+1</v>
      </c>
      <c r="K139" t="str">
        <f t="shared" si="38"/>
        <v/>
      </c>
      <c r="L139" t="str">
        <f t="shared" si="39"/>
        <v/>
      </c>
      <c r="M139" t="str">
        <f t="shared" si="40"/>
        <v>+1</v>
      </c>
      <c r="N139" s="1">
        <f t="shared" si="41"/>
        <v>1</v>
      </c>
      <c r="O139" t="str">
        <f>LOOKUP($N139,{-3,-2,-1,0,1,2,3},{"#74add1","#abd9e9","#e0f3f8","#ffffbf","#fee090","#fdae61","#f46d43"})</f>
        <v>#fee090</v>
      </c>
      <c r="P139">
        <v>99.9</v>
      </c>
      <c r="Q139">
        <v>8</v>
      </c>
      <c r="R139">
        <v>540020</v>
      </c>
      <c r="S139">
        <v>67502</v>
      </c>
      <c r="T139">
        <f t="shared" si="42"/>
        <v>-0.11064758764826263</v>
      </c>
      <c r="U139" t="str">
        <f t="shared" si="43"/>
        <v>-1</v>
      </c>
      <c r="V139" t="str">
        <f t="shared" si="44"/>
        <v/>
      </c>
      <c r="W139" t="str">
        <f t="shared" si="45"/>
        <v/>
      </c>
      <c r="X139" t="str">
        <f t="shared" si="46"/>
        <v>-1</v>
      </c>
      <c r="Y139" s="1">
        <f t="shared" si="47"/>
        <v>-1</v>
      </c>
      <c r="Z139" t="str">
        <f>LOOKUP($Y139,{-3,-2,-1,0,1,2,3},{"#74add1","#abd9e9","#e0f3f8","#ffffbf","#fee090","#fdae61","#f46d43"})</f>
        <v>#e0f3f8</v>
      </c>
      <c r="AA139">
        <v>97.2</v>
      </c>
      <c r="AB139">
        <v>16</v>
      </c>
      <c r="AC139">
        <v>1123230</v>
      </c>
      <c r="AD139">
        <v>70201</v>
      </c>
      <c r="AE139">
        <f t="shared" si="48"/>
        <v>0.52245676635492799</v>
      </c>
      <c r="AF139" t="str">
        <f t="shared" si="49"/>
        <v>+1</v>
      </c>
      <c r="AG139" t="str">
        <f t="shared" si="50"/>
        <v/>
      </c>
      <c r="AH139" t="str">
        <f t="shared" si="51"/>
        <v/>
      </c>
      <c r="AI139" t="str">
        <f t="shared" si="52"/>
        <v>+1</v>
      </c>
      <c r="AJ139" s="1">
        <f t="shared" si="53"/>
        <v>1</v>
      </c>
      <c r="AK139" t="str">
        <f>LOOKUP($AJ139,{-3,-2,-1,0,1,2,3},{"#74add1","#abd9e9","#e0f3f8","#ffffbf","#fee090","#fdae61","#f46d43"})</f>
        <v>#fee090</v>
      </c>
      <c r="AL139">
        <v>98.6</v>
      </c>
      <c r="AM139">
        <v>29.9499323</v>
      </c>
      <c r="AN139">
        <v>-90.070115599999994</v>
      </c>
      <c r="AO139" t="s">
        <v>195</v>
      </c>
      <c r="AP139" t="b">
        <f>IF(C139=C138,AP138,NOT(AP138))</f>
        <v>0</v>
      </c>
    </row>
    <row r="140" spans="1:42">
      <c r="A140">
        <v>9</v>
      </c>
      <c r="B140">
        <v>19</v>
      </c>
      <c r="C140" t="s">
        <v>189</v>
      </c>
      <c r="D140" t="s">
        <v>190</v>
      </c>
      <c r="E140">
        <v>2014</v>
      </c>
      <c r="F140">
        <v>8</v>
      </c>
      <c r="G140">
        <v>584900</v>
      </c>
      <c r="H140">
        <v>73112</v>
      </c>
      <c r="I140">
        <f t="shared" si="36"/>
        <v>0.66440757517353144</v>
      </c>
      <c r="J140" t="str">
        <f t="shared" si="37"/>
        <v>+1</v>
      </c>
      <c r="K140" t="str">
        <f t="shared" si="38"/>
        <v/>
      </c>
      <c r="L140" t="str">
        <f t="shared" si="39"/>
        <v/>
      </c>
      <c r="M140" t="str">
        <f t="shared" si="40"/>
        <v>+1</v>
      </c>
      <c r="N140" s="1">
        <f t="shared" si="41"/>
        <v>1</v>
      </c>
      <c r="O140" t="str">
        <f>LOOKUP($N140,{-3,-2,-1,0,1,2,3},{"#74add1","#abd9e9","#e0f3f8","#ffffbf","#fee090","#fdae61","#f46d43"})</f>
        <v>#fee090</v>
      </c>
      <c r="P140">
        <v>100.2</v>
      </c>
      <c r="Q140">
        <v>8</v>
      </c>
      <c r="R140">
        <v>549087</v>
      </c>
      <c r="S140">
        <v>68635</v>
      </c>
      <c r="T140">
        <f t="shared" si="42"/>
        <v>0.2546351317374444</v>
      </c>
      <c r="U140" t="str">
        <f t="shared" si="43"/>
        <v>+1</v>
      </c>
      <c r="V140" t="str">
        <f t="shared" si="44"/>
        <v/>
      </c>
      <c r="W140" t="str">
        <f t="shared" si="45"/>
        <v/>
      </c>
      <c r="X140" t="str">
        <f t="shared" si="46"/>
        <v>+1</v>
      </c>
      <c r="Y140" s="1">
        <f t="shared" si="47"/>
        <v>1</v>
      </c>
      <c r="Z140" t="str">
        <f>LOOKUP($Y140,{-3,-2,-1,0,1,2,3},{"#74add1","#abd9e9","#e0f3f8","#ffffbf","#fee090","#fdae61","#f46d43"})</f>
        <v>#fee090</v>
      </c>
      <c r="AA140">
        <v>99</v>
      </c>
      <c r="AB140">
        <v>16</v>
      </c>
      <c r="AC140">
        <v>1133987</v>
      </c>
      <c r="AD140">
        <v>70874</v>
      </c>
      <c r="AE140">
        <f t="shared" si="48"/>
        <v>0.67076265743803054</v>
      </c>
      <c r="AF140" t="str">
        <f t="shared" si="49"/>
        <v>+1</v>
      </c>
      <c r="AG140" t="str">
        <f t="shared" si="50"/>
        <v/>
      </c>
      <c r="AH140" t="str">
        <f t="shared" si="51"/>
        <v/>
      </c>
      <c r="AI140" t="str">
        <f t="shared" si="52"/>
        <v>+1</v>
      </c>
      <c r="AJ140" s="1">
        <f t="shared" si="53"/>
        <v>1</v>
      </c>
      <c r="AK140" t="str">
        <f>LOOKUP($AJ140,{-3,-2,-1,0,1,2,3},{"#74add1","#abd9e9","#e0f3f8","#ffffbf","#fee090","#fdae61","#f46d43"})</f>
        <v>#fee090</v>
      </c>
      <c r="AL140">
        <v>99.6</v>
      </c>
      <c r="AM140">
        <v>29.9499323</v>
      </c>
      <c r="AN140">
        <v>-90.070115599999994</v>
      </c>
      <c r="AO140" t="s">
        <v>196</v>
      </c>
      <c r="AP140" t="b">
        <f>IF(C140=C139,AP139,NOT(AP139))</f>
        <v>0</v>
      </c>
    </row>
    <row r="141" spans="1:42">
      <c r="A141">
        <v>9</v>
      </c>
      <c r="B141">
        <v>19</v>
      </c>
      <c r="C141" t="s">
        <v>189</v>
      </c>
      <c r="D141" t="s">
        <v>190</v>
      </c>
      <c r="E141">
        <v>2015</v>
      </c>
      <c r="F141">
        <v>8</v>
      </c>
      <c r="G141">
        <v>584305</v>
      </c>
      <c r="H141">
        <v>73038</v>
      </c>
      <c r="I141">
        <f t="shared" si="36"/>
        <v>0.65516982341565533</v>
      </c>
      <c r="J141" t="str">
        <f t="shared" si="37"/>
        <v>+1</v>
      </c>
      <c r="K141" t="str">
        <f t="shared" si="38"/>
        <v/>
      </c>
      <c r="L141" t="str">
        <f t="shared" si="39"/>
        <v/>
      </c>
      <c r="M141" t="str">
        <f t="shared" si="40"/>
        <v>+1</v>
      </c>
      <c r="N141" s="1">
        <f t="shared" si="41"/>
        <v>1</v>
      </c>
      <c r="O141" t="str">
        <f>LOOKUP($N141,{-3,-2,-1,0,1,2,3},{"#74add1","#abd9e9","#e0f3f8","#ffffbf","#fee090","#fdae61","#f46d43"})</f>
        <v>#fee090</v>
      </c>
      <c r="P141">
        <v>95.5</v>
      </c>
      <c r="Q141">
        <v>8</v>
      </c>
      <c r="R141">
        <v>550722</v>
      </c>
      <c r="S141">
        <v>68840</v>
      </c>
      <c r="T141">
        <f t="shared" si="42"/>
        <v>0.3207277685195008</v>
      </c>
      <c r="U141" t="str">
        <f t="shared" si="43"/>
        <v>+1</v>
      </c>
      <c r="V141" t="str">
        <f t="shared" si="44"/>
        <v/>
      </c>
      <c r="W141" t="str">
        <f t="shared" si="45"/>
        <v/>
      </c>
      <c r="X141" t="str">
        <f t="shared" si="46"/>
        <v>+1</v>
      </c>
      <c r="Y141" s="1">
        <f t="shared" si="47"/>
        <v>1</v>
      </c>
      <c r="Z141" t="str">
        <f>LOOKUP($Y141,{-3,-2,-1,0,1,2,3},{"#74add1","#abd9e9","#e0f3f8","#ffffbf","#fee090","#fdae61","#f46d43"})</f>
        <v>#fee090</v>
      </c>
      <c r="AA141">
        <v>97.6</v>
      </c>
      <c r="AB141">
        <v>16</v>
      </c>
      <c r="AC141">
        <v>1135027</v>
      </c>
      <c r="AD141">
        <v>70939</v>
      </c>
      <c r="AE141">
        <f t="shared" si="48"/>
        <v>0.68508640620534356</v>
      </c>
      <c r="AF141" t="str">
        <f t="shared" si="49"/>
        <v>+1</v>
      </c>
      <c r="AG141" t="str">
        <f t="shared" si="50"/>
        <v/>
      </c>
      <c r="AH141" t="str">
        <f t="shared" si="51"/>
        <v/>
      </c>
      <c r="AI141" t="str">
        <f t="shared" si="52"/>
        <v>+1</v>
      </c>
      <c r="AJ141" s="1">
        <f t="shared" si="53"/>
        <v>1</v>
      </c>
      <c r="AK141" t="str">
        <f>LOOKUP($AJ141,{-3,-2,-1,0,1,2,3},{"#74add1","#abd9e9","#e0f3f8","#ffffbf","#fee090","#fdae61","#f46d43"})</f>
        <v>#fee090</v>
      </c>
      <c r="AL141">
        <v>96.5</v>
      </c>
      <c r="AM141">
        <v>29.9499323</v>
      </c>
      <c r="AN141">
        <v>-90.070115599999994</v>
      </c>
      <c r="AO141" t="s">
        <v>197</v>
      </c>
      <c r="AP141" t="b">
        <f>IF(C141=C140,AP140,NOT(AP140))</f>
        <v>0</v>
      </c>
    </row>
    <row r="142" spans="1:42">
      <c r="A142">
        <v>3</v>
      </c>
      <c r="B142">
        <v>20</v>
      </c>
      <c r="C142" t="s">
        <v>198</v>
      </c>
      <c r="D142" t="s">
        <v>199</v>
      </c>
      <c r="E142">
        <v>2009</v>
      </c>
      <c r="F142">
        <v>8</v>
      </c>
      <c r="G142">
        <v>629615</v>
      </c>
      <c r="H142">
        <v>78701</v>
      </c>
      <c r="I142">
        <f t="shared" si="36"/>
        <v>1.3621075018596067</v>
      </c>
      <c r="J142" t="str">
        <f t="shared" si="37"/>
        <v/>
      </c>
      <c r="K142" t="str">
        <f t="shared" si="38"/>
        <v>+2</v>
      </c>
      <c r="L142" t="str">
        <f t="shared" si="39"/>
        <v/>
      </c>
      <c r="M142" t="str">
        <f t="shared" si="40"/>
        <v>+2</v>
      </c>
      <c r="N142" s="1">
        <f t="shared" si="41"/>
        <v>2</v>
      </c>
      <c r="O142" t="str">
        <f>LOOKUP($N142,{-3,-2,-1,0,1,2,3},{"#74add1","#abd9e9","#e0f3f8","#ffffbf","#fee090","#fdae61","#f46d43"})</f>
        <v>#fdae61</v>
      </c>
      <c r="P142">
        <v>98.1</v>
      </c>
      <c r="Q142">
        <v>8</v>
      </c>
      <c r="R142">
        <v>594312</v>
      </c>
      <c r="S142">
        <v>74289</v>
      </c>
      <c r="T142">
        <f t="shared" si="42"/>
        <v>2.0775022944971862</v>
      </c>
      <c r="U142" t="str">
        <f t="shared" si="43"/>
        <v/>
      </c>
      <c r="V142" t="str">
        <f t="shared" si="44"/>
        <v/>
      </c>
      <c r="W142" t="str">
        <f t="shared" si="45"/>
        <v>+3</v>
      </c>
      <c r="X142" t="str">
        <f t="shared" si="46"/>
        <v>+3</v>
      </c>
      <c r="Y142" s="1">
        <f t="shared" si="47"/>
        <v>3</v>
      </c>
      <c r="Z142" t="str">
        <f>LOOKUP($Y142,{-3,-2,-1,0,1,2,3},{"#74add1","#abd9e9","#e0f3f8","#ffffbf","#fee090","#fdae61","#f46d43"})</f>
        <v>#f46d43</v>
      </c>
      <c r="AA142">
        <v>99.9</v>
      </c>
      <c r="AB142">
        <v>16</v>
      </c>
      <c r="AC142">
        <v>1223927</v>
      </c>
      <c r="AD142">
        <v>76495</v>
      </c>
      <c r="AE142">
        <f t="shared" si="48"/>
        <v>1.9094363777621308</v>
      </c>
      <c r="AF142" t="str">
        <f t="shared" si="49"/>
        <v/>
      </c>
      <c r="AG142" t="str">
        <f t="shared" si="50"/>
        <v>+2</v>
      </c>
      <c r="AH142" t="str">
        <f t="shared" si="51"/>
        <v/>
      </c>
      <c r="AI142" t="str">
        <f t="shared" si="52"/>
        <v>+2</v>
      </c>
      <c r="AJ142" s="1">
        <f t="shared" si="53"/>
        <v>2</v>
      </c>
      <c r="AK142" t="str">
        <f>LOOKUP($AJ142,{-3,-2,-1,0,1,2,3},{"#74add1","#abd9e9","#e0f3f8","#ffffbf","#fee090","#fdae61","#f46d43"})</f>
        <v>#fdae61</v>
      </c>
      <c r="AL142">
        <v>99</v>
      </c>
      <c r="AM142">
        <v>40.730599099999999</v>
      </c>
      <c r="AN142">
        <v>-73.986581200000003</v>
      </c>
      <c r="AO142" t="s">
        <v>200</v>
      </c>
      <c r="AP142" t="b">
        <f>IF(C142=C141,AP141,NOT(AP141))</f>
        <v>1</v>
      </c>
    </row>
    <row r="143" spans="1:42">
      <c r="A143">
        <v>3</v>
      </c>
      <c r="B143">
        <v>20</v>
      </c>
      <c r="C143" t="s">
        <v>198</v>
      </c>
      <c r="E143">
        <v>2010</v>
      </c>
      <c r="F143">
        <v>8</v>
      </c>
      <c r="G143">
        <v>632156</v>
      </c>
      <c r="H143">
        <v>79019</v>
      </c>
      <c r="I143">
        <f t="shared" si="36"/>
        <v>1.4018048675218311</v>
      </c>
      <c r="J143" t="str">
        <f t="shared" si="37"/>
        <v/>
      </c>
      <c r="K143" t="str">
        <f t="shared" si="38"/>
        <v>+2</v>
      </c>
      <c r="L143" t="str">
        <f t="shared" si="39"/>
        <v/>
      </c>
      <c r="M143" t="str">
        <f t="shared" si="40"/>
        <v>+2</v>
      </c>
      <c r="N143" s="1">
        <f t="shared" si="41"/>
        <v>2</v>
      </c>
      <c r="O143" t="str">
        <f>LOOKUP($N143,{-3,-2,-1,0,1,2,3},{"#74add1","#abd9e9","#e0f3f8","#ffffbf","#fee090","#fdae61","#f46d43"})</f>
        <v>#fdae61</v>
      </c>
      <c r="P143">
        <v>95.8</v>
      </c>
      <c r="Q143">
        <v>8</v>
      </c>
      <c r="R143">
        <v>558939</v>
      </c>
      <c r="S143">
        <v>69867</v>
      </c>
      <c r="T143">
        <f t="shared" si="42"/>
        <v>0.65183575864229082</v>
      </c>
      <c r="U143" t="str">
        <f t="shared" si="43"/>
        <v>+1</v>
      </c>
      <c r="V143" t="str">
        <f t="shared" si="44"/>
        <v/>
      </c>
      <c r="W143" t="str">
        <f t="shared" si="45"/>
        <v/>
      </c>
      <c r="X143" t="str">
        <f t="shared" si="46"/>
        <v>+1</v>
      </c>
      <c r="Y143" s="1">
        <f t="shared" si="47"/>
        <v>1</v>
      </c>
      <c r="Z143" t="str">
        <f>LOOKUP($Y143,{-3,-2,-1,0,1,2,3},{"#74add1","#abd9e9","#e0f3f8","#ffffbf","#fee090","#fdae61","#f46d43"})</f>
        <v>#fee090</v>
      </c>
      <c r="AA143">
        <v>96.7</v>
      </c>
      <c r="AB143">
        <v>16</v>
      </c>
      <c r="AC143">
        <v>1191095</v>
      </c>
      <c r="AD143">
        <v>74443</v>
      </c>
      <c r="AE143">
        <f t="shared" si="48"/>
        <v>1.4572466474463412</v>
      </c>
      <c r="AF143" t="str">
        <f t="shared" si="49"/>
        <v/>
      </c>
      <c r="AG143" t="str">
        <f t="shared" si="50"/>
        <v>+2</v>
      </c>
      <c r="AH143" t="str">
        <f t="shared" si="51"/>
        <v/>
      </c>
      <c r="AI143" t="str">
        <f t="shared" si="52"/>
        <v>+2</v>
      </c>
      <c r="AJ143" s="1">
        <f t="shared" si="53"/>
        <v>2</v>
      </c>
      <c r="AK143" t="str">
        <f>LOOKUP($AJ143,{-3,-2,-1,0,1,2,3},{"#74add1","#abd9e9","#e0f3f8","#ffffbf","#fee090","#fdae61","#f46d43"})</f>
        <v>#fdae61</v>
      </c>
      <c r="AL143">
        <v>96.2</v>
      </c>
      <c r="AM143">
        <v>40.730599099999999</v>
      </c>
      <c r="AN143">
        <v>-73.986581200000003</v>
      </c>
      <c r="AO143" t="s">
        <v>201</v>
      </c>
      <c r="AP143" t="b">
        <f>IF(C143=C142,AP142,NOT(AP142))</f>
        <v>1</v>
      </c>
    </row>
    <row r="144" spans="1:42">
      <c r="A144">
        <v>2</v>
      </c>
      <c r="B144">
        <v>20</v>
      </c>
      <c r="C144" t="s">
        <v>198</v>
      </c>
      <c r="E144">
        <v>2011</v>
      </c>
      <c r="F144">
        <v>8</v>
      </c>
      <c r="G144">
        <v>635800</v>
      </c>
      <c r="H144">
        <v>79475</v>
      </c>
      <c r="I144">
        <f t="shared" si="36"/>
        <v>1.4587293918676623</v>
      </c>
      <c r="J144" t="str">
        <f t="shared" si="37"/>
        <v/>
      </c>
      <c r="K144" t="str">
        <f t="shared" si="38"/>
        <v>+2</v>
      </c>
      <c r="L144" t="str">
        <f t="shared" si="39"/>
        <v/>
      </c>
      <c r="M144" t="str">
        <f t="shared" si="40"/>
        <v>+2</v>
      </c>
      <c r="N144" s="1">
        <f t="shared" si="41"/>
        <v>2</v>
      </c>
      <c r="O144" t="str">
        <f>LOOKUP($N144,{-3,-2,-1,0,1,2,3},{"#74add1","#abd9e9","#e0f3f8","#ffffbf","#fee090","#fdae61","#f46d43"})</f>
        <v>#fdae61</v>
      </c>
      <c r="P144">
        <v>96.3</v>
      </c>
      <c r="Q144">
        <v>8</v>
      </c>
      <c r="R144">
        <v>596357</v>
      </c>
      <c r="S144">
        <v>74544</v>
      </c>
      <c r="T144">
        <f t="shared" si="42"/>
        <v>2.1597150865919392</v>
      </c>
      <c r="U144" t="str">
        <f t="shared" si="43"/>
        <v/>
      </c>
      <c r="V144" t="str">
        <f t="shared" si="44"/>
        <v/>
      </c>
      <c r="W144" t="str">
        <f t="shared" si="45"/>
        <v>+3</v>
      </c>
      <c r="X144" t="str">
        <f t="shared" si="46"/>
        <v>+3</v>
      </c>
      <c r="Y144" s="1">
        <f t="shared" si="47"/>
        <v>3</v>
      </c>
      <c r="Z144" t="str">
        <f>LOOKUP($Y144,{-3,-2,-1,0,1,2,3},{"#74add1","#abd9e9","#e0f3f8","#ffffbf","#fee090","#fdae61","#f46d43"})</f>
        <v>#f46d43</v>
      </c>
      <c r="AA144">
        <v>99.9</v>
      </c>
      <c r="AB144">
        <v>16</v>
      </c>
      <c r="AC144">
        <v>1232157</v>
      </c>
      <c r="AD144">
        <v>77009</v>
      </c>
      <c r="AE144">
        <f t="shared" si="48"/>
        <v>2.0227041757067292</v>
      </c>
      <c r="AF144" t="str">
        <f t="shared" si="49"/>
        <v/>
      </c>
      <c r="AG144" t="str">
        <f t="shared" si="50"/>
        <v/>
      </c>
      <c r="AH144" t="str">
        <f t="shared" si="51"/>
        <v>+3</v>
      </c>
      <c r="AI144" t="str">
        <f t="shared" si="52"/>
        <v>+3</v>
      </c>
      <c r="AJ144" s="1">
        <f t="shared" si="53"/>
        <v>3</v>
      </c>
      <c r="AK144" t="str">
        <f>LOOKUP($AJ144,{-3,-2,-1,0,1,2,3},{"#74add1","#abd9e9","#e0f3f8","#ffffbf","#fee090","#fdae61","#f46d43"})</f>
        <v>#f46d43</v>
      </c>
      <c r="AL144">
        <v>98</v>
      </c>
      <c r="AM144">
        <v>40.730599099999999</v>
      </c>
      <c r="AN144">
        <v>-73.986581200000003</v>
      </c>
      <c r="AO144" t="s">
        <v>202</v>
      </c>
      <c r="AP144" t="b">
        <f>IF(C144=C143,AP143,NOT(AP143))</f>
        <v>1</v>
      </c>
    </row>
    <row r="145" spans="1:42">
      <c r="A145">
        <v>2</v>
      </c>
      <c r="B145">
        <v>20</v>
      </c>
      <c r="C145" t="s">
        <v>198</v>
      </c>
      <c r="E145">
        <v>2012</v>
      </c>
      <c r="F145">
        <v>8</v>
      </c>
      <c r="G145">
        <v>643964</v>
      </c>
      <c r="H145">
        <v>80495</v>
      </c>
      <c r="I145">
        <f t="shared" si="36"/>
        <v>1.5860605647464951</v>
      </c>
      <c r="J145" t="str">
        <f t="shared" si="37"/>
        <v/>
      </c>
      <c r="K145" t="str">
        <f t="shared" si="38"/>
        <v>+2</v>
      </c>
      <c r="L145" t="str">
        <f t="shared" si="39"/>
        <v/>
      </c>
      <c r="M145" t="str">
        <f t="shared" si="40"/>
        <v>+2</v>
      </c>
      <c r="N145" s="1">
        <f t="shared" si="41"/>
        <v>2</v>
      </c>
      <c r="O145" t="str">
        <f>LOOKUP($N145,{-3,-2,-1,0,1,2,3},{"#74add1","#abd9e9","#e0f3f8","#ffffbf","#fee090","#fdae61","#f46d43"})</f>
        <v>#fdae61</v>
      </c>
      <c r="P145">
        <v>97.6</v>
      </c>
      <c r="Q145">
        <v>8</v>
      </c>
      <c r="R145">
        <v>585965</v>
      </c>
      <c r="S145">
        <v>73245</v>
      </c>
      <c r="T145">
        <f t="shared" si="42"/>
        <v>1.7409134515680793</v>
      </c>
      <c r="U145" t="str">
        <f t="shared" si="43"/>
        <v/>
      </c>
      <c r="V145" t="str">
        <f t="shared" si="44"/>
        <v>+2</v>
      </c>
      <c r="W145" t="str">
        <f t="shared" si="45"/>
        <v/>
      </c>
      <c r="X145" t="str">
        <f t="shared" si="46"/>
        <v>+2</v>
      </c>
      <c r="Y145" s="1">
        <f t="shared" si="47"/>
        <v>2</v>
      </c>
      <c r="Z145" t="str">
        <f>LOOKUP($Y145,{-3,-2,-1,0,1,2,3},{"#74add1","#abd9e9","#e0f3f8","#ffffbf","#fee090","#fdae61","#f46d43"})</f>
        <v>#fdae61</v>
      </c>
      <c r="AA145">
        <v>99.1</v>
      </c>
      <c r="AB145">
        <v>16</v>
      </c>
      <c r="AC145">
        <v>1229929</v>
      </c>
      <c r="AD145">
        <v>76870</v>
      </c>
      <c r="AE145">
        <f t="shared" si="48"/>
        <v>1.9920733898812444</v>
      </c>
      <c r="AF145" t="str">
        <f t="shared" si="49"/>
        <v/>
      </c>
      <c r="AG145" t="str">
        <f t="shared" si="50"/>
        <v>+2</v>
      </c>
      <c r="AH145" t="str">
        <f t="shared" si="51"/>
        <v/>
      </c>
      <c r="AI145" t="str">
        <f t="shared" si="52"/>
        <v>+2</v>
      </c>
      <c r="AJ145" s="1">
        <f t="shared" si="53"/>
        <v>2</v>
      </c>
      <c r="AK145" t="str">
        <f>LOOKUP($AJ145,{-3,-2,-1,0,1,2,3},{"#74add1","#abd9e9","#e0f3f8","#ffffbf","#fee090","#fdae61","#f46d43"})</f>
        <v>#fdae61</v>
      </c>
      <c r="AL145">
        <v>98.3</v>
      </c>
      <c r="AM145">
        <v>40.730599099999999</v>
      </c>
      <c r="AN145">
        <v>-73.986581200000003</v>
      </c>
      <c r="AO145" t="s">
        <v>203</v>
      </c>
      <c r="AP145" t="b">
        <f>IF(C145=C144,AP144,NOT(AP144))</f>
        <v>1</v>
      </c>
    </row>
    <row r="146" spans="1:42">
      <c r="A146">
        <v>2</v>
      </c>
      <c r="B146">
        <v>20</v>
      </c>
      <c r="C146" t="s">
        <v>198</v>
      </c>
      <c r="E146">
        <v>2013</v>
      </c>
      <c r="F146">
        <v>8</v>
      </c>
      <c r="G146">
        <v>641184</v>
      </c>
      <c r="H146">
        <v>80148</v>
      </c>
      <c r="I146">
        <f t="shared" si="36"/>
        <v>1.5427429990710491</v>
      </c>
      <c r="J146" t="str">
        <f t="shared" si="37"/>
        <v/>
      </c>
      <c r="K146" t="str">
        <f t="shared" si="38"/>
        <v>+2</v>
      </c>
      <c r="L146" t="str">
        <f t="shared" si="39"/>
        <v/>
      </c>
      <c r="M146" t="str">
        <f t="shared" si="40"/>
        <v>+2</v>
      </c>
      <c r="N146" s="1">
        <f t="shared" si="41"/>
        <v>2</v>
      </c>
      <c r="O146" t="str">
        <f>LOOKUP($N146,{-3,-2,-1,0,1,2,3},{"#74add1","#abd9e9","#e0f3f8","#ffffbf","#fee090","#fdae61","#f46d43"})</f>
        <v>#fdae61</v>
      </c>
      <c r="P146">
        <v>97.1</v>
      </c>
      <c r="Q146">
        <v>8</v>
      </c>
      <c r="R146">
        <v>568348</v>
      </c>
      <c r="S146">
        <v>71043</v>
      </c>
      <c r="T146">
        <f t="shared" si="42"/>
        <v>1.0309818115969169</v>
      </c>
      <c r="U146" t="str">
        <f t="shared" si="43"/>
        <v/>
      </c>
      <c r="V146" t="str">
        <f t="shared" si="44"/>
        <v>+2</v>
      </c>
      <c r="W146" t="str">
        <f t="shared" si="45"/>
        <v/>
      </c>
      <c r="X146" t="str">
        <f t="shared" si="46"/>
        <v>+2</v>
      </c>
      <c r="Y146" s="1">
        <f t="shared" si="47"/>
        <v>2</v>
      </c>
      <c r="Z146" t="str">
        <f>LOOKUP($Y146,{-3,-2,-1,0,1,2,3},{"#74add1","#abd9e9","#e0f3f8","#ffffbf","#fee090","#fdae61","#f46d43"})</f>
        <v>#fdae61</v>
      </c>
      <c r="AA146">
        <v>96.8</v>
      </c>
      <c r="AB146">
        <v>16</v>
      </c>
      <c r="AC146">
        <v>1209532</v>
      </c>
      <c r="AD146">
        <v>75595</v>
      </c>
      <c r="AE146">
        <f t="shared" si="48"/>
        <v>1.7111075486762581</v>
      </c>
      <c r="AF146" t="str">
        <f t="shared" si="49"/>
        <v/>
      </c>
      <c r="AG146" t="str">
        <f t="shared" si="50"/>
        <v>+2</v>
      </c>
      <c r="AH146" t="str">
        <f t="shared" si="51"/>
        <v/>
      </c>
      <c r="AI146" t="str">
        <f t="shared" si="52"/>
        <v>+2</v>
      </c>
      <c r="AJ146" s="1">
        <f t="shared" si="53"/>
        <v>2</v>
      </c>
      <c r="AK146" t="str">
        <f>LOOKUP($AJ146,{-3,-2,-1,0,1,2,3},{"#74add1","#abd9e9","#e0f3f8","#ffffbf","#fee090","#fdae61","#f46d43"})</f>
        <v>#fdae61</v>
      </c>
      <c r="AL146">
        <v>97</v>
      </c>
      <c r="AM146">
        <v>40.730599099999999</v>
      </c>
      <c r="AN146">
        <v>-73.986581200000003</v>
      </c>
      <c r="AO146" t="s">
        <v>204</v>
      </c>
      <c r="AP146" t="b">
        <f>IF(C146=C145,AP145,NOT(AP145))</f>
        <v>1</v>
      </c>
    </row>
    <row r="147" spans="1:42">
      <c r="A147">
        <v>2</v>
      </c>
      <c r="B147">
        <v>20</v>
      </c>
      <c r="C147" t="s">
        <v>198</v>
      </c>
      <c r="E147">
        <v>2014</v>
      </c>
      <c r="F147">
        <v>8</v>
      </c>
      <c r="G147">
        <v>631738</v>
      </c>
      <c r="H147">
        <v>78967</v>
      </c>
      <c r="I147">
        <f t="shared" si="36"/>
        <v>1.3953134743946749</v>
      </c>
      <c r="J147" t="str">
        <f t="shared" si="37"/>
        <v/>
      </c>
      <c r="K147" t="str">
        <f t="shared" si="38"/>
        <v>+2</v>
      </c>
      <c r="L147" t="str">
        <f t="shared" si="39"/>
        <v/>
      </c>
      <c r="M147" t="str">
        <f t="shared" si="40"/>
        <v>+2</v>
      </c>
      <c r="N147" s="1">
        <f t="shared" si="41"/>
        <v>2</v>
      </c>
      <c r="O147" t="str">
        <f>LOOKUP($N147,{-3,-2,-1,0,1,2,3},{"#74add1","#abd9e9","#e0f3f8","#ffffbf","#fee090","#fdae61","#f46d43"})</f>
        <v>#fdae61</v>
      </c>
      <c r="P147">
        <v>95.7</v>
      </c>
      <c r="Q147">
        <v>8</v>
      </c>
      <c r="R147">
        <v>563631</v>
      </c>
      <c r="S147">
        <v>70453</v>
      </c>
      <c r="T147">
        <f t="shared" si="42"/>
        <v>0.84076397890709609</v>
      </c>
      <c r="U147" t="str">
        <f t="shared" si="43"/>
        <v>+1</v>
      </c>
      <c r="V147" t="str">
        <f t="shared" si="44"/>
        <v/>
      </c>
      <c r="W147" t="str">
        <f t="shared" si="45"/>
        <v/>
      </c>
      <c r="X147" t="str">
        <f t="shared" si="46"/>
        <v>+1</v>
      </c>
      <c r="Y147" s="1">
        <f t="shared" si="47"/>
        <v>1</v>
      </c>
      <c r="Z147" t="str">
        <f>LOOKUP($Y147,{-3,-2,-1,0,1,2,3},{"#74add1","#abd9e9","#e0f3f8","#ffffbf","#fee090","#fdae61","#f46d43"})</f>
        <v>#fee090</v>
      </c>
      <c r="AA147">
        <v>98.5</v>
      </c>
      <c r="AB147">
        <v>16</v>
      </c>
      <c r="AC147">
        <v>1195369</v>
      </c>
      <c r="AD147">
        <v>74710</v>
      </c>
      <c r="AE147">
        <f t="shared" si="48"/>
        <v>1.51608420007515</v>
      </c>
      <c r="AF147" t="str">
        <f t="shared" si="49"/>
        <v/>
      </c>
      <c r="AG147" t="str">
        <f t="shared" si="50"/>
        <v>+2</v>
      </c>
      <c r="AH147" t="str">
        <f t="shared" si="51"/>
        <v/>
      </c>
      <c r="AI147" t="str">
        <f t="shared" si="52"/>
        <v>+2</v>
      </c>
      <c r="AJ147" s="1">
        <f t="shared" si="53"/>
        <v>2</v>
      </c>
      <c r="AK147" t="str">
        <f>LOOKUP($AJ147,{-3,-2,-1,0,1,2,3},{"#74add1","#abd9e9","#e0f3f8","#ffffbf","#fee090","#fdae61","#f46d43"})</f>
        <v>#fdae61</v>
      </c>
      <c r="AL147">
        <v>97</v>
      </c>
      <c r="AM147">
        <v>40.730599099999999</v>
      </c>
      <c r="AN147">
        <v>-73.986581200000003</v>
      </c>
      <c r="AO147" t="s">
        <v>205</v>
      </c>
      <c r="AP147" t="b">
        <f>IF(C147=C146,AP146,NOT(AP146))</f>
        <v>1</v>
      </c>
    </row>
    <row r="148" spans="1:42">
      <c r="A148">
        <v>2</v>
      </c>
      <c r="B148">
        <v>20</v>
      </c>
      <c r="C148" t="s">
        <v>198</v>
      </c>
      <c r="E148">
        <v>2015</v>
      </c>
      <c r="F148">
        <v>8</v>
      </c>
      <c r="G148">
        <v>632011</v>
      </c>
      <c r="H148">
        <v>79001</v>
      </c>
      <c r="I148">
        <f t="shared" si="36"/>
        <v>1.3995578468239693</v>
      </c>
      <c r="J148" t="str">
        <f t="shared" si="37"/>
        <v/>
      </c>
      <c r="K148" t="str">
        <f t="shared" si="38"/>
        <v>+2</v>
      </c>
      <c r="L148" t="str">
        <f t="shared" si="39"/>
        <v/>
      </c>
      <c r="M148" t="str">
        <f t="shared" si="40"/>
        <v>+2</v>
      </c>
      <c r="N148" s="1">
        <f t="shared" si="41"/>
        <v>2</v>
      </c>
      <c r="O148" t="str">
        <f>LOOKUP($N148,{-3,-2,-1,0,1,2,3},{"#74add1","#abd9e9","#e0f3f8","#ffffbf","#fee090","#fdae61","#f46d43"})</f>
        <v>#fdae61</v>
      </c>
      <c r="P148">
        <v>95.8</v>
      </c>
      <c r="Q148">
        <v>8</v>
      </c>
      <c r="R148">
        <v>566152</v>
      </c>
      <c r="S148">
        <v>70769</v>
      </c>
      <c r="T148">
        <f t="shared" si="42"/>
        <v>0.94264336048333919</v>
      </c>
      <c r="U148" t="str">
        <f t="shared" si="43"/>
        <v>+1</v>
      </c>
      <c r="V148" t="str">
        <f t="shared" si="44"/>
        <v/>
      </c>
      <c r="W148" t="str">
        <f t="shared" si="45"/>
        <v/>
      </c>
      <c r="X148" t="str">
        <f t="shared" si="46"/>
        <v>+1</v>
      </c>
      <c r="Y148" s="1">
        <f t="shared" si="47"/>
        <v>1</v>
      </c>
      <c r="Z148" t="str">
        <f>LOOKUP($Y148,{-3,-2,-1,0,1,2,3},{"#74add1","#abd9e9","#e0f3f8","#ffffbf","#fee090","#fdae61","#f46d43"})</f>
        <v>#fee090</v>
      </c>
      <c r="AA148">
        <v>96.4</v>
      </c>
      <c r="AB148">
        <v>16</v>
      </c>
      <c r="AC148">
        <v>1198163</v>
      </c>
      <c r="AD148">
        <v>74885</v>
      </c>
      <c r="AE148">
        <f t="shared" si="48"/>
        <v>1.5546481390640698</v>
      </c>
      <c r="AF148" t="str">
        <f t="shared" si="49"/>
        <v/>
      </c>
      <c r="AG148" t="str">
        <f t="shared" si="50"/>
        <v>+2</v>
      </c>
      <c r="AH148" t="str">
        <f t="shared" si="51"/>
        <v/>
      </c>
      <c r="AI148" t="str">
        <f t="shared" si="52"/>
        <v>+2</v>
      </c>
      <c r="AJ148" s="1">
        <f t="shared" si="53"/>
        <v>2</v>
      </c>
      <c r="AK148" t="str">
        <f>LOOKUP($AJ148,{-3,-2,-1,0,1,2,3},{"#74add1","#abd9e9","#e0f3f8","#ffffbf","#fee090","#fdae61","#f46d43"})</f>
        <v>#fdae61</v>
      </c>
      <c r="AL148">
        <v>96.1</v>
      </c>
      <c r="AM148">
        <v>40.730599099999999</v>
      </c>
      <c r="AN148">
        <v>-73.986581200000003</v>
      </c>
      <c r="AO148" t="s">
        <v>206</v>
      </c>
      <c r="AP148" t="b">
        <f>IF(C148=C147,AP147,NOT(AP147))</f>
        <v>1</v>
      </c>
    </row>
    <row r="149" spans="1:42">
      <c r="A149">
        <v>4</v>
      </c>
      <c r="B149">
        <v>21</v>
      </c>
      <c r="C149" t="s">
        <v>207</v>
      </c>
      <c r="E149">
        <v>2009</v>
      </c>
      <c r="F149">
        <v>8</v>
      </c>
      <c r="G149">
        <v>616420</v>
      </c>
      <c r="H149">
        <v>77052</v>
      </c>
      <c r="I149">
        <f t="shared" si="36"/>
        <v>1.1562554390388269</v>
      </c>
      <c r="J149" t="str">
        <f t="shared" si="37"/>
        <v/>
      </c>
      <c r="K149" t="str">
        <f t="shared" si="38"/>
        <v>+2</v>
      </c>
      <c r="L149" t="str">
        <f t="shared" si="39"/>
        <v/>
      </c>
      <c r="M149" t="str">
        <f t="shared" si="40"/>
        <v>+2</v>
      </c>
      <c r="N149" s="1">
        <f t="shared" si="41"/>
        <v>2</v>
      </c>
      <c r="O149" t="str">
        <f>LOOKUP($N149,{-3,-2,-1,0,1,2,3},{"#74add1","#abd9e9","#e0f3f8","#ffffbf","#fee090","#fdae61","#f46d43"})</f>
        <v>#fdae61</v>
      </c>
      <c r="P149">
        <v>96</v>
      </c>
      <c r="Q149">
        <v>7</v>
      </c>
      <c r="R149">
        <v>447957</v>
      </c>
      <c r="S149">
        <v>63993</v>
      </c>
      <c r="T149">
        <f t="shared" si="42"/>
        <v>-1.2419600874933163</v>
      </c>
      <c r="U149" t="str">
        <f t="shared" si="43"/>
        <v/>
      </c>
      <c r="V149" t="str">
        <f t="shared" si="44"/>
        <v>-2</v>
      </c>
      <c r="W149" t="str">
        <f t="shared" si="45"/>
        <v/>
      </c>
      <c r="X149" t="str">
        <f t="shared" si="46"/>
        <v>-2</v>
      </c>
      <c r="Y149" s="1">
        <f t="shared" si="47"/>
        <v>-2</v>
      </c>
      <c r="Z149" t="str">
        <f>LOOKUP($Y149,{-3,-2,-1,0,1,2,3},{"#74add1","#abd9e9","#e0f3f8","#ffffbf","#fee090","#fdae61","#f46d43"})</f>
        <v>#abd9e9</v>
      </c>
      <c r="AA149">
        <v>93.4</v>
      </c>
      <c r="AB149">
        <v>15</v>
      </c>
      <c r="AC149">
        <v>1064377</v>
      </c>
      <c r="AD149">
        <v>70958</v>
      </c>
      <c r="AE149">
        <f t="shared" si="48"/>
        <v>0.68927334815271202</v>
      </c>
      <c r="AF149" t="str">
        <f t="shared" si="49"/>
        <v>+1</v>
      </c>
      <c r="AG149" t="str">
        <f t="shared" si="50"/>
        <v/>
      </c>
      <c r="AH149" t="str">
        <f t="shared" si="51"/>
        <v/>
      </c>
      <c r="AI149" t="str">
        <f t="shared" si="52"/>
        <v>+1</v>
      </c>
      <c r="AJ149" s="1">
        <f t="shared" si="53"/>
        <v>1</v>
      </c>
      <c r="AK149" t="str">
        <f>LOOKUP($AJ149,{-3,-2,-1,0,1,2,3},{"#74add1","#abd9e9","#e0f3f8","#ffffbf","#fee090","#fdae61","#f46d43"})</f>
        <v>#fee090</v>
      </c>
      <c r="AL149">
        <v>94.9</v>
      </c>
      <c r="AM149">
        <v>40.730599099999999</v>
      </c>
      <c r="AN149">
        <v>-74.071752000000004</v>
      </c>
      <c r="AO149" t="s">
        <v>208</v>
      </c>
      <c r="AP149" t="b">
        <f>IF(C149=C148,AP148,NOT(AP148))</f>
        <v>0</v>
      </c>
    </row>
    <row r="150" spans="1:42">
      <c r="A150">
        <v>4</v>
      </c>
      <c r="B150">
        <v>21</v>
      </c>
      <c r="C150" t="s">
        <v>207</v>
      </c>
      <c r="E150">
        <v>2010</v>
      </c>
      <c r="F150">
        <v>8</v>
      </c>
      <c r="G150">
        <v>628768</v>
      </c>
      <c r="H150">
        <v>78596</v>
      </c>
      <c r="I150">
        <f t="shared" si="36"/>
        <v>1.3489998811220798</v>
      </c>
      <c r="J150" t="str">
        <f t="shared" si="37"/>
        <v/>
      </c>
      <c r="K150" t="str">
        <f t="shared" si="38"/>
        <v>+2</v>
      </c>
      <c r="L150" t="str">
        <f t="shared" si="39"/>
        <v/>
      </c>
      <c r="M150" t="str">
        <f t="shared" si="40"/>
        <v>+2</v>
      </c>
      <c r="N150" s="1">
        <f t="shared" si="41"/>
        <v>2</v>
      </c>
      <c r="O150" t="str">
        <f>LOOKUP($N150,{-3,-2,-1,0,1,2,3},{"#74add1","#abd9e9","#e0f3f8","#ffffbf","#fee090","#fdae61","#f46d43"})</f>
        <v>#fdae61</v>
      </c>
      <c r="P150">
        <v>95.3</v>
      </c>
      <c r="Q150">
        <v>8</v>
      </c>
      <c r="R150">
        <v>534607</v>
      </c>
      <c r="S150">
        <v>66825</v>
      </c>
      <c r="T150">
        <f t="shared" si="42"/>
        <v>-0.32891449058217581</v>
      </c>
      <c r="U150" t="str">
        <f t="shared" si="43"/>
        <v>-1</v>
      </c>
      <c r="V150" t="str">
        <f t="shared" si="44"/>
        <v/>
      </c>
      <c r="W150" t="str">
        <f t="shared" si="45"/>
        <v/>
      </c>
      <c r="X150" t="str">
        <f t="shared" si="46"/>
        <v>-1</v>
      </c>
      <c r="Y150" s="1">
        <f t="shared" si="47"/>
        <v>-1</v>
      </c>
      <c r="Z150" t="str">
        <f>LOOKUP($Y150,{-3,-2,-1,0,1,2,3},{"#74add1","#abd9e9","#e0f3f8","#ffffbf","#fee090","#fdae61","#f46d43"})</f>
        <v>#e0f3f8</v>
      </c>
      <c r="AA150">
        <v>95.9</v>
      </c>
      <c r="AB150">
        <v>16</v>
      </c>
      <c r="AC150">
        <v>1163375</v>
      </c>
      <c r="AD150">
        <v>72710</v>
      </c>
      <c r="AE150">
        <f t="shared" si="48"/>
        <v>1.0753534687732107</v>
      </c>
      <c r="AF150" t="str">
        <f t="shared" si="49"/>
        <v/>
      </c>
      <c r="AG150" t="str">
        <f t="shared" si="50"/>
        <v>+2</v>
      </c>
      <c r="AH150" t="str">
        <f t="shared" si="51"/>
        <v/>
      </c>
      <c r="AI150" t="str">
        <f t="shared" si="52"/>
        <v>+2</v>
      </c>
      <c r="AJ150" s="1">
        <f t="shared" si="53"/>
        <v>2</v>
      </c>
      <c r="AK150" t="str">
        <f>LOOKUP($AJ150,{-3,-2,-1,0,1,2,3},{"#74add1","#abd9e9","#e0f3f8","#ffffbf","#fee090","#fdae61","#f46d43"})</f>
        <v>#fdae61</v>
      </c>
      <c r="AL150">
        <v>95.6</v>
      </c>
      <c r="AM150">
        <v>40.730599099999999</v>
      </c>
      <c r="AN150">
        <v>-74.071752000000004</v>
      </c>
      <c r="AO150" t="s">
        <v>209</v>
      </c>
      <c r="AP150" t="b">
        <f>IF(C150=C149,AP149,NOT(AP149))</f>
        <v>0</v>
      </c>
    </row>
    <row r="151" spans="1:42">
      <c r="A151">
        <v>3</v>
      </c>
      <c r="B151">
        <v>21</v>
      </c>
      <c r="C151" t="s">
        <v>207</v>
      </c>
      <c r="E151">
        <v>2011</v>
      </c>
      <c r="F151">
        <v>8</v>
      </c>
      <c r="G151">
        <v>631888</v>
      </c>
      <c r="H151">
        <v>78986</v>
      </c>
      <c r="I151">
        <f t="shared" si="36"/>
        <v>1.3976853295757512</v>
      </c>
      <c r="J151" t="str">
        <f t="shared" si="37"/>
        <v/>
      </c>
      <c r="K151" t="str">
        <f t="shared" si="38"/>
        <v>+2</v>
      </c>
      <c r="L151" t="str">
        <f t="shared" si="39"/>
        <v/>
      </c>
      <c r="M151" t="str">
        <f t="shared" si="40"/>
        <v>+2</v>
      </c>
      <c r="N151" s="1">
        <f t="shared" si="41"/>
        <v>2</v>
      </c>
      <c r="O151" t="str">
        <f>LOOKUP($N151,{-3,-2,-1,0,1,2,3},{"#74add1","#abd9e9","#e0f3f8","#ffffbf","#fee090","#fdae61","#f46d43"})</f>
        <v>#fdae61</v>
      </c>
      <c r="P151">
        <v>95.7</v>
      </c>
      <c r="Q151">
        <v>8</v>
      </c>
      <c r="R151">
        <v>555504</v>
      </c>
      <c r="S151">
        <v>69438</v>
      </c>
      <c r="T151">
        <f t="shared" si="42"/>
        <v>0.51352482605935323</v>
      </c>
      <c r="U151" t="str">
        <f t="shared" si="43"/>
        <v>+1</v>
      </c>
      <c r="V151" t="str">
        <f t="shared" si="44"/>
        <v/>
      </c>
      <c r="W151" t="str">
        <f t="shared" si="45"/>
        <v/>
      </c>
      <c r="X151" t="str">
        <f t="shared" si="46"/>
        <v>+1</v>
      </c>
      <c r="Y151" s="1">
        <f t="shared" si="47"/>
        <v>1</v>
      </c>
      <c r="Z151" t="str">
        <f>LOOKUP($Y151,{-3,-2,-1,0,1,2,3},{"#74add1","#abd9e9","#e0f3f8","#ffffbf","#fee090","#fdae61","#f46d43"})</f>
        <v>#fee090</v>
      </c>
      <c r="AA151">
        <v>94.7</v>
      </c>
      <c r="AB151">
        <v>16</v>
      </c>
      <c r="AC151">
        <v>1187392</v>
      </c>
      <c r="AD151">
        <v>74212</v>
      </c>
      <c r="AE151">
        <f t="shared" si="48"/>
        <v>1.4063422479809673</v>
      </c>
      <c r="AF151" t="str">
        <f t="shared" si="49"/>
        <v/>
      </c>
      <c r="AG151" t="str">
        <f t="shared" si="50"/>
        <v>+2</v>
      </c>
      <c r="AH151" t="str">
        <f t="shared" si="51"/>
        <v/>
      </c>
      <c r="AI151" t="str">
        <f t="shared" si="52"/>
        <v>+2</v>
      </c>
      <c r="AJ151" s="1">
        <f t="shared" si="53"/>
        <v>2</v>
      </c>
      <c r="AK151" t="str">
        <f>LOOKUP($AJ151,{-3,-2,-1,0,1,2,3},{"#74add1","#abd9e9","#e0f3f8","#ffffbf","#fee090","#fdae61","#f46d43"})</f>
        <v>#fdae61</v>
      </c>
      <c r="AL151">
        <v>95.3</v>
      </c>
      <c r="AM151">
        <v>40.730599099999999</v>
      </c>
      <c r="AN151">
        <v>-74.071752000000004</v>
      </c>
      <c r="AO151" t="s">
        <v>210</v>
      </c>
      <c r="AP151" t="b">
        <f>IF(C151=C150,AP150,NOT(AP150))</f>
        <v>0</v>
      </c>
    </row>
    <row r="152" spans="1:42">
      <c r="A152">
        <v>4</v>
      </c>
      <c r="B152">
        <v>21</v>
      </c>
      <c r="C152" t="s">
        <v>207</v>
      </c>
      <c r="E152">
        <v>2012</v>
      </c>
      <c r="F152">
        <v>8</v>
      </c>
      <c r="G152">
        <v>632704</v>
      </c>
      <c r="H152">
        <v>79088</v>
      </c>
      <c r="I152">
        <f t="shared" si="36"/>
        <v>1.4104184468636345</v>
      </c>
      <c r="J152" t="str">
        <f t="shared" si="37"/>
        <v/>
      </c>
      <c r="K152" t="str">
        <f t="shared" si="38"/>
        <v>+2</v>
      </c>
      <c r="L152" t="str">
        <f t="shared" si="39"/>
        <v/>
      </c>
      <c r="M152" t="str">
        <f t="shared" si="40"/>
        <v>+2</v>
      </c>
      <c r="N152" s="1">
        <f t="shared" si="41"/>
        <v>2</v>
      </c>
      <c r="O152" t="str">
        <f>LOOKUP($N152,{-3,-2,-1,0,1,2,3},{"#74add1","#abd9e9","#e0f3f8","#ffffbf","#fee090","#fdae61","#f46d43"})</f>
        <v>#fdae61</v>
      </c>
      <c r="P152">
        <v>95.9</v>
      </c>
      <c r="Q152">
        <v>8</v>
      </c>
      <c r="R152">
        <v>509620</v>
      </c>
      <c r="S152">
        <v>63702</v>
      </c>
      <c r="T152">
        <f t="shared" si="42"/>
        <v>-1.3357793914132112</v>
      </c>
      <c r="U152" t="str">
        <f t="shared" si="43"/>
        <v/>
      </c>
      <c r="V152" t="str">
        <f t="shared" si="44"/>
        <v>-2</v>
      </c>
      <c r="W152" t="str">
        <f t="shared" si="45"/>
        <v/>
      </c>
      <c r="X152" t="str">
        <f t="shared" si="46"/>
        <v>-2</v>
      </c>
      <c r="Y152" s="1">
        <f t="shared" si="47"/>
        <v>-2</v>
      </c>
      <c r="Z152" t="str">
        <f>LOOKUP($Y152,{-3,-2,-1,0,1,2,3},{"#74add1","#abd9e9","#e0f3f8","#ffffbf","#fee090","#fdae61","#f46d43"})</f>
        <v>#abd9e9</v>
      </c>
      <c r="AA152">
        <v>92.5</v>
      </c>
      <c r="AB152">
        <v>16</v>
      </c>
      <c r="AC152">
        <v>1142324</v>
      </c>
      <c r="AD152">
        <v>71395</v>
      </c>
      <c r="AE152">
        <f t="shared" si="48"/>
        <v>0.78557301294218573</v>
      </c>
      <c r="AF152" t="str">
        <f t="shared" si="49"/>
        <v>+1</v>
      </c>
      <c r="AG152" t="str">
        <f t="shared" si="50"/>
        <v/>
      </c>
      <c r="AH152" t="str">
        <f t="shared" si="51"/>
        <v/>
      </c>
      <c r="AI152" t="str">
        <f t="shared" si="52"/>
        <v>+1</v>
      </c>
      <c r="AJ152" s="1">
        <f t="shared" si="53"/>
        <v>1</v>
      </c>
      <c r="AK152" t="str">
        <f>LOOKUP($AJ152,{-3,-2,-1,0,1,2,3},{"#74add1","#abd9e9","#e0f3f8","#ffffbf","#fee090","#fdae61","#f46d43"})</f>
        <v>#fee090</v>
      </c>
      <c r="AL152">
        <v>94.4</v>
      </c>
      <c r="AM152">
        <v>40.730599099999999</v>
      </c>
      <c r="AN152">
        <v>-74.071752000000004</v>
      </c>
      <c r="AO152" t="s">
        <v>211</v>
      </c>
      <c r="AP152" t="b">
        <f>IF(C152=C151,AP151,NOT(AP151))</f>
        <v>0</v>
      </c>
    </row>
    <row r="153" spans="1:42">
      <c r="A153">
        <v>5</v>
      </c>
      <c r="B153">
        <v>21</v>
      </c>
      <c r="C153" t="s">
        <v>207</v>
      </c>
      <c r="E153">
        <v>2013</v>
      </c>
      <c r="F153">
        <v>8</v>
      </c>
      <c r="G153">
        <v>615656</v>
      </c>
      <c r="H153">
        <v>76957</v>
      </c>
      <c r="I153">
        <f t="shared" si="36"/>
        <v>1.1443961631334454</v>
      </c>
      <c r="J153" t="str">
        <f t="shared" si="37"/>
        <v/>
      </c>
      <c r="K153" t="str">
        <f t="shared" si="38"/>
        <v>+2</v>
      </c>
      <c r="L153" t="str">
        <f t="shared" si="39"/>
        <v/>
      </c>
      <c r="M153" t="str">
        <f t="shared" si="40"/>
        <v>+2</v>
      </c>
      <c r="N153" s="1">
        <f t="shared" si="41"/>
        <v>2</v>
      </c>
      <c r="O153" t="str">
        <f>LOOKUP($N153,{-3,-2,-1,0,1,2,3},{"#74add1","#abd9e9","#e0f3f8","#ffffbf","#fee090","#fdae61","#f46d43"})</f>
        <v>#fdae61</v>
      </c>
      <c r="P153">
        <v>93.3</v>
      </c>
      <c r="Q153">
        <v>8</v>
      </c>
      <c r="R153">
        <v>553452</v>
      </c>
      <c r="S153">
        <v>69181</v>
      </c>
      <c r="T153">
        <f t="shared" si="42"/>
        <v>0.43066722775209226</v>
      </c>
      <c r="U153" t="str">
        <f t="shared" si="43"/>
        <v>+1</v>
      </c>
      <c r="V153" t="str">
        <f t="shared" si="44"/>
        <v/>
      </c>
      <c r="W153" t="str">
        <f t="shared" si="45"/>
        <v/>
      </c>
      <c r="X153" t="str">
        <f t="shared" si="46"/>
        <v>+1</v>
      </c>
      <c r="Y153" s="1">
        <f t="shared" si="47"/>
        <v>1</v>
      </c>
      <c r="Z153" t="str">
        <f>LOOKUP($Y153,{-3,-2,-1,0,1,2,3},{"#74add1","#abd9e9","#e0f3f8","#ffffbf","#fee090","#fdae61","#f46d43"})</f>
        <v>#fee090</v>
      </c>
      <c r="AA153">
        <v>97.5</v>
      </c>
      <c r="AB153">
        <v>16</v>
      </c>
      <c r="AC153">
        <v>1169108</v>
      </c>
      <c r="AD153">
        <v>73069</v>
      </c>
      <c r="AE153">
        <f t="shared" si="48"/>
        <v>1.154464635041909</v>
      </c>
      <c r="AF153" t="str">
        <f t="shared" si="49"/>
        <v/>
      </c>
      <c r="AG153" t="str">
        <f t="shared" si="50"/>
        <v>+2</v>
      </c>
      <c r="AH153" t="str">
        <f t="shared" si="51"/>
        <v/>
      </c>
      <c r="AI153" t="str">
        <f t="shared" si="52"/>
        <v>+2</v>
      </c>
      <c r="AJ153" s="1">
        <f t="shared" si="53"/>
        <v>2</v>
      </c>
      <c r="AK153" t="str">
        <f>LOOKUP($AJ153,{-3,-2,-1,0,1,2,3},{"#74add1","#abd9e9","#e0f3f8","#ffffbf","#fee090","#fdae61","#f46d43"})</f>
        <v>#fdae61</v>
      </c>
      <c r="AL153">
        <v>95.2</v>
      </c>
      <c r="AM153">
        <v>40.730599099999999</v>
      </c>
      <c r="AN153">
        <v>-74.071752000000004</v>
      </c>
      <c r="AO153" t="s">
        <v>212</v>
      </c>
      <c r="AP153" t="b">
        <f>IF(C153=C152,AP152,NOT(AP152))</f>
        <v>0</v>
      </c>
    </row>
    <row r="154" spans="1:42">
      <c r="A154">
        <v>3</v>
      </c>
      <c r="B154">
        <v>21</v>
      </c>
      <c r="C154" t="s">
        <v>207</v>
      </c>
      <c r="E154">
        <v>2014</v>
      </c>
      <c r="F154">
        <v>8</v>
      </c>
      <c r="G154">
        <v>625280</v>
      </c>
      <c r="H154">
        <v>78160</v>
      </c>
      <c r="I154">
        <f t="shared" si="36"/>
        <v>1.2945720464405395</v>
      </c>
      <c r="J154" t="str">
        <f t="shared" si="37"/>
        <v/>
      </c>
      <c r="K154" t="str">
        <f t="shared" si="38"/>
        <v>+2</v>
      </c>
      <c r="L154" t="str">
        <f t="shared" si="39"/>
        <v/>
      </c>
      <c r="M154" t="str">
        <f t="shared" si="40"/>
        <v>+2</v>
      </c>
      <c r="N154" s="1">
        <f t="shared" si="41"/>
        <v>2</v>
      </c>
      <c r="O154" t="str">
        <f>LOOKUP($N154,{-3,-2,-1,0,1,2,3},{"#74add1","#abd9e9","#e0f3f8","#ffffbf","#fee090","#fdae61","#f46d43"})</f>
        <v>#fdae61</v>
      </c>
      <c r="P154">
        <v>94.7</v>
      </c>
      <c r="Q154">
        <v>8</v>
      </c>
      <c r="R154">
        <v>531954</v>
      </c>
      <c r="S154">
        <v>66494</v>
      </c>
      <c r="T154">
        <f t="shared" si="42"/>
        <v>-0.4356299187522279</v>
      </c>
      <c r="U154" t="str">
        <f t="shared" si="43"/>
        <v>-1</v>
      </c>
      <c r="V154" t="str">
        <f t="shared" si="44"/>
        <v/>
      </c>
      <c r="W154" t="str">
        <f t="shared" si="45"/>
        <v/>
      </c>
      <c r="X154" t="str">
        <f t="shared" si="46"/>
        <v>-1</v>
      </c>
      <c r="Y154" s="1">
        <f t="shared" si="47"/>
        <v>-1</v>
      </c>
      <c r="Z154" t="str">
        <f>LOOKUP($Y154,{-3,-2,-1,0,1,2,3},{"#74add1","#abd9e9","#e0f3f8","#ffffbf","#fee090","#fdae61","#f46d43"})</f>
        <v>#e0f3f8</v>
      </c>
      <c r="AA154">
        <v>96.9</v>
      </c>
      <c r="AB154">
        <v>16</v>
      </c>
      <c r="AC154">
        <v>1157234</v>
      </c>
      <c r="AD154">
        <v>72327</v>
      </c>
      <c r="AE154">
        <f t="shared" si="48"/>
        <v>0.99095353372888939</v>
      </c>
      <c r="AF154" t="str">
        <f t="shared" si="49"/>
        <v>+1</v>
      </c>
      <c r="AG154" t="str">
        <f t="shared" si="50"/>
        <v/>
      </c>
      <c r="AH154" t="str">
        <f t="shared" si="51"/>
        <v/>
      </c>
      <c r="AI154" t="str">
        <f t="shared" si="52"/>
        <v>+1</v>
      </c>
      <c r="AJ154" s="1">
        <f t="shared" si="53"/>
        <v>1</v>
      </c>
      <c r="AK154" t="str">
        <f>LOOKUP($AJ154,{-3,-2,-1,0,1,2,3},{"#74add1","#abd9e9","#e0f3f8","#ffffbf","#fee090","#fdae61","#f46d43"})</f>
        <v>#fee090</v>
      </c>
      <c r="AL154">
        <v>95.7</v>
      </c>
      <c r="AM154">
        <v>40.730599099999999</v>
      </c>
      <c r="AN154">
        <v>-74.071752000000004</v>
      </c>
      <c r="AO154" t="s">
        <v>213</v>
      </c>
      <c r="AP154" t="b">
        <f>IF(C154=C153,AP153,NOT(AP153))</f>
        <v>0</v>
      </c>
    </row>
    <row r="155" spans="1:42">
      <c r="A155">
        <v>4</v>
      </c>
      <c r="B155">
        <v>21</v>
      </c>
      <c r="C155" t="s">
        <v>207</v>
      </c>
      <c r="E155">
        <v>2015</v>
      </c>
      <c r="F155">
        <v>8</v>
      </c>
      <c r="G155">
        <v>625280</v>
      </c>
      <c r="H155">
        <v>78160</v>
      </c>
      <c r="I155">
        <f t="shared" si="36"/>
        <v>1.2945720464405395</v>
      </c>
      <c r="J155" t="str">
        <f t="shared" si="37"/>
        <v/>
      </c>
      <c r="K155" t="str">
        <f t="shared" si="38"/>
        <v>+2</v>
      </c>
      <c r="L155" t="str">
        <f t="shared" si="39"/>
        <v/>
      </c>
      <c r="M155" t="str">
        <f t="shared" si="40"/>
        <v>+2</v>
      </c>
      <c r="N155" s="1">
        <f t="shared" si="41"/>
        <v>2</v>
      </c>
      <c r="O155" t="str">
        <f>LOOKUP($N155,{-3,-2,-1,0,1,2,3},{"#74add1","#abd9e9","#e0f3f8","#ffffbf","#fee090","#fdae61","#f46d43"})</f>
        <v>#fdae61</v>
      </c>
      <c r="P155">
        <v>94.7</v>
      </c>
      <c r="Q155">
        <v>8</v>
      </c>
      <c r="R155">
        <v>582366</v>
      </c>
      <c r="S155">
        <v>72795</v>
      </c>
      <c r="T155">
        <f t="shared" si="42"/>
        <v>1.5958320537538091</v>
      </c>
      <c r="U155" t="str">
        <f t="shared" si="43"/>
        <v/>
      </c>
      <c r="V155" t="str">
        <f t="shared" si="44"/>
        <v>+2</v>
      </c>
      <c r="W155" t="str">
        <f t="shared" si="45"/>
        <v/>
      </c>
      <c r="X155" t="str">
        <f t="shared" si="46"/>
        <v>+2</v>
      </c>
      <c r="Y155" s="1">
        <f t="shared" si="47"/>
        <v>2</v>
      </c>
      <c r="Z155" t="str">
        <f>LOOKUP($Y155,{-3,-2,-1,0,1,2,3},{"#74add1","#abd9e9","#e0f3f8","#ffffbf","#fee090","#fdae61","#f46d43"})</f>
        <v>#fdae61</v>
      </c>
      <c r="AA155">
        <v>99.2</v>
      </c>
      <c r="AB155">
        <v>16</v>
      </c>
      <c r="AC155">
        <v>1207646</v>
      </c>
      <c r="AD155">
        <v>75477</v>
      </c>
      <c r="AE155">
        <f t="shared" si="48"/>
        <v>1.6851044355294438</v>
      </c>
      <c r="AF155" t="str">
        <f t="shared" si="49"/>
        <v/>
      </c>
      <c r="AG155" t="str">
        <f t="shared" si="50"/>
        <v>+2</v>
      </c>
      <c r="AH155" t="str">
        <f t="shared" si="51"/>
        <v/>
      </c>
      <c r="AI155" t="str">
        <f t="shared" si="52"/>
        <v>+2</v>
      </c>
      <c r="AJ155" s="1">
        <f t="shared" si="53"/>
        <v>2</v>
      </c>
      <c r="AK155" t="str">
        <f>LOOKUP($AJ155,{-3,-2,-1,0,1,2,3},{"#74add1","#abd9e9","#e0f3f8","#ffffbf","#fee090","#fdae61","#f46d43"})</f>
        <v>#fdae61</v>
      </c>
      <c r="AL155">
        <v>96.9</v>
      </c>
      <c r="AM155">
        <v>40.730599099999999</v>
      </c>
      <c r="AN155">
        <v>-74.071752000000004</v>
      </c>
      <c r="AO155" t="s">
        <v>214</v>
      </c>
      <c r="AP155" t="b">
        <f>IF(C155=C154,AP154,NOT(AP154))</f>
        <v>0</v>
      </c>
    </row>
    <row r="156" spans="1:42">
      <c r="A156">
        <v>32</v>
      </c>
      <c r="B156">
        <v>22</v>
      </c>
      <c r="C156" t="s">
        <v>215</v>
      </c>
      <c r="D156" t="s">
        <v>216</v>
      </c>
      <c r="E156">
        <v>2009</v>
      </c>
      <c r="F156">
        <v>8</v>
      </c>
      <c r="G156">
        <v>354276</v>
      </c>
      <c r="H156">
        <v>44284</v>
      </c>
      <c r="I156">
        <f t="shared" si="36"/>
        <v>-2.9343209069352851</v>
      </c>
      <c r="J156" t="str">
        <f t="shared" si="37"/>
        <v/>
      </c>
      <c r="K156" t="str">
        <f t="shared" si="38"/>
        <v/>
      </c>
      <c r="L156" t="str">
        <f t="shared" si="39"/>
        <v>-3</v>
      </c>
      <c r="M156" t="str">
        <f t="shared" si="40"/>
        <v>-3</v>
      </c>
      <c r="N156" s="1">
        <f t="shared" si="41"/>
        <v>-3</v>
      </c>
      <c r="O156" t="str">
        <f>LOOKUP($N156,{-3,-2,-1,0,1,2,3},{"#74add1","#abd9e9","#e0f3f8","#ffffbf","#fee090","#fdae61","#f46d43"})</f>
        <v>#74add1</v>
      </c>
      <c r="P156">
        <v>70.3</v>
      </c>
      <c r="Q156">
        <v>8</v>
      </c>
      <c r="R156">
        <v>573263</v>
      </c>
      <c r="S156">
        <v>71657</v>
      </c>
      <c r="T156">
        <f t="shared" si="42"/>
        <v>1.2289373188368324</v>
      </c>
      <c r="U156" t="str">
        <f t="shared" si="43"/>
        <v/>
      </c>
      <c r="V156" t="str">
        <f t="shared" si="44"/>
        <v>+2</v>
      </c>
      <c r="W156" t="str">
        <f t="shared" si="45"/>
        <v/>
      </c>
      <c r="X156" t="str">
        <f t="shared" si="46"/>
        <v>+2</v>
      </c>
      <c r="Y156" s="1">
        <f t="shared" si="47"/>
        <v>2</v>
      </c>
      <c r="Z156" t="str">
        <f>LOOKUP($Y156,{-3,-2,-1,0,1,2,3},{"#74add1","#abd9e9","#e0f3f8","#ffffbf","#fee090","#fdae61","#f46d43"})</f>
        <v>#fdae61</v>
      </c>
      <c r="AA156">
        <v>96.6</v>
      </c>
      <c r="AB156">
        <v>16</v>
      </c>
      <c r="AC156">
        <v>927539</v>
      </c>
      <c r="AD156">
        <v>57971</v>
      </c>
      <c r="AE156">
        <f t="shared" si="48"/>
        <v>-2.1726116555564308</v>
      </c>
      <c r="AF156" t="str">
        <f t="shared" si="49"/>
        <v/>
      </c>
      <c r="AG156" t="str">
        <f t="shared" si="50"/>
        <v/>
      </c>
      <c r="AH156" t="str">
        <f t="shared" si="51"/>
        <v>-3</v>
      </c>
      <c r="AI156" t="str">
        <f t="shared" si="52"/>
        <v>-3</v>
      </c>
      <c r="AJ156" s="1">
        <f t="shared" si="53"/>
        <v>-3</v>
      </c>
      <c r="AK156" t="str">
        <f>LOOKUP($AJ156,{-3,-2,-1,0,1,2,3},{"#74add1","#abd9e9","#e0f3f8","#ffffbf","#fee090","#fdae61","#f46d43"})</f>
        <v>#74add1</v>
      </c>
      <c r="AL156">
        <v>84.5</v>
      </c>
      <c r="AM156">
        <v>37.804455699999998</v>
      </c>
      <c r="AN156">
        <v>-122.27135629999999</v>
      </c>
      <c r="AO156" t="s">
        <v>217</v>
      </c>
      <c r="AP156" t="b">
        <f>IF(C156=C155,AP155,NOT(AP155))</f>
        <v>1</v>
      </c>
    </row>
    <row r="157" spans="1:42">
      <c r="A157">
        <v>32</v>
      </c>
      <c r="B157">
        <v>22</v>
      </c>
      <c r="C157" t="s">
        <v>215</v>
      </c>
      <c r="D157" t="s">
        <v>216</v>
      </c>
      <c r="E157">
        <v>2010</v>
      </c>
      <c r="F157">
        <v>8</v>
      </c>
      <c r="G157">
        <v>371448</v>
      </c>
      <c r="H157">
        <v>46431</v>
      </c>
      <c r="I157">
        <f t="shared" si="36"/>
        <v>-2.6663012714736638</v>
      </c>
      <c r="J157" t="str">
        <f t="shared" si="37"/>
        <v/>
      </c>
      <c r="K157" t="str">
        <f t="shared" si="38"/>
        <v/>
      </c>
      <c r="L157" t="str">
        <f t="shared" si="39"/>
        <v>-3</v>
      </c>
      <c r="M157" t="str">
        <f t="shared" si="40"/>
        <v>-3</v>
      </c>
      <c r="N157" s="1">
        <f t="shared" si="41"/>
        <v>-3</v>
      </c>
      <c r="O157" t="str">
        <f>LOOKUP($N157,{-3,-2,-1,0,1,2,3},{"#74add1","#abd9e9","#e0f3f8","#ffffbf","#fee090","#fdae61","#f46d43"})</f>
        <v>#74add1</v>
      </c>
      <c r="P157">
        <v>73.7</v>
      </c>
      <c r="Q157">
        <v>8</v>
      </c>
      <c r="R157">
        <v>539934</v>
      </c>
      <c r="S157">
        <v>67491</v>
      </c>
      <c r="T157">
        <f t="shared" si="42"/>
        <v>-0.1141940218170559</v>
      </c>
      <c r="U157" t="str">
        <f t="shared" si="43"/>
        <v>-1</v>
      </c>
      <c r="V157" t="str">
        <f t="shared" si="44"/>
        <v/>
      </c>
      <c r="W157" t="str">
        <f t="shared" si="45"/>
        <v/>
      </c>
      <c r="X157" t="str">
        <f t="shared" si="46"/>
        <v>-1</v>
      </c>
      <c r="Y157" s="1">
        <f t="shared" si="47"/>
        <v>-1</v>
      </c>
      <c r="Z157" t="str">
        <f>LOOKUP($Y157,{-3,-2,-1,0,1,2,3},{"#74add1","#abd9e9","#e0f3f8","#ffffbf","#fee090","#fdae61","#f46d43"})</f>
        <v>#e0f3f8</v>
      </c>
      <c r="AA157">
        <v>96.6</v>
      </c>
      <c r="AB157">
        <v>16</v>
      </c>
      <c r="AC157">
        <v>911382</v>
      </c>
      <c r="AD157">
        <v>56961</v>
      </c>
      <c r="AE157">
        <f t="shared" si="48"/>
        <v>-2.39518067486391</v>
      </c>
      <c r="AF157" t="str">
        <f t="shared" si="49"/>
        <v/>
      </c>
      <c r="AG157" t="str">
        <f t="shared" si="50"/>
        <v/>
      </c>
      <c r="AH157" t="str">
        <f t="shared" si="51"/>
        <v>-3</v>
      </c>
      <c r="AI157" t="str">
        <f t="shared" si="52"/>
        <v>-3</v>
      </c>
      <c r="AJ157" s="1">
        <f t="shared" si="53"/>
        <v>-3</v>
      </c>
      <c r="AK157" t="str">
        <f>LOOKUP($AJ157,{-3,-2,-1,0,1,2,3},{"#74add1","#abd9e9","#e0f3f8","#ffffbf","#fee090","#fdae61","#f46d43"})</f>
        <v>#74add1</v>
      </c>
      <c r="AL157">
        <v>85.7</v>
      </c>
      <c r="AM157">
        <v>37.804455699999998</v>
      </c>
      <c r="AN157">
        <v>-122.27135629999999</v>
      </c>
      <c r="AO157" t="s">
        <v>218</v>
      </c>
      <c r="AP157" t="b">
        <f>IF(C157=C156,AP156,NOT(AP156))</f>
        <v>1</v>
      </c>
    </row>
    <row r="158" spans="1:42">
      <c r="A158">
        <v>29</v>
      </c>
      <c r="B158">
        <v>22</v>
      </c>
      <c r="C158" t="s">
        <v>215</v>
      </c>
      <c r="D158" t="s">
        <v>216</v>
      </c>
      <c r="E158">
        <v>2011</v>
      </c>
      <c r="F158">
        <v>8</v>
      </c>
      <c r="G158">
        <v>473938</v>
      </c>
      <c r="H158">
        <v>59242</v>
      </c>
      <c r="I158">
        <f t="shared" si="36"/>
        <v>-1.0670467070121661</v>
      </c>
      <c r="J158" t="str">
        <f t="shared" si="37"/>
        <v/>
      </c>
      <c r="K158" t="str">
        <f t="shared" si="38"/>
        <v>-2</v>
      </c>
      <c r="L158" t="str">
        <f t="shared" si="39"/>
        <v/>
      </c>
      <c r="M158" t="str">
        <f t="shared" si="40"/>
        <v>-2</v>
      </c>
      <c r="N158" s="1">
        <f t="shared" si="41"/>
        <v>-2</v>
      </c>
      <c r="O158" t="str">
        <f>LOOKUP($N158,{-3,-2,-1,0,1,2,3},{"#74add1","#abd9e9","#e0f3f8","#ffffbf","#fee090","#fdae61","#f46d43"})</f>
        <v>#abd9e9</v>
      </c>
      <c r="P158">
        <v>94</v>
      </c>
      <c r="Q158">
        <v>8</v>
      </c>
      <c r="R158">
        <v>544691</v>
      </c>
      <c r="S158">
        <v>68086</v>
      </c>
      <c r="T158">
        <f t="shared" si="42"/>
        <v>7.7635826404034713E-2</v>
      </c>
      <c r="U158" t="str">
        <f t="shared" si="43"/>
        <v>+1</v>
      </c>
      <c r="V158" t="str">
        <f t="shared" si="44"/>
        <v/>
      </c>
      <c r="W158" t="str">
        <f t="shared" si="45"/>
        <v/>
      </c>
      <c r="X158" t="str">
        <f t="shared" si="46"/>
        <v>+1</v>
      </c>
      <c r="Y158" s="1">
        <f t="shared" si="47"/>
        <v>1</v>
      </c>
      <c r="Z158" t="str">
        <f>LOOKUP($Y158,{-3,-2,-1,0,1,2,3},{"#74add1","#abd9e9","#e0f3f8","#ffffbf","#fee090","#fdae61","#f46d43"})</f>
        <v>#fee090</v>
      </c>
      <c r="AA158">
        <v>93.8</v>
      </c>
      <c r="AB158">
        <v>16</v>
      </c>
      <c r="AC158">
        <v>1018629</v>
      </c>
      <c r="AD158">
        <v>63664</v>
      </c>
      <c r="AE158">
        <f t="shared" si="48"/>
        <v>-0.91807162890546046</v>
      </c>
      <c r="AF158" t="str">
        <f t="shared" si="49"/>
        <v>-1</v>
      </c>
      <c r="AG158" t="str">
        <f t="shared" si="50"/>
        <v/>
      </c>
      <c r="AH158" t="str">
        <f t="shared" si="51"/>
        <v/>
      </c>
      <c r="AI158" t="str">
        <f t="shared" si="52"/>
        <v>-1</v>
      </c>
      <c r="AJ158" s="1">
        <f t="shared" si="53"/>
        <v>-1</v>
      </c>
      <c r="AK158" t="str">
        <f>LOOKUP($AJ158,{-3,-2,-1,0,1,2,3},{"#74add1","#abd9e9","#e0f3f8","#ffffbf","#fee090","#fdae61","#f46d43"})</f>
        <v>#e0f3f8</v>
      </c>
      <c r="AL158">
        <v>93.9</v>
      </c>
      <c r="AM158">
        <v>37.804455699999998</v>
      </c>
      <c r="AN158">
        <v>-122.27135629999999</v>
      </c>
      <c r="AO158" t="s">
        <v>219</v>
      </c>
      <c r="AP158" t="b">
        <f>IF(C158=C157,AP157,NOT(AP157))</f>
        <v>1</v>
      </c>
    </row>
    <row r="159" spans="1:42">
      <c r="A159">
        <v>32</v>
      </c>
      <c r="B159">
        <v>22</v>
      </c>
      <c r="C159" t="s">
        <v>215</v>
      </c>
      <c r="D159" t="s">
        <v>216</v>
      </c>
      <c r="E159">
        <v>2012</v>
      </c>
      <c r="F159">
        <v>8</v>
      </c>
      <c r="G159">
        <v>433732</v>
      </c>
      <c r="H159">
        <v>54216</v>
      </c>
      <c r="I159">
        <f t="shared" si="36"/>
        <v>-1.6944648196484542</v>
      </c>
      <c r="J159" t="str">
        <f t="shared" si="37"/>
        <v/>
      </c>
      <c r="K159" t="str">
        <f t="shared" si="38"/>
        <v>-2</v>
      </c>
      <c r="L159" t="str">
        <f t="shared" si="39"/>
        <v/>
      </c>
      <c r="M159" t="str">
        <f t="shared" si="40"/>
        <v>-2</v>
      </c>
      <c r="N159" s="1">
        <f t="shared" si="41"/>
        <v>-2</v>
      </c>
      <c r="O159" t="str">
        <f>LOOKUP($N159,{-3,-2,-1,0,1,2,3},{"#74add1","#abd9e9","#e0f3f8","#ffffbf","#fee090","#fdae61","#f46d43"})</f>
        <v>#abd9e9</v>
      </c>
      <c r="P159">
        <v>86</v>
      </c>
      <c r="Q159">
        <v>8</v>
      </c>
      <c r="R159">
        <v>542499</v>
      </c>
      <c r="S159">
        <v>67812</v>
      </c>
      <c r="T159">
        <f t="shared" si="42"/>
        <v>-1.0702624709543149E-2</v>
      </c>
      <c r="U159" t="str">
        <f t="shared" si="43"/>
        <v>-1</v>
      </c>
      <c r="V159" t="str">
        <f t="shared" si="44"/>
        <v/>
      </c>
      <c r="W159" t="str">
        <f t="shared" si="45"/>
        <v/>
      </c>
      <c r="X159" t="str">
        <f t="shared" si="46"/>
        <v>-1</v>
      </c>
      <c r="Y159" s="1">
        <f t="shared" si="47"/>
        <v>-1</v>
      </c>
      <c r="Z159" t="str">
        <f>LOOKUP($Y159,{-3,-2,-1,0,1,2,3},{"#74add1","#abd9e9","#e0f3f8","#ffffbf","#fee090","#fdae61","#f46d43"})</f>
        <v>#e0f3f8</v>
      </c>
      <c r="AA159">
        <v>93.4</v>
      </c>
      <c r="AB159">
        <v>16</v>
      </c>
      <c r="AC159">
        <v>976231</v>
      </c>
      <c r="AD159">
        <v>61014</v>
      </c>
      <c r="AE159">
        <f t="shared" si="48"/>
        <v>-1.5020398478805299</v>
      </c>
      <c r="AF159" t="str">
        <f t="shared" si="49"/>
        <v/>
      </c>
      <c r="AG159" t="str">
        <f t="shared" si="50"/>
        <v>-2</v>
      </c>
      <c r="AH159" t="str">
        <f t="shared" si="51"/>
        <v/>
      </c>
      <c r="AI159" t="str">
        <f t="shared" si="52"/>
        <v>-2</v>
      </c>
      <c r="AJ159" s="1">
        <f t="shared" si="53"/>
        <v>-2</v>
      </c>
      <c r="AK159" t="str">
        <f>LOOKUP($AJ159,{-3,-2,-1,0,1,2,3},{"#74add1","#abd9e9","#e0f3f8","#ffffbf","#fee090","#fdae61","#f46d43"})</f>
        <v>#abd9e9</v>
      </c>
      <c r="AL159">
        <v>90</v>
      </c>
      <c r="AM159">
        <v>37.804455699999998</v>
      </c>
      <c r="AN159">
        <v>-122.27135629999999</v>
      </c>
      <c r="AO159" t="s">
        <v>220</v>
      </c>
      <c r="AP159" t="b">
        <f>IF(C159=C158,AP158,NOT(AP158))</f>
        <v>1</v>
      </c>
    </row>
    <row r="160" spans="1:42">
      <c r="A160">
        <v>32</v>
      </c>
      <c r="B160">
        <v>22</v>
      </c>
      <c r="C160" t="s">
        <v>215</v>
      </c>
      <c r="D160" t="s">
        <v>216</v>
      </c>
      <c r="E160">
        <v>2013</v>
      </c>
      <c r="F160">
        <v>8</v>
      </c>
      <c r="G160">
        <v>403556</v>
      </c>
      <c r="H160">
        <v>50444</v>
      </c>
      <c r="I160">
        <f t="shared" si="36"/>
        <v>-2.1653404903337066</v>
      </c>
      <c r="J160" t="str">
        <f t="shared" si="37"/>
        <v/>
      </c>
      <c r="K160" t="str">
        <f t="shared" si="38"/>
        <v/>
      </c>
      <c r="L160" t="str">
        <f t="shared" si="39"/>
        <v>-3</v>
      </c>
      <c r="M160" t="str">
        <f t="shared" si="40"/>
        <v>-3</v>
      </c>
      <c r="N160" s="1">
        <f t="shared" si="41"/>
        <v>-3</v>
      </c>
      <c r="O160" t="str">
        <f>LOOKUP($N160,{-3,-2,-1,0,1,2,3},{"#74add1","#abd9e9","#e0f3f8","#ffffbf","#fee090","#fdae61","#f46d43"})</f>
        <v>#74add1</v>
      </c>
      <c r="P160">
        <v>80</v>
      </c>
      <c r="Q160">
        <v>8</v>
      </c>
      <c r="R160">
        <v>601080</v>
      </c>
      <c r="S160">
        <v>75135</v>
      </c>
      <c r="T160">
        <f t="shared" si="42"/>
        <v>2.3502553223880143</v>
      </c>
      <c r="U160" t="str">
        <f t="shared" si="43"/>
        <v/>
      </c>
      <c r="V160" t="str">
        <f t="shared" si="44"/>
        <v/>
      </c>
      <c r="W160" t="str">
        <f t="shared" si="45"/>
        <v>+3</v>
      </c>
      <c r="X160" t="str">
        <f t="shared" si="46"/>
        <v>+3</v>
      </c>
      <c r="Y160" s="1">
        <f t="shared" si="47"/>
        <v>3</v>
      </c>
      <c r="Z160" t="str">
        <f>LOOKUP($Y160,{-3,-2,-1,0,1,2,3},{"#74add1","#abd9e9","#e0f3f8","#ffffbf","#fee090","#fdae61","#f46d43"})</f>
        <v>#f46d43</v>
      </c>
      <c r="AA160">
        <v>99.6</v>
      </c>
      <c r="AB160">
        <v>16</v>
      </c>
      <c r="AC160">
        <v>1004636</v>
      </c>
      <c r="AD160">
        <v>62789</v>
      </c>
      <c r="AE160">
        <f t="shared" si="48"/>
        <v>-1.1108913238500588</v>
      </c>
      <c r="AF160" t="str">
        <f t="shared" si="49"/>
        <v/>
      </c>
      <c r="AG160" t="str">
        <f t="shared" si="50"/>
        <v>-2</v>
      </c>
      <c r="AH160" t="str">
        <f t="shared" si="51"/>
        <v/>
      </c>
      <c r="AI160" t="str">
        <f t="shared" si="52"/>
        <v>-2</v>
      </c>
      <c r="AJ160" s="1">
        <f t="shared" si="53"/>
        <v>-2</v>
      </c>
      <c r="AK160" t="str">
        <f>LOOKUP($AJ160,{-3,-2,-1,0,1,2,3},{"#74add1","#abd9e9","#e0f3f8","#ffffbf","#fee090","#fdae61","#f46d43"})</f>
        <v>#abd9e9</v>
      </c>
      <c r="AL160">
        <v>90.7</v>
      </c>
      <c r="AM160">
        <v>37.804455699999998</v>
      </c>
      <c r="AN160">
        <v>-122.27135629999999</v>
      </c>
      <c r="AO160" t="s">
        <v>221</v>
      </c>
      <c r="AP160" t="b">
        <f>IF(C160=C159,AP159,NOT(AP159))</f>
        <v>1</v>
      </c>
    </row>
    <row r="161" spans="1:42">
      <c r="A161">
        <v>31</v>
      </c>
      <c r="B161">
        <v>22</v>
      </c>
      <c r="C161" t="s">
        <v>215</v>
      </c>
      <c r="D161" t="s">
        <v>216</v>
      </c>
      <c r="E161">
        <v>2014</v>
      </c>
      <c r="F161">
        <v>7</v>
      </c>
      <c r="G161">
        <v>375897</v>
      </c>
      <c r="H161">
        <v>53699</v>
      </c>
      <c r="I161">
        <f t="shared" si="36"/>
        <v>-1.7590042474703724</v>
      </c>
      <c r="J161" t="str">
        <f t="shared" si="37"/>
        <v/>
      </c>
      <c r="K161" t="str">
        <f t="shared" si="38"/>
        <v>-2</v>
      </c>
      <c r="L161" t="str">
        <f t="shared" si="39"/>
        <v/>
      </c>
      <c r="M161" t="str">
        <f t="shared" si="40"/>
        <v>-2</v>
      </c>
      <c r="N161" s="1">
        <f t="shared" si="41"/>
        <v>-2</v>
      </c>
      <c r="O161" t="str">
        <f>LOOKUP($N161,{-3,-2,-1,0,1,2,3},{"#74add1","#abd9e9","#e0f3f8","#ffffbf","#fee090","#fdae61","#f46d43"})</f>
        <v>#abd9e9</v>
      </c>
      <c r="P161">
        <v>85.2</v>
      </c>
      <c r="Q161">
        <v>8</v>
      </c>
      <c r="R161">
        <v>554136</v>
      </c>
      <c r="S161">
        <v>69267</v>
      </c>
      <c r="T161">
        <f t="shared" si="42"/>
        <v>0.45839389488993054</v>
      </c>
      <c r="U161" t="str">
        <f t="shared" si="43"/>
        <v>+1</v>
      </c>
      <c r="V161" t="str">
        <f t="shared" si="44"/>
        <v/>
      </c>
      <c r="W161" t="str">
        <f t="shared" si="45"/>
        <v/>
      </c>
      <c r="X161" t="str">
        <f t="shared" si="46"/>
        <v>+1</v>
      </c>
      <c r="Y161" s="1">
        <f t="shared" si="47"/>
        <v>1</v>
      </c>
      <c r="Z161" t="str">
        <f>LOOKUP($Y161,{-3,-2,-1,0,1,2,3},{"#74add1","#abd9e9","#e0f3f8","#ffffbf","#fee090","#fdae61","#f46d43"})</f>
        <v>#fee090</v>
      </c>
      <c r="AA161">
        <v>95.4</v>
      </c>
      <c r="AB161">
        <v>15</v>
      </c>
      <c r="AC161">
        <v>930033</v>
      </c>
      <c r="AD161">
        <v>62002</v>
      </c>
      <c r="AE161">
        <f t="shared" si="48"/>
        <v>-1.2843188666173719</v>
      </c>
      <c r="AF161" t="str">
        <f t="shared" si="49"/>
        <v/>
      </c>
      <c r="AG161" t="str">
        <f t="shared" si="50"/>
        <v>-2</v>
      </c>
      <c r="AH161" t="str">
        <f t="shared" si="51"/>
        <v/>
      </c>
      <c r="AI161" t="str">
        <f t="shared" si="52"/>
        <v>-2</v>
      </c>
      <c r="AJ161" s="1">
        <f t="shared" si="53"/>
        <v>-2</v>
      </c>
      <c r="AK161" t="str">
        <f>LOOKUP($AJ161,{-3,-2,-1,0,1,2,3},{"#74add1","#abd9e9","#e0f3f8","#ffffbf","#fee090","#fdae61","#f46d43"})</f>
        <v>#abd9e9</v>
      </c>
      <c r="AL161">
        <v>91</v>
      </c>
      <c r="AM161">
        <v>37.804455699999998</v>
      </c>
      <c r="AN161">
        <v>-122.27135629999999</v>
      </c>
      <c r="AO161" t="s">
        <v>222</v>
      </c>
      <c r="AP161" t="b">
        <f>IF(C161=C160,AP160,NOT(AP160))</f>
        <v>1</v>
      </c>
    </row>
    <row r="162" spans="1:42">
      <c r="A162">
        <v>30</v>
      </c>
      <c r="B162">
        <v>22</v>
      </c>
      <c r="C162" t="s">
        <v>215</v>
      </c>
      <c r="D162" t="s">
        <v>216</v>
      </c>
      <c r="E162">
        <v>2015</v>
      </c>
      <c r="F162">
        <v>8</v>
      </c>
      <c r="G162">
        <v>436910</v>
      </c>
      <c r="H162">
        <v>54613</v>
      </c>
      <c r="I162">
        <f t="shared" si="36"/>
        <v>-1.644905529812281</v>
      </c>
      <c r="J162" t="str">
        <f t="shared" si="37"/>
        <v/>
      </c>
      <c r="K162" t="str">
        <f t="shared" si="38"/>
        <v>-2</v>
      </c>
      <c r="L162" t="str">
        <f t="shared" si="39"/>
        <v/>
      </c>
      <c r="M162" t="str">
        <f t="shared" si="40"/>
        <v>-2</v>
      </c>
      <c r="N162" s="1">
        <f t="shared" si="41"/>
        <v>-2</v>
      </c>
      <c r="O162" t="str">
        <f>LOOKUP($N162,{-3,-2,-1,0,1,2,3},{"#74add1","#abd9e9","#e0f3f8","#ffffbf","#fee090","#fdae61","#f46d43"})</f>
        <v>#abd9e9</v>
      </c>
      <c r="P162">
        <v>86.5</v>
      </c>
      <c r="Q162">
        <v>8</v>
      </c>
      <c r="R162">
        <v>534117</v>
      </c>
      <c r="S162">
        <v>66764</v>
      </c>
      <c r="T162">
        <f t="shared" si="42"/>
        <v>-0.34858108006366578</v>
      </c>
      <c r="U162" t="str">
        <f t="shared" si="43"/>
        <v>-1</v>
      </c>
      <c r="V162" t="str">
        <f t="shared" si="44"/>
        <v/>
      </c>
      <c r="W162" t="str">
        <f t="shared" si="45"/>
        <v/>
      </c>
      <c r="X162" t="str">
        <f t="shared" si="46"/>
        <v>-1</v>
      </c>
      <c r="Y162" s="1">
        <f t="shared" si="47"/>
        <v>-1</v>
      </c>
      <c r="Z162" t="str">
        <f>LOOKUP($Y162,{-3,-2,-1,0,1,2,3},{"#74add1","#abd9e9","#e0f3f8","#ffffbf","#fee090","#fdae61","#f46d43"})</f>
        <v>#e0f3f8</v>
      </c>
      <c r="AA162">
        <v>95.9</v>
      </c>
      <c r="AB162">
        <v>16</v>
      </c>
      <c r="AC162">
        <v>971027</v>
      </c>
      <c r="AD162">
        <v>60689</v>
      </c>
      <c r="AE162">
        <f t="shared" si="48"/>
        <v>-1.5736585917170951</v>
      </c>
      <c r="AF162" t="str">
        <f t="shared" si="49"/>
        <v/>
      </c>
      <c r="AG162" t="str">
        <f t="shared" si="50"/>
        <v>-2</v>
      </c>
      <c r="AH162" t="str">
        <f t="shared" si="51"/>
        <v/>
      </c>
      <c r="AI162" t="str">
        <f t="shared" si="52"/>
        <v>-2</v>
      </c>
      <c r="AJ162" s="1">
        <f t="shared" si="53"/>
        <v>-2</v>
      </c>
      <c r="AK162" t="str">
        <f>LOOKUP($AJ162,{-3,-2,-1,0,1,2,3},{"#74add1","#abd9e9","#e0f3f8","#ffffbf","#fee090","#fdae61","#f46d43"})</f>
        <v>#abd9e9</v>
      </c>
      <c r="AL162">
        <v>91.4</v>
      </c>
      <c r="AM162">
        <v>37.804455699999998</v>
      </c>
      <c r="AN162">
        <v>-122.27135629999999</v>
      </c>
      <c r="AO162" t="s">
        <v>223</v>
      </c>
      <c r="AP162" t="b">
        <f>IF(C162=C161,AP161,NOT(AP161))</f>
        <v>1</v>
      </c>
    </row>
    <row r="163" spans="1:42">
      <c r="A163">
        <v>13</v>
      </c>
      <c r="B163">
        <v>23</v>
      </c>
      <c r="C163" t="s">
        <v>224</v>
      </c>
      <c r="D163" t="s">
        <v>225</v>
      </c>
      <c r="E163">
        <v>2009</v>
      </c>
      <c r="F163">
        <v>8</v>
      </c>
      <c r="G163">
        <v>553152</v>
      </c>
      <c r="H163">
        <v>69144</v>
      </c>
      <c r="I163">
        <f t="shared" si="36"/>
        <v>0.16906434577822882</v>
      </c>
      <c r="J163" t="str">
        <f t="shared" si="37"/>
        <v>+1</v>
      </c>
      <c r="K163" t="str">
        <f t="shared" si="38"/>
        <v/>
      </c>
      <c r="L163" t="str">
        <f t="shared" si="39"/>
        <v/>
      </c>
      <c r="M163" t="str">
        <f t="shared" si="40"/>
        <v>+1</v>
      </c>
      <c r="N163" s="1">
        <f t="shared" si="41"/>
        <v>1</v>
      </c>
      <c r="O163" t="str">
        <f>LOOKUP($N163,{-3,-2,-1,0,1,2,3},{"#74add1","#abd9e9","#e0f3f8","#ffffbf","#fee090","#fdae61","#f46d43"})</f>
        <v>#fee090</v>
      </c>
      <c r="P163">
        <v>102.3</v>
      </c>
      <c r="Q163">
        <v>8</v>
      </c>
      <c r="R163">
        <v>591743</v>
      </c>
      <c r="S163">
        <v>73967</v>
      </c>
      <c r="T163">
        <f t="shared" si="42"/>
        <v>1.9736884942834194</v>
      </c>
      <c r="U163" t="str">
        <f t="shared" si="43"/>
        <v/>
      </c>
      <c r="V163" t="str">
        <f t="shared" si="44"/>
        <v>+2</v>
      </c>
      <c r="W163" t="str">
        <f t="shared" si="45"/>
        <v/>
      </c>
      <c r="X163" t="str">
        <f t="shared" si="46"/>
        <v>+2</v>
      </c>
      <c r="Y163" s="1">
        <f t="shared" si="47"/>
        <v>2</v>
      </c>
      <c r="Z163" t="str">
        <f>LOOKUP($Y163,{-3,-2,-1,0,1,2,3},{"#74add1","#abd9e9","#e0f3f8","#ffffbf","#fee090","#fdae61","#f46d43"})</f>
        <v>#fdae61</v>
      </c>
      <c r="AA163">
        <v>99.8</v>
      </c>
      <c r="AB163">
        <v>16</v>
      </c>
      <c r="AC163">
        <v>1144895</v>
      </c>
      <c r="AD163">
        <v>71555</v>
      </c>
      <c r="AE163">
        <f t="shared" si="48"/>
        <v>0.82083147144634083</v>
      </c>
      <c r="AF163" t="str">
        <f t="shared" si="49"/>
        <v>+1</v>
      </c>
      <c r="AG163" t="str">
        <f t="shared" si="50"/>
        <v/>
      </c>
      <c r="AH163" t="str">
        <f t="shared" si="51"/>
        <v/>
      </c>
      <c r="AI163" t="str">
        <f t="shared" si="52"/>
        <v>+1</v>
      </c>
      <c r="AJ163" s="1">
        <f t="shared" si="53"/>
        <v>1</v>
      </c>
      <c r="AK163" t="str">
        <f>LOOKUP($AJ163,{-3,-2,-1,0,1,2,3},{"#74add1","#abd9e9","#e0f3f8","#ffffbf","#fee090","#fdae61","#f46d43"})</f>
        <v>#fee090</v>
      </c>
      <c r="AL163">
        <v>101</v>
      </c>
      <c r="AM163">
        <v>39.952334999999998</v>
      </c>
      <c r="AN163">
        <v>-75.163788999999994</v>
      </c>
      <c r="AO163" t="s">
        <v>226</v>
      </c>
      <c r="AP163" t="b">
        <f>IF(C163=C162,AP162,NOT(AP162))</f>
        <v>0</v>
      </c>
    </row>
    <row r="164" spans="1:42">
      <c r="A164">
        <v>12</v>
      </c>
      <c r="B164">
        <v>23</v>
      </c>
      <c r="C164" t="s">
        <v>224</v>
      </c>
      <c r="D164" t="s">
        <v>225</v>
      </c>
      <c r="E164">
        <v>2010</v>
      </c>
      <c r="F164">
        <v>8</v>
      </c>
      <c r="G164">
        <v>553152</v>
      </c>
      <c r="H164">
        <v>69144</v>
      </c>
      <c r="I164">
        <f t="shared" si="36"/>
        <v>0.16906434577822882</v>
      </c>
      <c r="J164" t="str">
        <f t="shared" si="37"/>
        <v>+1</v>
      </c>
      <c r="K164" t="str">
        <f t="shared" si="38"/>
        <v/>
      </c>
      <c r="L164" t="str">
        <f t="shared" si="39"/>
        <v/>
      </c>
      <c r="M164" t="str">
        <f t="shared" si="40"/>
        <v>+1</v>
      </c>
      <c r="N164" s="1">
        <f t="shared" si="41"/>
        <v>1</v>
      </c>
      <c r="O164" t="str">
        <f>LOOKUP($N164,{-3,-2,-1,0,1,2,3},{"#74add1","#abd9e9","#e0f3f8","#ffffbf","#fee090","#fdae61","#f46d43"})</f>
        <v>#fee090</v>
      </c>
      <c r="P164">
        <v>102.3</v>
      </c>
      <c r="Q164">
        <v>8</v>
      </c>
      <c r="R164">
        <v>572774</v>
      </c>
      <c r="S164">
        <v>71596</v>
      </c>
      <c r="T164">
        <f t="shared" si="42"/>
        <v>1.2092707293553424</v>
      </c>
      <c r="U164" t="str">
        <f t="shared" si="43"/>
        <v/>
      </c>
      <c r="V164" t="str">
        <f t="shared" si="44"/>
        <v>+2</v>
      </c>
      <c r="W164" t="str">
        <f t="shared" si="45"/>
        <v/>
      </c>
      <c r="X164" t="str">
        <f t="shared" si="46"/>
        <v>+2</v>
      </c>
      <c r="Y164" s="1">
        <f t="shared" si="47"/>
        <v>2</v>
      </c>
      <c r="Z164" t="str">
        <f>LOOKUP($Y164,{-3,-2,-1,0,1,2,3},{"#74add1","#abd9e9","#e0f3f8","#ffffbf","#fee090","#fdae61","#f46d43"})</f>
        <v>#fdae61</v>
      </c>
      <c r="AA164">
        <v>97.6</v>
      </c>
      <c r="AB164">
        <v>16</v>
      </c>
      <c r="AC164">
        <v>1125926</v>
      </c>
      <c r="AD164">
        <v>70370</v>
      </c>
      <c r="AE164">
        <f t="shared" si="48"/>
        <v>0.5596985131499419</v>
      </c>
      <c r="AF164" t="str">
        <f t="shared" si="49"/>
        <v>+1</v>
      </c>
      <c r="AG164" t="str">
        <f t="shared" si="50"/>
        <v/>
      </c>
      <c r="AH164" t="str">
        <f t="shared" si="51"/>
        <v/>
      </c>
      <c r="AI164" t="str">
        <f t="shared" si="52"/>
        <v>+1</v>
      </c>
      <c r="AJ164" s="1">
        <f t="shared" si="53"/>
        <v>1</v>
      </c>
      <c r="AK164" t="str">
        <f>LOOKUP($AJ164,{-3,-2,-1,0,1,2,3},{"#74add1","#abd9e9","#e0f3f8","#ffffbf","#fee090","#fdae61","#f46d43"})</f>
        <v>#fee090</v>
      </c>
      <c r="AL164">
        <v>99.9</v>
      </c>
      <c r="AM164">
        <v>39.952334999999998</v>
      </c>
      <c r="AN164">
        <v>-75.163788999999994</v>
      </c>
      <c r="AO164" t="s">
        <v>227</v>
      </c>
      <c r="AP164" t="b">
        <f>IF(C164=C163,AP163,NOT(AP163))</f>
        <v>0</v>
      </c>
    </row>
    <row r="165" spans="1:42">
      <c r="A165">
        <v>13</v>
      </c>
      <c r="B165">
        <v>23</v>
      </c>
      <c r="C165" t="s">
        <v>224</v>
      </c>
      <c r="D165" t="s">
        <v>225</v>
      </c>
      <c r="E165">
        <v>2011</v>
      </c>
      <c r="F165">
        <v>8</v>
      </c>
      <c r="G165">
        <v>553152</v>
      </c>
      <c r="H165">
        <v>69144</v>
      </c>
      <c r="I165">
        <f t="shared" si="36"/>
        <v>0.16906434577822882</v>
      </c>
      <c r="J165" t="str">
        <f t="shared" si="37"/>
        <v>+1</v>
      </c>
      <c r="K165" t="str">
        <f t="shared" si="38"/>
        <v/>
      </c>
      <c r="L165" t="str">
        <f t="shared" si="39"/>
        <v/>
      </c>
      <c r="M165" t="str">
        <f t="shared" si="40"/>
        <v>+1</v>
      </c>
      <c r="N165" s="1">
        <f t="shared" si="41"/>
        <v>1</v>
      </c>
      <c r="O165" t="str">
        <f>LOOKUP($N165,{-3,-2,-1,0,1,2,3},{"#74add1","#abd9e9","#e0f3f8","#ffffbf","#fee090","#fdae61","#f46d43"})</f>
        <v>#fee090</v>
      </c>
      <c r="P165">
        <v>102.3</v>
      </c>
      <c r="Q165">
        <v>8</v>
      </c>
      <c r="R165">
        <v>576019</v>
      </c>
      <c r="S165">
        <v>72002</v>
      </c>
      <c r="T165">
        <f t="shared" si="42"/>
        <v>1.3401663904944396</v>
      </c>
      <c r="U165" t="str">
        <f t="shared" si="43"/>
        <v/>
      </c>
      <c r="V165" t="str">
        <f t="shared" si="44"/>
        <v>+2</v>
      </c>
      <c r="W165" t="str">
        <f t="shared" si="45"/>
        <v/>
      </c>
      <c r="X165" t="str">
        <f t="shared" si="46"/>
        <v>+2</v>
      </c>
      <c r="Y165" s="1">
        <f t="shared" si="47"/>
        <v>2</v>
      </c>
      <c r="Z165" t="str">
        <f>LOOKUP($Y165,{-3,-2,-1,0,1,2,3},{"#74add1","#abd9e9","#e0f3f8","#ffffbf","#fee090","#fdae61","#f46d43"})</f>
        <v>#fdae61</v>
      </c>
      <c r="AA165">
        <v>95</v>
      </c>
      <c r="AB165">
        <v>16</v>
      </c>
      <c r="AC165">
        <v>1129171</v>
      </c>
      <c r="AD165">
        <v>70573</v>
      </c>
      <c r="AE165">
        <f t="shared" si="48"/>
        <v>0.60443268237708869</v>
      </c>
      <c r="AF165" t="str">
        <f t="shared" si="49"/>
        <v>+1</v>
      </c>
      <c r="AG165" t="str">
        <f t="shared" si="50"/>
        <v/>
      </c>
      <c r="AH165" t="str">
        <f t="shared" si="51"/>
        <v/>
      </c>
      <c r="AI165" t="str">
        <f t="shared" si="52"/>
        <v>+1</v>
      </c>
      <c r="AJ165" s="1">
        <f t="shared" si="53"/>
        <v>1</v>
      </c>
      <c r="AK165" t="str">
        <f>LOOKUP($AJ165,{-3,-2,-1,0,1,2,3},{"#74add1","#abd9e9","#e0f3f8","#ffffbf","#fee090","#fdae61","#f46d43"})</f>
        <v>#fee090</v>
      </c>
      <c r="AL165">
        <v>98.5</v>
      </c>
      <c r="AM165">
        <v>39.952334999999998</v>
      </c>
      <c r="AN165">
        <v>-75.163788999999994</v>
      </c>
      <c r="AO165" t="s">
        <v>228</v>
      </c>
      <c r="AP165" t="b">
        <f>IF(C165=C164,AP164,NOT(AP164))</f>
        <v>0</v>
      </c>
    </row>
    <row r="166" spans="1:42">
      <c r="A166">
        <v>13</v>
      </c>
      <c r="B166">
        <v>23</v>
      </c>
      <c r="C166" t="s">
        <v>224</v>
      </c>
      <c r="D166" t="s">
        <v>225</v>
      </c>
      <c r="E166">
        <v>2012</v>
      </c>
      <c r="F166">
        <v>8</v>
      </c>
      <c r="G166">
        <v>553152</v>
      </c>
      <c r="H166">
        <v>69144</v>
      </c>
      <c r="I166">
        <f t="shared" si="36"/>
        <v>0.16906434577822882</v>
      </c>
      <c r="J166" t="str">
        <f t="shared" si="37"/>
        <v>+1</v>
      </c>
      <c r="K166" t="str">
        <f t="shared" si="38"/>
        <v/>
      </c>
      <c r="L166" t="str">
        <f t="shared" si="39"/>
        <v/>
      </c>
      <c r="M166" t="str">
        <f t="shared" si="40"/>
        <v>+1</v>
      </c>
      <c r="N166" s="1">
        <f t="shared" si="41"/>
        <v>1</v>
      </c>
      <c r="O166" t="str">
        <f>LOOKUP($N166,{-3,-2,-1,0,1,2,3},{"#74add1","#abd9e9","#e0f3f8","#ffffbf","#fee090","#fdae61","#f46d43"})</f>
        <v>#fee090</v>
      </c>
      <c r="P166">
        <v>102.3</v>
      </c>
      <c r="Q166">
        <v>8</v>
      </c>
      <c r="R166">
        <v>573741</v>
      </c>
      <c r="S166">
        <v>71717</v>
      </c>
      <c r="T166">
        <f t="shared" si="42"/>
        <v>1.2482815052120684</v>
      </c>
      <c r="U166" t="str">
        <f t="shared" si="43"/>
        <v/>
      </c>
      <c r="V166" t="str">
        <f t="shared" si="44"/>
        <v>+2</v>
      </c>
      <c r="W166" t="str">
        <f t="shared" si="45"/>
        <v/>
      </c>
      <c r="X166" t="str">
        <f t="shared" si="46"/>
        <v>+2</v>
      </c>
      <c r="Y166" s="1">
        <f t="shared" si="47"/>
        <v>2</v>
      </c>
      <c r="Z166" t="str">
        <f>LOOKUP($Y166,{-3,-2,-1,0,1,2,3},{"#74add1","#abd9e9","#e0f3f8","#ffffbf","#fee090","#fdae61","#f46d43"})</f>
        <v>#fdae61</v>
      </c>
      <c r="AA166">
        <v>96.5</v>
      </c>
      <c r="AB166">
        <v>16</v>
      </c>
      <c r="AC166">
        <v>1126893</v>
      </c>
      <c r="AD166">
        <v>70430</v>
      </c>
      <c r="AE166">
        <f t="shared" si="48"/>
        <v>0.57292043508900004</v>
      </c>
      <c r="AF166" t="str">
        <f t="shared" si="49"/>
        <v>+1</v>
      </c>
      <c r="AG166" t="str">
        <f t="shared" si="50"/>
        <v/>
      </c>
      <c r="AH166" t="str">
        <f t="shared" si="51"/>
        <v/>
      </c>
      <c r="AI166" t="str">
        <f t="shared" si="52"/>
        <v>+1</v>
      </c>
      <c r="AJ166" s="1">
        <f t="shared" si="53"/>
        <v>1</v>
      </c>
      <c r="AK166" t="str">
        <f>LOOKUP($AJ166,{-3,-2,-1,0,1,2,3},{"#74add1","#abd9e9","#e0f3f8","#ffffbf","#fee090","#fdae61","#f46d43"})</f>
        <v>#fee090</v>
      </c>
      <c r="AL166">
        <v>99.3</v>
      </c>
      <c r="AM166">
        <v>39.952334999999998</v>
      </c>
      <c r="AN166">
        <v>-75.163788999999994</v>
      </c>
      <c r="AO166" t="s">
        <v>229</v>
      </c>
      <c r="AP166" t="b">
        <f>IF(C166=C165,AP165,NOT(AP165))</f>
        <v>0</v>
      </c>
    </row>
    <row r="167" spans="1:42">
      <c r="A167">
        <v>15</v>
      </c>
      <c r="B167">
        <v>23</v>
      </c>
      <c r="C167" t="s">
        <v>224</v>
      </c>
      <c r="D167" t="s">
        <v>225</v>
      </c>
      <c r="E167">
        <v>2013</v>
      </c>
      <c r="F167">
        <v>8</v>
      </c>
      <c r="G167">
        <v>553152</v>
      </c>
      <c r="H167">
        <v>69144</v>
      </c>
      <c r="I167">
        <f t="shared" si="36"/>
        <v>0.16906434577822882</v>
      </c>
      <c r="J167" t="str">
        <f t="shared" si="37"/>
        <v>+1</v>
      </c>
      <c r="K167" t="str">
        <f t="shared" si="38"/>
        <v/>
      </c>
      <c r="L167" t="str">
        <f t="shared" si="39"/>
        <v/>
      </c>
      <c r="M167" t="str">
        <f t="shared" si="40"/>
        <v>+1</v>
      </c>
      <c r="N167" s="1">
        <f t="shared" si="41"/>
        <v>1</v>
      </c>
      <c r="O167" t="str">
        <f>LOOKUP($N167,{-3,-2,-1,0,1,2,3},{"#74add1","#abd9e9","#e0f3f8","#ffffbf","#fee090","#fdae61","#f46d43"})</f>
        <v>#fee090</v>
      </c>
      <c r="P167">
        <v>102.3</v>
      </c>
      <c r="Q167">
        <v>8</v>
      </c>
      <c r="R167">
        <v>588003</v>
      </c>
      <c r="S167">
        <v>73500</v>
      </c>
      <c r="T167">
        <f t="shared" si="42"/>
        <v>1.8231262436628324</v>
      </c>
      <c r="U167" t="str">
        <f t="shared" si="43"/>
        <v/>
      </c>
      <c r="V167" t="str">
        <f t="shared" si="44"/>
        <v>+2</v>
      </c>
      <c r="W167" t="str">
        <f t="shared" si="45"/>
        <v/>
      </c>
      <c r="X167" t="str">
        <f t="shared" si="46"/>
        <v>+2</v>
      </c>
      <c r="Y167" s="1">
        <f t="shared" si="47"/>
        <v>2</v>
      </c>
      <c r="Z167" t="str">
        <f>LOOKUP($Y167,{-3,-2,-1,0,1,2,3},{"#74add1","#abd9e9","#e0f3f8","#ffffbf","#fee090","#fdae61","#f46d43"})</f>
        <v>#fdae61</v>
      </c>
      <c r="AA167">
        <v>98.6</v>
      </c>
      <c r="AB167">
        <v>16</v>
      </c>
      <c r="AC167">
        <v>1141155</v>
      </c>
      <c r="AD167">
        <v>71322</v>
      </c>
      <c r="AE167">
        <f t="shared" si="48"/>
        <v>0.76948634124966497</v>
      </c>
      <c r="AF167" t="str">
        <f t="shared" si="49"/>
        <v>+1</v>
      </c>
      <c r="AG167" t="str">
        <f t="shared" si="50"/>
        <v/>
      </c>
      <c r="AH167" t="str">
        <f t="shared" si="51"/>
        <v/>
      </c>
      <c r="AI167" t="str">
        <f t="shared" si="52"/>
        <v>+1</v>
      </c>
      <c r="AJ167" s="1">
        <f t="shared" si="53"/>
        <v>1</v>
      </c>
      <c r="AK167" t="str">
        <f>LOOKUP($AJ167,{-3,-2,-1,0,1,2,3},{"#74add1","#abd9e9","#e0f3f8","#ffffbf","#fee090","#fdae61","#f46d43"})</f>
        <v>#fee090</v>
      </c>
      <c r="AL167">
        <v>100.4</v>
      </c>
      <c r="AM167">
        <v>39.952334999999998</v>
      </c>
      <c r="AN167">
        <v>-75.163788999999994</v>
      </c>
      <c r="AO167" t="s">
        <v>230</v>
      </c>
      <c r="AP167" t="b">
        <f>IF(C167=C166,AP166,NOT(AP166))</f>
        <v>0</v>
      </c>
    </row>
    <row r="168" spans="1:42">
      <c r="A168">
        <v>15</v>
      </c>
      <c r="B168">
        <v>23</v>
      </c>
      <c r="C168" t="s">
        <v>224</v>
      </c>
      <c r="D168" t="s">
        <v>225</v>
      </c>
      <c r="E168">
        <v>2014</v>
      </c>
      <c r="F168">
        <v>8</v>
      </c>
      <c r="G168">
        <v>556768</v>
      </c>
      <c r="H168">
        <v>69596</v>
      </c>
      <c r="I168">
        <f t="shared" si="36"/>
        <v>0.22548953219120182</v>
      </c>
      <c r="J168" t="str">
        <f t="shared" si="37"/>
        <v>+1</v>
      </c>
      <c r="K168" t="str">
        <f t="shared" si="38"/>
        <v/>
      </c>
      <c r="L168" t="str">
        <f t="shared" si="39"/>
        <v/>
      </c>
      <c r="M168" t="str">
        <f t="shared" si="40"/>
        <v>+1</v>
      </c>
      <c r="N168" s="1">
        <f t="shared" si="41"/>
        <v>1</v>
      </c>
      <c r="O168" t="str">
        <f>LOOKUP($N168,{-3,-2,-1,0,1,2,3},{"#74add1","#abd9e9","#e0f3f8","#ffffbf","#fee090","#fdae61","#f46d43"})</f>
        <v>#fee090</v>
      </c>
      <c r="P168">
        <v>103</v>
      </c>
      <c r="Q168">
        <v>8</v>
      </c>
      <c r="R168">
        <v>596935</v>
      </c>
      <c r="S168">
        <v>74616</v>
      </c>
      <c r="T168">
        <f t="shared" si="42"/>
        <v>2.1829281102422224</v>
      </c>
      <c r="U168" t="str">
        <f t="shared" si="43"/>
        <v/>
      </c>
      <c r="V168" t="str">
        <f t="shared" si="44"/>
        <v/>
      </c>
      <c r="W168" t="str">
        <f t="shared" si="45"/>
        <v>+3</v>
      </c>
      <c r="X168" t="str">
        <f t="shared" si="46"/>
        <v>+3</v>
      </c>
      <c r="Y168" s="1">
        <f t="shared" si="47"/>
        <v>3</v>
      </c>
      <c r="Z168" t="str">
        <f>LOOKUP($Y168,{-3,-2,-1,0,1,2,3},{"#74add1","#abd9e9","#e0f3f8","#ffffbf","#fee090","#fdae61","#f46d43"})</f>
        <v>#f46d43</v>
      </c>
      <c r="AA168">
        <v>100.6</v>
      </c>
      <c r="AB168">
        <v>16</v>
      </c>
      <c r="AC168">
        <v>1153703</v>
      </c>
      <c r="AD168">
        <v>72106</v>
      </c>
      <c r="AE168">
        <f t="shared" si="48"/>
        <v>0.94225278792002509</v>
      </c>
      <c r="AF168" t="str">
        <f t="shared" si="49"/>
        <v>+1</v>
      </c>
      <c r="AG168" t="str">
        <f t="shared" si="50"/>
        <v/>
      </c>
      <c r="AH168" t="str">
        <f t="shared" si="51"/>
        <v/>
      </c>
      <c r="AI168" t="str">
        <f t="shared" si="52"/>
        <v>+1</v>
      </c>
      <c r="AJ168" s="1">
        <f t="shared" si="53"/>
        <v>1</v>
      </c>
      <c r="AK168" t="str">
        <f>LOOKUP($AJ168,{-3,-2,-1,0,1,2,3},{"#74add1","#abd9e9","#e0f3f8","#ffffbf","#fee090","#fdae61","#f46d43"})</f>
        <v>#fee090</v>
      </c>
      <c r="AL168">
        <v>101.8</v>
      </c>
      <c r="AM168">
        <v>39.952334999999998</v>
      </c>
      <c r="AN168">
        <v>-75.163788999999994</v>
      </c>
      <c r="AO168" t="s">
        <v>231</v>
      </c>
      <c r="AP168" t="b">
        <f>IF(C168=C167,AP167,NOT(AP167))</f>
        <v>0</v>
      </c>
    </row>
    <row r="169" spans="1:42">
      <c r="A169">
        <v>15</v>
      </c>
      <c r="B169">
        <v>23</v>
      </c>
      <c r="C169" t="s">
        <v>224</v>
      </c>
      <c r="D169" t="s">
        <v>225</v>
      </c>
      <c r="E169">
        <v>2015</v>
      </c>
      <c r="F169">
        <v>8</v>
      </c>
      <c r="G169">
        <v>555868</v>
      </c>
      <c r="H169">
        <v>69483</v>
      </c>
      <c r="I169">
        <f t="shared" si="36"/>
        <v>0.21138323558795857</v>
      </c>
      <c r="J169" t="str">
        <f t="shared" si="37"/>
        <v>+1</v>
      </c>
      <c r="K169" t="str">
        <f t="shared" si="38"/>
        <v/>
      </c>
      <c r="L169" t="str">
        <f t="shared" si="39"/>
        <v/>
      </c>
      <c r="M169" t="str">
        <f t="shared" si="40"/>
        <v>+1</v>
      </c>
      <c r="N169" s="1">
        <f t="shared" si="41"/>
        <v>1</v>
      </c>
      <c r="O169" t="str">
        <f>LOOKUP($N169,{-3,-2,-1,0,1,2,3},{"#74add1","#abd9e9","#e0f3f8","#ffffbf","#fee090","#fdae61","#f46d43"})</f>
        <v>#fee090</v>
      </c>
      <c r="P169">
        <v>102.8</v>
      </c>
      <c r="Q169">
        <v>8</v>
      </c>
      <c r="R169">
        <v>598761</v>
      </c>
      <c r="S169">
        <v>74845</v>
      </c>
      <c r="T169">
        <f t="shared" si="42"/>
        <v>2.2567584215743732</v>
      </c>
      <c r="U169" t="str">
        <f t="shared" si="43"/>
        <v/>
      </c>
      <c r="V169" t="str">
        <f t="shared" si="44"/>
        <v/>
      </c>
      <c r="W169" t="str">
        <f t="shared" si="45"/>
        <v>+3</v>
      </c>
      <c r="X169" t="str">
        <f t="shared" si="46"/>
        <v>+3</v>
      </c>
      <c r="Y169" s="1">
        <f t="shared" si="47"/>
        <v>3</v>
      </c>
      <c r="Z169" t="str">
        <f>LOOKUP($Y169,{-3,-2,-1,0,1,2,3},{"#74add1","#abd9e9","#e0f3f8","#ffffbf","#fee090","#fdae61","#f46d43"})</f>
        <v>#f46d43</v>
      </c>
      <c r="AA169">
        <v>97.4</v>
      </c>
      <c r="AB169">
        <v>16</v>
      </c>
      <c r="AC169">
        <v>1154629</v>
      </c>
      <c r="AD169">
        <v>72164</v>
      </c>
      <c r="AE169">
        <f t="shared" si="48"/>
        <v>0.95503397912778143</v>
      </c>
      <c r="AF169" t="str">
        <f t="shared" si="49"/>
        <v>+1</v>
      </c>
      <c r="AG169" t="str">
        <f t="shared" si="50"/>
        <v/>
      </c>
      <c r="AH169" t="str">
        <f t="shared" si="51"/>
        <v/>
      </c>
      <c r="AI169" t="str">
        <f t="shared" si="52"/>
        <v>+1</v>
      </c>
      <c r="AJ169" s="1">
        <f t="shared" si="53"/>
        <v>1</v>
      </c>
      <c r="AK169" t="str">
        <f>LOOKUP($AJ169,{-3,-2,-1,0,1,2,3},{"#74add1","#abd9e9","#e0f3f8","#ffffbf","#fee090","#fdae61","#f46d43"})</f>
        <v>#fee090</v>
      </c>
      <c r="AL169">
        <v>99.9</v>
      </c>
      <c r="AM169">
        <v>39.952334999999998</v>
      </c>
      <c r="AN169">
        <v>-75.163788999999994</v>
      </c>
      <c r="AO169" t="s">
        <v>232</v>
      </c>
      <c r="AP169" t="b">
        <f>IF(C169=C168,AP168,NOT(AP168))</f>
        <v>0</v>
      </c>
    </row>
    <row r="170" spans="1:42">
      <c r="A170">
        <v>25</v>
      </c>
      <c r="B170">
        <v>24</v>
      </c>
      <c r="C170" t="s">
        <v>233</v>
      </c>
      <c r="D170" t="s">
        <v>234</v>
      </c>
      <c r="E170">
        <v>2009</v>
      </c>
      <c r="F170">
        <v>8</v>
      </c>
      <c r="G170">
        <v>507882</v>
      </c>
      <c r="H170">
        <v>63485</v>
      </c>
      <c r="I170">
        <f t="shared" si="36"/>
        <v>-0.5373739947328644</v>
      </c>
      <c r="J170" t="str">
        <f t="shared" si="37"/>
        <v>-1</v>
      </c>
      <c r="K170" t="str">
        <f t="shared" si="38"/>
        <v/>
      </c>
      <c r="L170" t="str">
        <f t="shared" si="39"/>
        <v/>
      </c>
      <c r="M170" t="str">
        <f t="shared" si="40"/>
        <v>-1</v>
      </c>
      <c r="N170" s="1">
        <f t="shared" si="41"/>
        <v>-1</v>
      </c>
      <c r="O170" t="str">
        <f>LOOKUP($N170,{-3,-2,-1,0,1,2,3},{"#74add1","#abd9e9","#e0f3f8","#ffffbf","#fee090","#fdae61","#f46d43"})</f>
        <v>#e0f3f8</v>
      </c>
      <c r="P170">
        <v>97.7</v>
      </c>
      <c r="Q170">
        <v>8</v>
      </c>
      <c r="R170">
        <v>543504</v>
      </c>
      <c r="S170">
        <v>67938</v>
      </c>
      <c r="T170">
        <f t="shared" si="42"/>
        <v>2.9920166678452511E-2</v>
      </c>
      <c r="U170" t="str">
        <f t="shared" si="43"/>
        <v>+1</v>
      </c>
      <c r="V170" t="str">
        <f t="shared" si="44"/>
        <v/>
      </c>
      <c r="W170" t="str">
        <f t="shared" si="45"/>
        <v/>
      </c>
      <c r="X170" t="str">
        <f t="shared" si="46"/>
        <v>+1</v>
      </c>
      <c r="Y170" s="1">
        <f t="shared" si="47"/>
        <v>1</v>
      </c>
      <c r="Z170" t="str">
        <f>LOOKUP($Y170,{-3,-2,-1,0,1,2,3},{"#74add1","#abd9e9","#e0f3f8","#ffffbf","#fee090","#fdae61","#f46d43"})</f>
        <v>#fee090</v>
      </c>
      <c r="AA170">
        <v>96.4</v>
      </c>
      <c r="AB170">
        <v>16</v>
      </c>
      <c r="AC170">
        <v>1051386</v>
      </c>
      <c r="AD170">
        <v>65711</v>
      </c>
      <c r="AE170">
        <f t="shared" si="48"/>
        <v>-0.46698372541792565</v>
      </c>
      <c r="AF170" t="str">
        <f t="shared" si="49"/>
        <v>-1</v>
      </c>
      <c r="AG170" t="str">
        <f t="shared" si="50"/>
        <v/>
      </c>
      <c r="AH170" t="str">
        <f t="shared" si="51"/>
        <v/>
      </c>
      <c r="AI170" t="str">
        <f t="shared" si="52"/>
        <v>-1</v>
      </c>
      <c r="AJ170" s="1">
        <f t="shared" si="53"/>
        <v>-1</v>
      </c>
      <c r="AK170" t="str">
        <f>LOOKUP($AJ170,{-3,-2,-1,0,1,2,3},{"#74add1","#abd9e9","#e0f3f8","#ffffbf","#fee090","#fdae61","#f46d43"})</f>
        <v>#e0f3f8</v>
      </c>
      <c r="AL170">
        <v>97</v>
      </c>
      <c r="AM170">
        <v>40.441694099999999</v>
      </c>
      <c r="AN170">
        <v>-79.990086099999999</v>
      </c>
      <c r="AO170" t="s">
        <v>235</v>
      </c>
      <c r="AP170" t="b">
        <f>IF(C170=C169,AP169,NOT(AP169))</f>
        <v>1</v>
      </c>
    </row>
    <row r="171" spans="1:42">
      <c r="A171">
        <v>23</v>
      </c>
      <c r="B171">
        <v>24</v>
      </c>
      <c r="C171" t="s">
        <v>233</v>
      </c>
      <c r="D171" t="s">
        <v>234</v>
      </c>
      <c r="E171">
        <v>2010</v>
      </c>
      <c r="F171">
        <v>8</v>
      </c>
      <c r="G171">
        <v>504669</v>
      </c>
      <c r="H171">
        <v>63083</v>
      </c>
      <c r="I171">
        <f t="shared" si="36"/>
        <v>-0.58755745698511019</v>
      </c>
      <c r="J171" t="str">
        <f t="shared" si="37"/>
        <v>-1</v>
      </c>
      <c r="K171" t="str">
        <f t="shared" si="38"/>
        <v/>
      </c>
      <c r="L171" t="str">
        <f t="shared" si="39"/>
        <v/>
      </c>
      <c r="M171" t="str">
        <f t="shared" si="40"/>
        <v>-1</v>
      </c>
      <c r="N171" s="1">
        <f t="shared" si="41"/>
        <v>-1</v>
      </c>
      <c r="O171" t="str">
        <f>LOOKUP($N171,{-3,-2,-1,0,1,2,3},{"#74add1","#abd9e9","#e0f3f8","#ffffbf","#fee090","#fdae61","#f46d43"})</f>
        <v>#e0f3f8</v>
      </c>
      <c r="P171">
        <v>97.1</v>
      </c>
      <c r="Q171">
        <v>8</v>
      </c>
      <c r="R171">
        <v>545046</v>
      </c>
      <c r="S171">
        <v>68130</v>
      </c>
      <c r="T171">
        <f t="shared" si="42"/>
        <v>9.1821563079207802E-2</v>
      </c>
      <c r="U171" t="str">
        <f t="shared" si="43"/>
        <v>+1</v>
      </c>
      <c r="V171" t="str">
        <f t="shared" si="44"/>
        <v/>
      </c>
      <c r="W171" t="str">
        <f t="shared" si="45"/>
        <v/>
      </c>
      <c r="X171" t="str">
        <f t="shared" si="46"/>
        <v>+1</v>
      </c>
      <c r="Y171" s="1">
        <f t="shared" si="47"/>
        <v>1</v>
      </c>
      <c r="Z171" t="str">
        <f>LOOKUP($Y171,{-3,-2,-1,0,1,2,3},{"#74add1","#abd9e9","#e0f3f8","#ffffbf","#fee090","#fdae61","#f46d43"})</f>
        <v>#fee090</v>
      </c>
      <c r="AA171">
        <v>96.3</v>
      </c>
      <c r="AB171">
        <v>16</v>
      </c>
      <c r="AC171">
        <v>1049715</v>
      </c>
      <c r="AD171">
        <v>65607</v>
      </c>
      <c r="AE171">
        <f t="shared" si="48"/>
        <v>-0.48990172344562649</v>
      </c>
      <c r="AF171" t="str">
        <f t="shared" si="49"/>
        <v>-1</v>
      </c>
      <c r="AG171" t="str">
        <f t="shared" si="50"/>
        <v/>
      </c>
      <c r="AH171" t="str">
        <f t="shared" si="51"/>
        <v/>
      </c>
      <c r="AI171" t="str">
        <f t="shared" si="52"/>
        <v>-1</v>
      </c>
      <c r="AJ171" s="1">
        <f t="shared" si="53"/>
        <v>-1</v>
      </c>
      <c r="AK171" t="str">
        <f>LOOKUP($AJ171,{-3,-2,-1,0,1,2,3},{"#74add1","#abd9e9","#e0f3f8","#ffffbf","#fee090","#fdae61","#f46d43"})</f>
        <v>#e0f3f8</v>
      </c>
      <c r="AL171">
        <v>96.7</v>
      </c>
      <c r="AM171">
        <v>40.441694099999999</v>
      </c>
      <c r="AN171">
        <v>-79.990086099999999</v>
      </c>
      <c r="AO171" t="s">
        <v>236</v>
      </c>
      <c r="AP171" t="b">
        <f>IF(C171=C170,AP170,NOT(AP170))</f>
        <v>1</v>
      </c>
    </row>
    <row r="172" spans="1:42">
      <c r="A172">
        <v>22</v>
      </c>
      <c r="B172">
        <v>24</v>
      </c>
      <c r="C172" t="s">
        <v>233</v>
      </c>
      <c r="D172" t="s">
        <v>234</v>
      </c>
      <c r="E172">
        <v>2011</v>
      </c>
      <c r="F172">
        <v>8</v>
      </c>
      <c r="G172">
        <v>504279</v>
      </c>
      <c r="H172">
        <v>63034</v>
      </c>
      <c r="I172">
        <f t="shared" si="36"/>
        <v>-0.59367434666262275</v>
      </c>
      <c r="J172" t="str">
        <f t="shared" si="37"/>
        <v>-1</v>
      </c>
      <c r="K172" t="str">
        <f t="shared" si="38"/>
        <v/>
      </c>
      <c r="L172" t="str">
        <f t="shared" si="39"/>
        <v/>
      </c>
      <c r="M172" t="str">
        <f t="shared" si="40"/>
        <v>-1</v>
      </c>
      <c r="N172" s="1">
        <f t="shared" si="41"/>
        <v>-1</v>
      </c>
      <c r="O172" t="str">
        <f>LOOKUP($N172,{-3,-2,-1,0,1,2,3},{"#74add1","#abd9e9","#e0f3f8","#ffffbf","#fee090","#fdae61","#f46d43"})</f>
        <v>#e0f3f8</v>
      </c>
      <c r="P172">
        <v>97</v>
      </c>
      <c r="Q172">
        <v>8</v>
      </c>
      <c r="R172">
        <v>545236</v>
      </c>
      <c r="S172">
        <v>68154</v>
      </c>
      <c r="T172">
        <f t="shared" si="42"/>
        <v>9.9559237629302216E-2</v>
      </c>
      <c r="U172" t="str">
        <f t="shared" si="43"/>
        <v>+1</v>
      </c>
      <c r="V172" t="str">
        <f t="shared" si="44"/>
        <v/>
      </c>
      <c r="W172" t="str">
        <f t="shared" si="45"/>
        <v/>
      </c>
      <c r="X172" t="str">
        <f t="shared" si="46"/>
        <v>+1</v>
      </c>
      <c r="Y172" s="1">
        <f t="shared" si="47"/>
        <v>1</v>
      </c>
      <c r="Z172" t="str">
        <f>LOOKUP($Y172,{-3,-2,-1,0,1,2,3},{"#74add1","#abd9e9","#e0f3f8","#ffffbf","#fee090","#fdae61","#f46d43"})</f>
        <v>#fee090</v>
      </c>
      <c r="AA172">
        <v>98.4</v>
      </c>
      <c r="AB172">
        <v>16</v>
      </c>
      <c r="AC172">
        <v>1049515</v>
      </c>
      <c r="AD172">
        <v>65594</v>
      </c>
      <c r="AE172">
        <f t="shared" si="48"/>
        <v>-0.49276647319908912</v>
      </c>
      <c r="AF172" t="str">
        <f t="shared" si="49"/>
        <v>-1</v>
      </c>
      <c r="AG172" t="str">
        <f t="shared" si="50"/>
        <v/>
      </c>
      <c r="AH172" t="str">
        <f t="shared" si="51"/>
        <v/>
      </c>
      <c r="AI172" t="str">
        <f t="shared" si="52"/>
        <v>-1</v>
      </c>
      <c r="AJ172" s="1">
        <f t="shared" si="53"/>
        <v>-1</v>
      </c>
      <c r="AK172" t="str">
        <f>LOOKUP($AJ172,{-3,-2,-1,0,1,2,3},{"#74add1","#abd9e9","#e0f3f8","#ffffbf","#fee090","#fdae61","#f46d43"})</f>
        <v>#e0f3f8</v>
      </c>
      <c r="AL172">
        <v>97.7</v>
      </c>
      <c r="AM172">
        <v>40.441694099999999</v>
      </c>
      <c r="AN172">
        <v>-79.990086099999999</v>
      </c>
      <c r="AO172" t="s">
        <v>237</v>
      </c>
      <c r="AP172" t="b">
        <f>IF(C172=C171,AP171,NOT(AP171))</f>
        <v>1</v>
      </c>
    </row>
    <row r="173" spans="1:42">
      <c r="A173">
        <v>25</v>
      </c>
      <c r="B173">
        <v>24</v>
      </c>
      <c r="C173" t="s">
        <v>233</v>
      </c>
      <c r="D173" t="s">
        <v>234</v>
      </c>
      <c r="E173">
        <v>2012</v>
      </c>
      <c r="F173">
        <v>8</v>
      </c>
      <c r="G173">
        <v>489135</v>
      </c>
      <c r="H173">
        <v>61141</v>
      </c>
      <c r="I173">
        <f t="shared" si="36"/>
        <v>-0.82998602338775085</v>
      </c>
      <c r="J173" t="str">
        <f t="shared" si="37"/>
        <v>-1</v>
      </c>
      <c r="K173" t="str">
        <f t="shared" si="38"/>
        <v/>
      </c>
      <c r="L173" t="str">
        <f t="shared" si="39"/>
        <v/>
      </c>
      <c r="M173" t="str">
        <f t="shared" si="40"/>
        <v>-1</v>
      </c>
      <c r="N173" s="1">
        <f t="shared" si="41"/>
        <v>-1</v>
      </c>
      <c r="O173" t="str">
        <f>LOOKUP($N173,{-3,-2,-1,0,1,2,3},{"#74add1","#abd9e9","#e0f3f8","#ffffbf","#fee090","#fdae61","#f46d43"})</f>
        <v>#e0f3f8</v>
      </c>
      <c r="P173">
        <v>94.1</v>
      </c>
      <c r="Q173">
        <v>8</v>
      </c>
      <c r="R173">
        <v>589439</v>
      </c>
      <c r="S173">
        <v>73679</v>
      </c>
      <c r="T173">
        <f t="shared" si="42"/>
        <v>1.8808363996822866</v>
      </c>
      <c r="U173" t="str">
        <f t="shared" si="43"/>
        <v/>
      </c>
      <c r="V173" t="str">
        <f t="shared" si="44"/>
        <v>+2</v>
      </c>
      <c r="W173" t="str">
        <f t="shared" si="45"/>
        <v/>
      </c>
      <c r="X173" t="str">
        <f t="shared" si="46"/>
        <v>+2</v>
      </c>
      <c r="Y173" s="1">
        <f t="shared" si="47"/>
        <v>2</v>
      </c>
      <c r="Z173" t="str">
        <f>LOOKUP($Y173,{-3,-2,-1,0,1,2,3},{"#74add1","#abd9e9","#e0f3f8","#ffffbf","#fee090","#fdae61","#f46d43"})</f>
        <v>#fdae61</v>
      </c>
      <c r="AA173">
        <v>101.5</v>
      </c>
      <c r="AB173">
        <v>16</v>
      </c>
      <c r="AC173">
        <v>1078574</v>
      </c>
      <c r="AD173">
        <v>67410</v>
      </c>
      <c r="AE173">
        <f t="shared" si="48"/>
        <v>-9.2582969176928237E-2</v>
      </c>
      <c r="AF173" t="str">
        <f t="shared" si="49"/>
        <v>-1</v>
      </c>
      <c r="AG173" t="str">
        <f t="shared" si="50"/>
        <v/>
      </c>
      <c r="AH173" t="str">
        <f t="shared" si="51"/>
        <v/>
      </c>
      <c r="AI173" t="str">
        <f t="shared" si="52"/>
        <v>-1</v>
      </c>
      <c r="AJ173" s="1">
        <f t="shared" si="53"/>
        <v>-1</v>
      </c>
      <c r="AK173" t="str">
        <f>LOOKUP($AJ173,{-3,-2,-1,0,1,2,3},{"#74add1","#abd9e9","#e0f3f8","#ffffbf","#fee090","#fdae61","#f46d43"})</f>
        <v>#e0f3f8</v>
      </c>
      <c r="AL173">
        <v>98</v>
      </c>
      <c r="AM173">
        <v>40.441694099999999</v>
      </c>
      <c r="AN173">
        <v>-79.990086099999999</v>
      </c>
      <c r="AO173" t="s">
        <v>238</v>
      </c>
      <c r="AP173" t="b">
        <f>IF(C173=C172,AP172,NOT(AP172))</f>
        <v>1</v>
      </c>
    </row>
    <row r="174" spans="1:42">
      <c r="A174">
        <v>30</v>
      </c>
      <c r="B174">
        <v>24</v>
      </c>
      <c r="C174" t="s">
        <v>233</v>
      </c>
      <c r="D174" t="s">
        <v>234</v>
      </c>
      <c r="E174">
        <v>2013</v>
      </c>
      <c r="F174">
        <v>8</v>
      </c>
      <c r="G174">
        <v>458489</v>
      </c>
      <c r="H174">
        <v>57311</v>
      </c>
      <c r="I174">
        <f t="shared" si="36"/>
        <v>-1.3081020940994466</v>
      </c>
      <c r="J174" t="str">
        <f t="shared" si="37"/>
        <v/>
      </c>
      <c r="K174" t="str">
        <f t="shared" si="38"/>
        <v>-2</v>
      </c>
      <c r="L174" t="str">
        <f t="shared" si="39"/>
        <v/>
      </c>
      <c r="M174" t="str">
        <f t="shared" si="40"/>
        <v>-2</v>
      </c>
      <c r="N174" s="1">
        <f t="shared" si="41"/>
        <v>-2</v>
      </c>
      <c r="O174" t="str">
        <f>LOOKUP($N174,{-3,-2,-1,0,1,2,3},{"#74add1","#abd9e9","#e0f3f8","#ffffbf","#fee090","#fdae61","#f46d43"})</f>
        <v>#abd9e9</v>
      </c>
      <c r="P174">
        <v>88.2</v>
      </c>
      <c r="Q174">
        <v>7</v>
      </c>
      <c r="R174">
        <v>483765</v>
      </c>
      <c r="S174">
        <v>69109</v>
      </c>
      <c r="T174">
        <f t="shared" si="42"/>
        <v>0.40745420410180899</v>
      </c>
      <c r="U174" t="str">
        <f t="shared" si="43"/>
        <v>+1</v>
      </c>
      <c r="V174" t="str">
        <f t="shared" si="44"/>
        <v/>
      </c>
      <c r="W174" t="str">
        <f t="shared" si="45"/>
        <v/>
      </c>
      <c r="X174" t="str">
        <f t="shared" si="46"/>
        <v>+1</v>
      </c>
      <c r="Y174" s="1">
        <f t="shared" si="47"/>
        <v>1</v>
      </c>
      <c r="Z174" t="str">
        <f>LOOKUP($Y174,{-3,-2,-1,0,1,2,3},{"#74add1","#abd9e9","#e0f3f8","#ffffbf","#fee090","#fdae61","#f46d43"})</f>
        <v>#fee090</v>
      </c>
      <c r="AA174">
        <v>97.4</v>
      </c>
      <c r="AB174">
        <v>15</v>
      </c>
      <c r="AC174">
        <v>942254</v>
      </c>
      <c r="AD174">
        <v>62816</v>
      </c>
      <c r="AE174">
        <f t="shared" si="48"/>
        <v>-1.1049414589774826</v>
      </c>
      <c r="AF174" t="str">
        <f t="shared" si="49"/>
        <v/>
      </c>
      <c r="AG174" t="str">
        <f t="shared" si="50"/>
        <v>-2</v>
      </c>
      <c r="AH174" t="str">
        <f t="shared" si="51"/>
        <v/>
      </c>
      <c r="AI174" t="str">
        <f t="shared" si="52"/>
        <v>-2</v>
      </c>
      <c r="AJ174" s="1">
        <f t="shared" si="53"/>
        <v>-2</v>
      </c>
      <c r="AK174" t="str">
        <f>LOOKUP($AJ174,{-3,-2,-1,0,1,2,3},{"#74add1","#abd9e9","#e0f3f8","#ffffbf","#fee090","#fdae61","#f46d43"})</f>
        <v>#abd9e9</v>
      </c>
      <c r="AL174">
        <v>92.7</v>
      </c>
      <c r="AM174">
        <v>40.441694099999999</v>
      </c>
      <c r="AN174">
        <v>-79.990086099999999</v>
      </c>
      <c r="AO174" t="s">
        <v>239</v>
      </c>
      <c r="AP174" t="b">
        <f>IF(C174=C173,AP173,NOT(AP173))</f>
        <v>1</v>
      </c>
    </row>
    <row r="175" spans="1:42">
      <c r="A175">
        <v>25</v>
      </c>
      <c r="B175">
        <v>24</v>
      </c>
      <c r="C175" t="s">
        <v>233</v>
      </c>
      <c r="D175" t="s">
        <v>234</v>
      </c>
      <c r="E175">
        <v>2014</v>
      </c>
      <c r="F175">
        <v>8</v>
      </c>
      <c r="G175">
        <v>497811</v>
      </c>
      <c r="H175">
        <v>62226</v>
      </c>
      <c r="I175">
        <f t="shared" si="36"/>
        <v>-0.69454060909997273</v>
      </c>
      <c r="J175" t="str">
        <f t="shared" si="37"/>
        <v>-1</v>
      </c>
      <c r="K175" t="str">
        <f t="shared" si="38"/>
        <v/>
      </c>
      <c r="L175" t="str">
        <f t="shared" si="39"/>
        <v/>
      </c>
      <c r="M175" t="str">
        <f t="shared" si="40"/>
        <v>-1</v>
      </c>
      <c r="N175" s="1">
        <f t="shared" si="41"/>
        <v>-1</v>
      </c>
      <c r="O175" t="str">
        <f>LOOKUP($N175,{-3,-2,-1,0,1,2,3},{"#74add1","#abd9e9","#e0f3f8","#ffffbf","#fee090","#fdae61","#f46d43"})</f>
        <v>#e0f3f8</v>
      </c>
      <c r="P175">
        <v>95.7</v>
      </c>
      <c r="Q175">
        <v>8</v>
      </c>
      <c r="R175">
        <v>562731</v>
      </c>
      <c r="S175">
        <v>70341</v>
      </c>
      <c r="T175">
        <f t="shared" si="42"/>
        <v>0.80465483100665547</v>
      </c>
      <c r="U175" t="str">
        <f t="shared" si="43"/>
        <v>+1</v>
      </c>
      <c r="V175" t="str">
        <f t="shared" si="44"/>
        <v/>
      </c>
      <c r="W175" t="str">
        <f t="shared" si="45"/>
        <v/>
      </c>
      <c r="X175" t="str">
        <f t="shared" si="46"/>
        <v>+1</v>
      </c>
      <c r="Y175" s="1">
        <f t="shared" si="47"/>
        <v>1</v>
      </c>
      <c r="Z175" t="str">
        <f>LOOKUP($Y175,{-3,-2,-1,0,1,2,3},{"#74add1","#abd9e9","#e0f3f8","#ffffbf","#fee090","#fdae61","#f46d43"})</f>
        <v>#fee090</v>
      </c>
      <c r="AA175">
        <v>98.1</v>
      </c>
      <c r="AB175">
        <v>16</v>
      </c>
      <c r="AC175">
        <v>1060542</v>
      </c>
      <c r="AD175">
        <v>66283</v>
      </c>
      <c r="AE175">
        <f t="shared" si="48"/>
        <v>-0.34093473626557103</v>
      </c>
      <c r="AF175" t="str">
        <f t="shared" si="49"/>
        <v>-1</v>
      </c>
      <c r="AG175" t="str">
        <f t="shared" si="50"/>
        <v/>
      </c>
      <c r="AH175" t="str">
        <f t="shared" si="51"/>
        <v/>
      </c>
      <c r="AI175" t="str">
        <f t="shared" si="52"/>
        <v>-1</v>
      </c>
      <c r="AJ175" s="1">
        <f t="shared" si="53"/>
        <v>-1</v>
      </c>
      <c r="AK175" t="str">
        <f>LOOKUP($AJ175,{-3,-2,-1,0,1,2,3},{"#74add1","#abd9e9","#e0f3f8","#ffffbf","#fee090","#fdae61","#f46d43"})</f>
        <v>#e0f3f8</v>
      </c>
      <c r="AL175">
        <v>97</v>
      </c>
      <c r="AM175">
        <v>40.441694099999999</v>
      </c>
      <c r="AN175">
        <v>-79.990086099999999</v>
      </c>
      <c r="AO175" t="s">
        <v>240</v>
      </c>
      <c r="AP175" t="b">
        <f>IF(C175=C174,AP174,NOT(AP174))</f>
        <v>1</v>
      </c>
    </row>
    <row r="176" spans="1:42">
      <c r="A176">
        <v>22</v>
      </c>
      <c r="B176">
        <v>24</v>
      </c>
      <c r="C176" t="s">
        <v>233</v>
      </c>
      <c r="D176" t="s">
        <v>234</v>
      </c>
      <c r="E176">
        <v>2015</v>
      </c>
      <c r="F176">
        <v>8</v>
      </c>
      <c r="G176">
        <v>514854</v>
      </c>
      <c r="H176">
        <v>64356</v>
      </c>
      <c r="I176">
        <f t="shared" si="36"/>
        <v>-0.42864315985299828</v>
      </c>
      <c r="J176" t="str">
        <f t="shared" si="37"/>
        <v>-1</v>
      </c>
      <c r="K176" t="str">
        <f t="shared" si="38"/>
        <v/>
      </c>
      <c r="L176" t="str">
        <f t="shared" si="39"/>
        <v/>
      </c>
      <c r="M176" t="str">
        <f t="shared" si="40"/>
        <v>-1</v>
      </c>
      <c r="N176" s="1">
        <f t="shared" si="41"/>
        <v>-1</v>
      </c>
      <c r="O176" t="str">
        <f>LOOKUP($N176,{-3,-2,-1,0,1,2,3},{"#74add1","#abd9e9","#e0f3f8","#ffffbf","#fee090","#fdae61","#f46d43"})</f>
        <v>#e0f3f8</v>
      </c>
      <c r="P176">
        <v>98.3</v>
      </c>
      <c r="Q176">
        <v>8</v>
      </c>
      <c r="R176">
        <v>535858</v>
      </c>
      <c r="S176">
        <v>66982</v>
      </c>
      <c r="T176">
        <f t="shared" si="42"/>
        <v>-0.27829720290030824</v>
      </c>
      <c r="U176" t="str">
        <f t="shared" si="43"/>
        <v>-1</v>
      </c>
      <c r="V176" t="str">
        <f t="shared" si="44"/>
        <v/>
      </c>
      <c r="W176" t="str">
        <f t="shared" si="45"/>
        <v/>
      </c>
      <c r="X176" t="str">
        <f t="shared" si="46"/>
        <v>-1</v>
      </c>
      <c r="Y176" s="1">
        <f t="shared" si="47"/>
        <v>-1</v>
      </c>
      <c r="Z176" t="str">
        <f>LOOKUP($Y176,{-3,-2,-1,0,1,2,3},{"#74add1","#abd9e9","#e0f3f8","#ffffbf","#fee090","#fdae61","#f46d43"})</f>
        <v>#e0f3f8</v>
      </c>
      <c r="AA176">
        <v>96</v>
      </c>
      <c r="AB176">
        <v>16</v>
      </c>
      <c r="AC176">
        <v>1050712</v>
      </c>
      <c r="AD176">
        <v>65669</v>
      </c>
      <c r="AE176">
        <f t="shared" si="48"/>
        <v>-0.47623907077526639</v>
      </c>
      <c r="AF176" t="str">
        <f t="shared" si="49"/>
        <v>-1</v>
      </c>
      <c r="AG176" t="str">
        <f t="shared" si="50"/>
        <v/>
      </c>
      <c r="AH176" t="str">
        <f t="shared" si="51"/>
        <v/>
      </c>
      <c r="AI176" t="str">
        <f t="shared" si="52"/>
        <v>-1</v>
      </c>
      <c r="AJ176" s="1">
        <f t="shared" si="53"/>
        <v>-1</v>
      </c>
      <c r="AK176" t="str">
        <f>LOOKUP($AJ176,{-3,-2,-1,0,1,2,3},{"#74add1","#abd9e9","#e0f3f8","#ffffbf","#fee090","#fdae61","#f46d43"})</f>
        <v>#e0f3f8</v>
      </c>
      <c r="AL176">
        <v>97.1</v>
      </c>
      <c r="AM176">
        <v>40.441694099999999</v>
      </c>
      <c r="AN176">
        <v>-79.990086099999999</v>
      </c>
      <c r="AO176" t="s">
        <v>241</v>
      </c>
      <c r="AP176" t="b">
        <f>IF(C176=C175,AP175,NOT(AP175))</f>
        <v>1</v>
      </c>
    </row>
    <row r="177" spans="1:42">
      <c r="A177">
        <v>18</v>
      </c>
      <c r="B177">
        <v>25</v>
      </c>
      <c r="C177" t="s">
        <v>242</v>
      </c>
      <c r="D177" t="s">
        <v>243</v>
      </c>
      <c r="E177">
        <v>2009</v>
      </c>
      <c r="F177">
        <v>8</v>
      </c>
      <c r="G177">
        <v>540345</v>
      </c>
      <c r="H177">
        <v>67543</v>
      </c>
      <c r="I177">
        <f t="shared" si="36"/>
        <v>-3.0795661848252914E-2</v>
      </c>
      <c r="J177" t="str">
        <f t="shared" si="37"/>
        <v>-1</v>
      </c>
      <c r="K177" t="str">
        <f t="shared" si="38"/>
        <v/>
      </c>
      <c r="L177" t="str">
        <f t="shared" si="39"/>
        <v/>
      </c>
      <c r="M177" t="str">
        <f t="shared" si="40"/>
        <v>-1</v>
      </c>
      <c r="N177" s="1">
        <f t="shared" si="41"/>
        <v>-1</v>
      </c>
      <c r="O177" t="str">
        <f>LOOKUP($N177,{-3,-2,-1,0,1,2,3},{"#74add1","#abd9e9","#e0f3f8","#ffffbf","#fee090","#fdae61","#f46d43"})</f>
        <v>#e0f3f8</v>
      </c>
      <c r="P177">
        <v>94.7</v>
      </c>
      <c r="Q177">
        <v>8</v>
      </c>
      <c r="R177">
        <v>576476</v>
      </c>
      <c r="S177">
        <v>72059</v>
      </c>
      <c r="T177">
        <f t="shared" si="42"/>
        <v>1.3585433675509138</v>
      </c>
      <c r="U177" t="str">
        <f t="shared" si="43"/>
        <v/>
      </c>
      <c r="V177" t="str">
        <f t="shared" si="44"/>
        <v>+2</v>
      </c>
      <c r="W177" t="str">
        <f t="shared" si="45"/>
        <v/>
      </c>
      <c r="X177" t="str">
        <f t="shared" si="46"/>
        <v>+2</v>
      </c>
      <c r="Y177" s="1">
        <f t="shared" si="47"/>
        <v>2</v>
      </c>
      <c r="Z177" t="str">
        <f>LOOKUP($Y177,{-3,-2,-1,0,1,2,3},{"#74add1","#abd9e9","#e0f3f8","#ffffbf","#fee090","#fdae61","#f46d43"})</f>
        <v>#fdae61</v>
      </c>
      <c r="AA177">
        <v>98.8</v>
      </c>
      <c r="AB177">
        <v>16</v>
      </c>
      <c r="AC177">
        <v>1116821</v>
      </c>
      <c r="AD177">
        <v>69801</v>
      </c>
      <c r="AE177">
        <f t="shared" si="48"/>
        <v>0.43431062009454013</v>
      </c>
      <c r="AF177" t="str">
        <f t="shared" si="49"/>
        <v>+1</v>
      </c>
      <c r="AG177" t="str">
        <f t="shared" si="50"/>
        <v/>
      </c>
      <c r="AH177" t="str">
        <f t="shared" si="51"/>
        <v/>
      </c>
      <c r="AI177" t="str">
        <f t="shared" si="52"/>
        <v>+1</v>
      </c>
      <c r="AJ177" s="1">
        <f t="shared" si="53"/>
        <v>1</v>
      </c>
      <c r="AK177" t="str">
        <f>LOOKUP($AJ177,{-3,-2,-1,0,1,2,3},{"#74add1","#abd9e9","#e0f3f8","#ffffbf","#fee090","#fdae61","#f46d43"})</f>
        <v>#fee090</v>
      </c>
      <c r="AL177">
        <v>96.8</v>
      </c>
      <c r="AM177">
        <v>32.7174209</v>
      </c>
      <c r="AN177">
        <v>-117.1627714</v>
      </c>
      <c r="AO177" t="s">
        <v>244</v>
      </c>
      <c r="AP177" t="b">
        <f>IF(C177=C176,AP176,NOT(AP176))</f>
        <v>0</v>
      </c>
    </row>
    <row r="178" spans="1:42">
      <c r="A178">
        <v>21</v>
      </c>
      <c r="B178">
        <v>25</v>
      </c>
      <c r="C178" t="s">
        <v>242</v>
      </c>
      <c r="D178" t="s">
        <v>243</v>
      </c>
      <c r="E178">
        <v>2010</v>
      </c>
      <c r="F178">
        <v>8</v>
      </c>
      <c r="G178">
        <v>524241</v>
      </c>
      <c r="H178">
        <v>65530</v>
      </c>
      <c r="I178">
        <f t="shared" si="36"/>
        <v>-0.28208747655912597</v>
      </c>
      <c r="J178" t="str">
        <f t="shared" si="37"/>
        <v>-1</v>
      </c>
      <c r="K178" t="str">
        <f t="shared" si="38"/>
        <v/>
      </c>
      <c r="L178" t="str">
        <f t="shared" si="39"/>
        <v/>
      </c>
      <c r="M178" t="str">
        <f t="shared" si="40"/>
        <v>-1</v>
      </c>
      <c r="N178" s="1">
        <f t="shared" si="41"/>
        <v>-1</v>
      </c>
      <c r="O178" t="str">
        <f>LOOKUP($N178,{-3,-2,-1,0,1,2,3},{"#74add1","#abd9e9","#e0f3f8","#ffffbf","#fee090","#fdae61","#f46d43"})</f>
        <v>#e0f3f8</v>
      </c>
      <c r="P178">
        <v>91.9</v>
      </c>
      <c r="Q178">
        <v>8</v>
      </c>
      <c r="R178">
        <v>504474</v>
      </c>
      <c r="S178">
        <v>63059</v>
      </c>
      <c r="T178">
        <f t="shared" si="42"/>
        <v>-1.5430845887344906</v>
      </c>
      <c r="U178" t="str">
        <f t="shared" si="43"/>
        <v/>
      </c>
      <c r="V178" t="str">
        <f t="shared" si="44"/>
        <v>-2</v>
      </c>
      <c r="W178" t="str">
        <f t="shared" si="45"/>
        <v/>
      </c>
      <c r="X178" t="str">
        <f t="shared" si="46"/>
        <v>-2</v>
      </c>
      <c r="Y178" s="1">
        <f t="shared" si="47"/>
        <v>-2</v>
      </c>
      <c r="Z178" t="str">
        <f>LOOKUP($Y178,{-3,-2,-1,0,1,2,3},{"#74add1","#abd9e9","#e0f3f8","#ffffbf","#fee090","#fdae61","#f46d43"})</f>
        <v>#abd9e9</v>
      </c>
      <c r="AA178">
        <v>92.1</v>
      </c>
      <c r="AB178">
        <v>16</v>
      </c>
      <c r="AC178">
        <v>1028715</v>
      </c>
      <c r="AD178">
        <v>64294</v>
      </c>
      <c r="AE178">
        <f t="shared" si="48"/>
        <v>-0.7792414485453496</v>
      </c>
      <c r="AF178" t="str">
        <f t="shared" si="49"/>
        <v>-1</v>
      </c>
      <c r="AG178" t="str">
        <f t="shared" si="50"/>
        <v/>
      </c>
      <c r="AH178" t="str">
        <f t="shared" si="51"/>
        <v/>
      </c>
      <c r="AI178" t="str">
        <f t="shared" si="52"/>
        <v>-1</v>
      </c>
      <c r="AJ178" s="1">
        <f t="shared" si="53"/>
        <v>-1</v>
      </c>
      <c r="AK178" t="str">
        <f>LOOKUP($AJ178,{-3,-2,-1,0,1,2,3},{"#74add1","#abd9e9","#e0f3f8","#ffffbf","#fee090","#fdae61","#f46d43"})</f>
        <v>#e0f3f8</v>
      </c>
      <c r="AL178">
        <v>92</v>
      </c>
      <c r="AM178">
        <v>32.7174209</v>
      </c>
      <c r="AN178">
        <v>-117.1627714</v>
      </c>
      <c r="AO178" t="s">
        <v>245</v>
      </c>
      <c r="AP178" t="b">
        <f>IF(C178=C177,AP177,NOT(AP177))</f>
        <v>0</v>
      </c>
    </row>
    <row r="179" spans="1:42">
      <c r="A179">
        <v>19</v>
      </c>
      <c r="B179">
        <v>25</v>
      </c>
      <c r="C179" t="s">
        <v>242</v>
      </c>
      <c r="D179" t="s">
        <v>243</v>
      </c>
      <c r="E179">
        <v>2011</v>
      </c>
      <c r="F179">
        <v>8</v>
      </c>
      <c r="G179">
        <v>523143</v>
      </c>
      <c r="H179">
        <v>65392</v>
      </c>
      <c r="I179">
        <f t="shared" si="36"/>
        <v>-0.29931463524273277</v>
      </c>
      <c r="J179" t="str">
        <f t="shared" si="37"/>
        <v>-1</v>
      </c>
      <c r="K179" t="str">
        <f t="shared" si="38"/>
        <v/>
      </c>
      <c r="L179" t="str">
        <f t="shared" si="39"/>
        <v/>
      </c>
      <c r="M179" t="str">
        <f t="shared" si="40"/>
        <v>-1</v>
      </c>
      <c r="N179" s="1">
        <f t="shared" si="41"/>
        <v>-1</v>
      </c>
      <c r="O179" t="str">
        <f>LOOKUP($N179,{-3,-2,-1,0,1,2,3},{"#74add1","#abd9e9","#e0f3f8","#ffffbf","#fee090","#fdae61","#f46d43"})</f>
        <v>#e0f3f8</v>
      </c>
      <c r="P179">
        <v>91.7</v>
      </c>
      <c r="Q179">
        <v>8</v>
      </c>
      <c r="R179">
        <v>541749</v>
      </c>
      <c r="S179">
        <v>67718</v>
      </c>
      <c r="T179">
        <f t="shared" si="42"/>
        <v>-4.1008516697412928E-2</v>
      </c>
      <c r="U179" t="str">
        <f t="shared" si="43"/>
        <v>-1</v>
      </c>
      <c r="V179" t="str">
        <f t="shared" si="44"/>
        <v/>
      </c>
      <c r="W179" t="str">
        <f t="shared" si="45"/>
        <v/>
      </c>
      <c r="X179" t="str">
        <f t="shared" si="46"/>
        <v>-1</v>
      </c>
      <c r="Y179" s="1">
        <f t="shared" si="47"/>
        <v>-1</v>
      </c>
      <c r="Z179" t="str">
        <f>LOOKUP($Y179,{-3,-2,-1,0,1,2,3},{"#74add1","#abd9e9","#e0f3f8","#ffffbf","#fee090","#fdae61","#f46d43"})</f>
        <v>#e0f3f8</v>
      </c>
      <c r="AA179">
        <v>96.7</v>
      </c>
      <c r="AB179">
        <v>16</v>
      </c>
      <c r="AC179">
        <v>1064892</v>
      </c>
      <c r="AD179">
        <v>66555</v>
      </c>
      <c r="AE179">
        <f t="shared" si="48"/>
        <v>-0.28099535680850729</v>
      </c>
      <c r="AF179" t="str">
        <f t="shared" si="49"/>
        <v>-1</v>
      </c>
      <c r="AG179" t="str">
        <f t="shared" si="50"/>
        <v/>
      </c>
      <c r="AH179" t="str">
        <f t="shared" si="51"/>
        <v/>
      </c>
      <c r="AI179" t="str">
        <f t="shared" si="52"/>
        <v>-1</v>
      </c>
      <c r="AJ179" s="1">
        <f t="shared" si="53"/>
        <v>-1</v>
      </c>
      <c r="AK179" t="str">
        <f>LOOKUP($AJ179,{-3,-2,-1,0,1,2,3},{"#74add1","#abd9e9","#e0f3f8","#ffffbf","#fee090","#fdae61","#f46d43"})</f>
        <v>#e0f3f8</v>
      </c>
      <c r="AL179">
        <v>94.2</v>
      </c>
      <c r="AM179">
        <v>32.7174209</v>
      </c>
      <c r="AN179">
        <v>-117.1627714</v>
      </c>
      <c r="AO179" t="s">
        <v>246</v>
      </c>
      <c r="AP179" t="b">
        <f>IF(C179=C178,AP178,NOT(AP178))</f>
        <v>0</v>
      </c>
    </row>
    <row r="180" spans="1:42">
      <c r="A180">
        <v>28</v>
      </c>
      <c r="B180">
        <v>25</v>
      </c>
      <c r="C180" t="s">
        <v>242</v>
      </c>
      <c r="D180" t="s">
        <v>243</v>
      </c>
      <c r="E180">
        <v>2012</v>
      </c>
      <c r="F180">
        <v>8</v>
      </c>
      <c r="G180">
        <v>479716</v>
      </c>
      <c r="H180">
        <v>59964</v>
      </c>
      <c r="I180">
        <f t="shared" si="36"/>
        <v>-0.97691621013126673</v>
      </c>
      <c r="J180" t="str">
        <f t="shared" si="37"/>
        <v>-1</v>
      </c>
      <c r="K180" t="str">
        <f t="shared" si="38"/>
        <v/>
      </c>
      <c r="L180" t="str">
        <f t="shared" si="39"/>
        <v/>
      </c>
      <c r="M180" t="str">
        <f t="shared" si="40"/>
        <v>-1</v>
      </c>
      <c r="N180" s="1">
        <f t="shared" si="41"/>
        <v>-1</v>
      </c>
      <c r="O180" t="str">
        <f>LOOKUP($N180,{-3,-2,-1,0,1,2,3},{"#74add1","#abd9e9","#e0f3f8","#ffffbf","#fee090","#fdae61","#f46d43"})</f>
        <v>#e0f3f8</v>
      </c>
      <c r="P180">
        <v>84.1</v>
      </c>
      <c r="Q180">
        <v>8</v>
      </c>
      <c r="R180">
        <v>542350</v>
      </c>
      <c r="S180">
        <v>67793</v>
      </c>
      <c r="T180">
        <f t="shared" si="42"/>
        <v>-1.6828283728367893E-2</v>
      </c>
      <c r="U180" t="str">
        <f t="shared" si="43"/>
        <v>-1</v>
      </c>
      <c r="V180" t="str">
        <f t="shared" si="44"/>
        <v/>
      </c>
      <c r="W180" t="str">
        <f t="shared" si="45"/>
        <v/>
      </c>
      <c r="X180" t="str">
        <f t="shared" si="46"/>
        <v>-1</v>
      </c>
      <c r="Y180" s="1">
        <f t="shared" si="47"/>
        <v>-1</v>
      </c>
      <c r="Z180" t="str">
        <f>LOOKUP($Y180,{-3,-2,-1,0,1,2,3},{"#74add1","#abd9e9","#e0f3f8","#ffffbf","#fee090","#fdae61","#f46d43"})</f>
        <v>#e0f3f8</v>
      </c>
      <c r="AA180">
        <v>94.3</v>
      </c>
      <c r="AB180">
        <v>16</v>
      </c>
      <c r="AC180">
        <v>1022066</v>
      </c>
      <c r="AD180">
        <v>63879</v>
      </c>
      <c r="AE180">
        <f t="shared" si="48"/>
        <v>-0.87069307529050199</v>
      </c>
      <c r="AF180" t="str">
        <f t="shared" si="49"/>
        <v>-1</v>
      </c>
      <c r="AG180" t="str">
        <f t="shared" si="50"/>
        <v/>
      </c>
      <c r="AH180" t="str">
        <f t="shared" si="51"/>
        <v/>
      </c>
      <c r="AI180" t="str">
        <f t="shared" si="52"/>
        <v>-1</v>
      </c>
      <c r="AJ180" s="1">
        <f t="shared" si="53"/>
        <v>-1</v>
      </c>
      <c r="AK180" t="str">
        <f>LOOKUP($AJ180,{-3,-2,-1,0,1,2,3},{"#74add1","#abd9e9","#e0f3f8","#ffffbf","#fee090","#fdae61","#f46d43"})</f>
        <v>#e0f3f8</v>
      </c>
      <c r="AL180">
        <v>89.2</v>
      </c>
      <c r="AM180">
        <v>32.7174209</v>
      </c>
      <c r="AN180">
        <v>-117.1627714</v>
      </c>
      <c r="AO180" t="s">
        <v>247</v>
      </c>
      <c r="AP180" t="b">
        <f>IF(C180=C179,AP179,NOT(AP179))</f>
        <v>0</v>
      </c>
    </row>
    <row r="181" spans="1:42">
      <c r="A181">
        <v>22</v>
      </c>
      <c r="B181">
        <v>25</v>
      </c>
      <c r="C181" t="s">
        <v>242</v>
      </c>
      <c r="D181" t="s">
        <v>243</v>
      </c>
      <c r="E181">
        <v>2013</v>
      </c>
      <c r="F181">
        <v>8</v>
      </c>
      <c r="G181">
        <v>513641</v>
      </c>
      <c r="H181">
        <v>64205</v>
      </c>
      <c r="I181">
        <f t="shared" si="36"/>
        <v>-0.44749316681839413</v>
      </c>
      <c r="J181" t="str">
        <f t="shared" si="37"/>
        <v>-1</v>
      </c>
      <c r="K181" t="str">
        <f t="shared" si="38"/>
        <v/>
      </c>
      <c r="L181" t="str">
        <f t="shared" si="39"/>
        <v/>
      </c>
      <c r="M181" t="str">
        <f t="shared" si="40"/>
        <v>-1</v>
      </c>
      <c r="N181" s="1">
        <f t="shared" si="41"/>
        <v>-1</v>
      </c>
      <c r="O181" t="str">
        <f>LOOKUP($N181,{-3,-2,-1,0,1,2,3},{"#74add1","#abd9e9","#e0f3f8","#ffffbf","#fee090","#fdae61","#f46d43"})</f>
        <v>#e0f3f8</v>
      </c>
      <c r="P181">
        <v>90.1</v>
      </c>
      <c r="Q181">
        <v>8</v>
      </c>
      <c r="R181">
        <v>538798</v>
      </c>
      <c r="S181">
        <v>67349</v>
      </c>
      <c r="T181">
        <f t="shared" si="42"/>
        <v>-0.15997526290511452</v>
      </c>
      <c r="U181" t="str">
        <f t="shared" si="43"/>
        <v>-1</v>
      </c>
      <c r="V181" t="str">
        <f t="shared" si="44"/>
        <v/>
      </c>
      <c r="W181" t="str">
        <f t="shared" si="45"/>
        <v/>
      </c>
      <c r="X181" t="str">
        <f t="shared" si="46"/>
        <v>-1</v>
      </c>
      <c r="Y181" s="1">
        <f t="shared" si="47"/>
        <v>-1</v>
      </c>
      <c r="Z181" t="str">
        <f>LOOKUP($Y181,{-3,-2,-1,0,1,2,3},{"#74add1","#abd9e9","#e0f3f8","#ffffbf","#fee090","#fdae61","#f46d43"})</f>
        <v>#e0f3f8</v>
      </c>
      <c r="AA181">
        <v>91.8</v>
      </c>
      <c r="AB181">
        <v>16</v>
      </c>
      <c r="AC181">
        <v>1052439</v>
      </c>
      <c r="AD181">
        <v>65777</v>
      </c>
      <c r="AE181">
        <f t="shared" si="48"/>
        <v>-0.45243961128496163</v>
      </c>
      <c r="AF181" t="str">
        <f t="shared" si="49"/>
        <v>-1</v>
      </c>
      <c r="AG181" t="str">
        <f t="shared" si="50"/>
        <v/>
      </c>
      <c r="AH181" t="str">
        <f t="shared" si="51"/>
        <v/>
      </c>
      <c r="AI181" t="str">
        <f t="shared" si="52"/>
        <v>-1</v>
      </c>
      <c r="AJ181" s="1">
        <f t="shared" si="53"/>
        <v>-1</v>
      </c>
      <c r="AK181" t="str">
        <f>LOOKUP($AJ181,{-3,-2,-1,0,1,2,3},{"#74add1","#abd9e9","#e0f3f8","#ffffbf","#fee090","#fdae61","#f46d43"})</f>
        <v>#e0f3f8</v>
      </c>
      <c r="AL181">
        <v>91</v>
      </c>
      <c r="AM181">
        <v>32.7174209</v>
      </c>
      <c r="AN181">
        <v>-117.1627714</v>
      </c>
      <c r="AO181" t="s">
        <v>248</v>
      </c>
      <c r="AP181" t="b">
        <f>IF(C181=C180,AP180,NOT(AP180))</f>
        <v>0</v>
      </c>
    </row>
    <row r="182" spans="1:42">
      <c r="A182">
        <v>21</v>
      </c>
      <c r="B182">
        <v>25</v>
      </c>
      <c r="C182" t="s">
        <v>242</v>
      </c>
      <c r="D182" t="s">
        <v>243</v>
      </c>
      <c r="E182">
        <v>2014</v>
      </c>
      <c r="F182">
        <v>8</v>
      </c>
      <c r="G182">
        <v>523457</v>
      </c>
      <c r="H182">
        <v>65432</v>
      </c>
      <c r="I182">
        <f t="shared" si="36"/>
        <v>-0.29432125591415109</v>
      </c>
      <c r="J182" t="str">
        <f t="shared" si="37"/>
        <v>-1</v>
      </c>
      <c r="K182" t="str">
        <f t="shared" si="38"/>
        <v/>
      </c>
      <c r="L182" t="str">
        <f t="shared" si="39"/>
        <v/>
      </c>
      <c r="M182" t="str">
        <f t="shared" si="40"/>
        <v>-1</v>
      </c>
      <c r="N182" s="1">
        <f t="shared" si="41"/>
        <v>-1</v>
      </c>
      <c r="O182" t="str">
        <f>LOOKUP($N182,{-3,-2,-1,0,1,2,3},{"#74add1","#abd9e9","#e0f3f8","#ffffbf","#fee090","#fdae61","#f46d43"})</f>
        <v>#e0f3f8</v>
      </c>
      <c r="P182">
        <v>91.8</v>
      </c>
      <c r="Q182">
        <v>8</v>
      </c>
      <c r="R182">
        <v>546072</v>
      </c>
      <c r="S182">
        <v>68259</v>
      </c>
      <c r="T182">
        <f t="shared" si="42"/>
        <v>0.13341156378596528</v>
      </c>
      <c r="U182" t="str">
        <f t="shared" si="43"/>
        <v>+1</v>
      </c>
      <c r="V182" t="str">
        <f t="shared" si="44"/>
        <v/>
      </c>
      <c r="W182" t="str">
        <f t="shared" si="45"/>
        <v/>
      </c>
      <c r="X182" t="str">
        <f t="shared" si="46"/>
        <v>+1</v>
      </c>
      <c r="Y182" s="1">
        <f t="shared" si="47"/>
        <v>1</v>
      </c>
      <c r="Z182" t="str">
        <f>LOOKUP($Y182,{-3,-2,-1,0,1,2,3},{"#74add1","#abd9e9","#e0f3f8","#ffffbf","#fee090","#fdae61","#f46d43"})</f>
        <v>#fee090</v>
      </c>
      <c r="AA182">
        <v>96.2</v>
      </c>
      <c r="AB182">
        <v>16</v>
      </c>
      <c r="AC182">
        <v>1069529</v>
      </c>
      <c r="AD182">
        <v>66845</v>
      </c>
      <c r="AE182">
        <f t="shared" si="48"/>
        <v>-0.21708940076972608</v>
      </c>
      <c r="AF182" t="str">
        <f t="shared" si="49"/>
        <v>-1</v>
      </c>
      <c r="AG182" t="str">
        <f t="shared" si="50"/>
        <v/>
      </c>
      <c r="AH182" t="str">
        <f t="shared" si="51"/>
        <v/>
      </c>
      <c r="AI182" t="str">
        <f t="shared" si="52"/>
        <v>-1</v>
      </c>
      <c r="AJ182" s="1">
        <f t="shared" si="53"/>
        <v>-1</v>
      </c>
      <c r="AK182" t="str">
        <f>LOOKUP($AJ182,{-3,-2,-1,0,1,2,3},{"#74add1","#abd9e9","#e0f3f8","#ffffbf","#fee090","#fdae61","#f46d43"})</f>
        <v>#e0f3f8</v>
      </c>
      <c r="AL182">
        <v>94</v>
      </c>
      <c r="AM182">
        <v>32.7174209</v>
      </c>
      <c r="AN182">
        <v>-117.1627714</v>
      </c>
      <c r="AO182" t="s">
        <v>249</v>
      </c>
      <c r="AP182" t="b">
        <f>IF(C182=C181,AP181,NOT(AP181))</f>
        <v>0</v>
      </c>
    </row>
    <row r="183" spans="1:42">
      <c r="A183">
        <v>19</v>
      </c>
      <c r="B183">
        <v>25</v>
      </c>
      <c r="C183" t="s">
        <v>242</v>
      </c>
      <c r="D183" t="s">
        <v>243</v>
      </c>
      <c r="E183">
        <v>2015</v>
      </c>
      <c r="F183">
        <v>8</v>
      </c>
      <c r="G183">
        <v>534180</v>
      </c>
      <c r="H183">
        <v>66772</v>
      </c>
      <c r="I183">
        <f t="shared" si="36"/>
        <v>-0.1270430484066648</v>
      </c>
      <c r="J183" t="str">
        <f t="shared" si="37"/>
        <v>-1</v>
      </c>
      <c r="K183" t="str">
        <f t="shared" si="38"/>
        <v/>
      </c>
      <c r="L183" t="str">
        <f t="shared" si="39"/>
        <v/>
      </c>
      <c r="M183" t="str">
        <f t="shared" si="40"/>
        <v>-1</v>
      </c>
      <c r="N183" s="1">
        <f t="shared" si="41"/>
        <v>-1</v>
      </c>
      <c r="O183" t="str">
        <f>LOOKUP($N183,{-3,-2,-1,0,1,2,3},{"#74add1","#abd9e9","#e0f3f8","#ffffbf","#fee090","#fdae61","#f46d43"})</f>
        <v>#e0f3f8</v>
      </c>
      <c r="P183">
        <v>94.6</v>
      </c>
      <c r="Q183">
        <v>8</v>
      </c>
      <c r="R183">
        <v>522277</v>
      </c>
      <c r="S183">
        <v>65284</v>
      </c>
      <c r="T183">
        <f t="shared" si="42"/>
        <v>-0.82573767731948788</v>
      </c>
      <c r="U183" t="str">
        <f t="shared" si="43"/>
        <v>-1</v>
      </c>
      <c r="V183" t="str">
        <f t="shared" si="44"/>
        <v/>
      </c>
      <c r="W183" t="str">
        <f t="shared" si="45"/>
        <v/>
      </c>
      <c r="X183" t="str">
        <f t="shared" si="46"/>
        <v>-1</v>
      </c>
      <c r="Y183" s="1">
        <f t="shared" si="47"/>
        <v>-1</v>
      </c>
      <c r="Z183" t="str">
        <f>LOOKUP($Y183,{-3,-2,-1,0,1,2,3},{"#74add1","#abd9e9","#e0f3f8","#ffffbf","#fee090","#fdae61","#f46d43"})</f>
        <v>#e0f3f8</v>
      </c>
      <c r="AA183">
        <v>95.8</v>
      </c>
      <c r="AB183">
        <v>16</v>
      </c>
      <c r="AC183">
        <v>1056457</v>
      </c>
      <c r="AD183">
        <v>66028</v>
      </c>
      <c r="AE183">
        <f t="shared" si="48"/>
        <v>-0.39712790450656826</v>
      </c>
      <c r="AF183" t="str">
        <f t="shared" si="49"/>
        <v>-1</v>
      </c>
      <c r="AG183" t="str">
        <f t="shared" si="50"/>
        <v/>
      </c>
      <c r="AH183" t="str">
        <f t="shared" si="51"/>
        <v/>
      </c>
      <c r="AI183" t="str">
        <f t="shared" si="52"/>
        <v>-1</v>
      </c>
      <c r="AJ183" s="1">
        <f t="shared" si="53"/>
        <v>-1</v>
      </c>
      <c r="AK183" t="str">
        <f>LOOKUP($AJ183,{-3,-2,-1,0,1,2,3},{"#74add1","#abd9e9","#e0f3f8","#ffffbf","#fee090","#fdae61","#f46d43"})</f>
        <v>#e0f3f8</v>
      </c>
      <c r="AL183">
        <v>95.2</v>
      </c>
      <c r="AM183">
        <v>32.7174209</v>
      </c>
      <c r="AN183">
        <v>-117.1627714</v>
      </c>
      <c r="AO183" t="s">
        <v>250</v>
      </c>
      <c r="AP183" t="b">
        <f>IF(C183=C182,AP182,NOT(AP182))</f>
        <v>0</v>
      </c>
    </row>
    <row r="184" spans="1:42">
      <c r="A184">
        <v>12</v>
      </c>
      <c r="B184">
        <v>26</v>
      </c>
      <c r="C184" t="s">
        <v>251</v>
      </c>
      <c r="D184" t="s">
        <v>252</v>
      </c>
      <c r="E184">
        <v>2009</v>
      </c>
      <c r="F184">
        <v>8</v>
      </c>
      <c r="G184">
        <v>557856</v>
      </c>
      <c r="H184">
        <v>69732</v>
      </c>
      <c r="I184">
        <f t="shared" si="36"/>
        <v>0.24246702190837952</v>
      </c>
      <c r="J184" t="str">
        <f t="shared" si="37"/>
        <v>+1</v>
      </c>
      <c r="K184" t="str">
        <f t="shared" si="38"/>
        <v/>
      </c>
      <c r="L184" t="str">
        <f t="shared" si="39"/>
        <v/>
      </c>
      <c r="M184" t="str">
        <f t="shared" si="40"/>
        <v>+1</v>
      </c>
      <c r="N184" s="1">
        <f t="shared" si="41"/>
        <v>1</v>
      </c>
      <c r="O184" t="str">
        <f>LOOKUP($N184,{-3,-2,-1,0,1,2,3},{"#74add1","#abd9e9","#e0f3f8","#ffffbf","#fee090","#fdae61","#f46d43"})</f>
        <v>#fee090</v>
      </c>
      <c r="P184">
        <v>99.3</v>
      </c>
      <c r="Q184">
        <v>8</v>
      </c>
      <c r="R184">
        <v>517743</v>
      </c>
      <c r="S184">
        <v>64717</v>
      </c>
      <c r="T184">
        <f t="shared" si="42"/>
        <v>-1.0085402385654683</v>
      </c>
      <c r="U184" t="str">
        <f t="shared" si="43"/>
        <v/>
      </c>
      <c r="V184" t="str">
        <f t="shared" si="44"/>
        <v>-2</v>
      </c>
      <c r="W184" t="str">
        <f t="shared" si="45"/>
        <v/>
      </c>
      <c r="X184" t="str">
        <f t="shared" si="46"/>
        <v>-2</v>
      </c>
      <c r="Y184" s="1">
        <f t="shared" si="47"/>
        <v>-2</v>
      </c>
      <c r="Z184" t="str">
        <f>LOOKUP($Y184,{-3,-2,-1,0,1,2,3},{"#74add1","#abd9e9","#e0f3f8","#ffffbf","#fee090","#fdae61","#f46d43"})</f>
        <v>#abd9e9</v>
      </c>
      <c r="AA184">
        <v>96.9</v>
      </c>
      <c r="AB184">
        <v>16</v>
      </c>
      <c r="AC184">
        <v>1075599</v>
      </c>
      <c r="AD184">
        <v>67224</v>
      </c>
      <c r="AE184">
        <f t="shared" si="48"/>
        <v>-0.13357092718800859</v>
      </c>
      <c r="AF184" t="str">
        <f t="shared" si="49"/>
        <v>-1</v>
      </c>
      <c r="AG184" t="str">
        <f t="shared" si="50"/>
        <v/>
      </c>
      <c r="AH184" t="str">
        <f t="shared" si="51"/>
        <v/>
      </c>
      <c r="AI184" t="str">
        <f t="shared" si="52"/>
        <v>-1</v>
      </c>
      <c r="AJ184" s="1">
        <f t="shared" si="53"/>
        <v>-1</v>
      </c>
      <c r="AK184" t="str">
        <f>LOOKUP($AJ184,{-3,-2,-1,0,1,2,3},{"#74add1","#abd9e9","#e0f3f8","#ffffbf","#fee090","#fdae61","#f46d43"})</f>
        <v>#e0f3f8</v>
      </c>
      <c r="AL184">
        <v>98.1</v>
      </c>
      <c r="AM184">
        <v>37.779276799999998</v>
      </c>
      <c r="AN184">
        <v>-122.4192704</v>
      </c>
      <c r="AO184" t="s">
        <v>253</v>
      </c>
      <c r="AP184" t="b">
        <f>IF(C184=C183,AP183,NOT(AP183))</f>
        <v>1</v>
      </c>
    </row>
    <row r="185" spans="1:42">
      <c r="A185">
        <v>11</v>
      </c>
      <c r="B185">
        <v>26</v>
      </c>
      <c r="C185" t="s">
        <v>251</v>
      </c>
      <c r="D185" t="s">
        <v>252</v>
      </c>
      <c r="E185">
        <v>2010</v>
      </c>
      <c r="F185">
        <v>7</v>
      </c>
      <c r="G185">
        <v>488124</v>
      </c>
      <c r="H185">
        <v>69732</v>
      </c>
      <c r="I185">
        <f t="shared" si="36"/>
        <v>0.24246702190837952</v>
      </c>
      <c r="J185" t="str">
        <f t="shared" si="37"/>
        <v>+1</v>
      </c>
      <c r="K185" t="str">
        <f t="shared" si="38"/>
        <v/>
      </c>
      <c r="L185" t="str">
        <f t="shared" si="39"/>
        <v/>
      </c>
      <c r="M185" t="str">
        <f t="shared" si="40"/>
        <v>+1</v>
      </c>
      <c r="N185" s="1">
        <f t="shared" si="41"/>
        <v>1</v>
      </c>
      <c r="O185" t="str">
        <f>LOOKUP($N185,{-3,-2,-1,0,1,2,3},{"#74add1","#abd9e9","#e0f3f8","#ffffbf","#fee090","#fdae61","#f46d43"})</f>
        <v>#fee090</v>
      </c>
      <c r="P185">
        <v>99.3</v>
      </c>
      <c r="Q185">
        <v>8</v>
      </c>
      <c r="R185">
        <v>528370</v>
      </c>
      <c r="S185">
        <v>66046</v>
      </c>
      <c r="T185">
        <f t="shared" si="42"/>
        <v>-0.58006651035399026</v>
      </c>
      <c r="U185" t="str">
        <f t="shared" si="43"/>
        <v>-1</v>
      </c>
      <c r="V185" t="str">
        <f t="shared" si="44"/>
        <v/>
      </c>
      <c r="W185" t="str">
        <f t="shared" si="45"/>
        <v/>
      </c>
      <c r="X185" t="str">
        <f t="shared" si="46"/>
        <v>-1</v>
      </c>
      <c r="Y185" s="1">
        <f t="shared" si="47"/>
        <v>-1</v>
      </c>
      <c r="Z185" t="str">
        <f>LOOKUP($Y185,{-3,-2,-1,0,1,2,3},{"#74add1","#abd9e9","#e0f3f8","#ffffbf","#fee090","#fdae61","#f46d43"})</f>
        <v>#e0f3f8</v>
      </c>
      <c r="AA185">
        <v>94.1</v>
      </c>
      <c r="AB185">
        <v>15</v>
      </c>
      <c r="AC185">
        <v>1016494</v>
      </c>
      <c r="AD185">
        <v>67766</v>
      </c>
      <c r="AE185">
        <f t="shared" si="48"/>
        <v>-1.4132899005183054E-2</v>
      </c>
      <c r="AF185" t="str">
        <f t="shared" si="49"/>
        <v>-1</v>
      </c>
      <c r="AG185" t="str">
        <f t="shared" si="50"/>
        <v/>
      </c>
      <c r="AH185" t="str">
        <f t="shared" si="51"/>
        <v/>
      </c>
      <c r="AI185" t="str">
        <f t="shared" si="52"/>
        <v>-1</v>
      </c>
      <c r="AJ185" s="1">
        <f t="shared" si="53"/>
        <v>-1</v>
      </c>
      <c r="AK185" t="str">
        <f>LOOKUP($AJ185,{-3,-2,-1,0,1,2,3},{"#74add1","#abd9e9","#e0f3f8","#ffffbf","#fee090","#fdae61","#f46d43"})</f>
        <v>#e0f3f8</v>
      </c>
      <c r="AL185">
        <v>96.5</v>
      </c>
      <c r="AM185">
        <v>37.779276799999998</v>
      </c>
      <c r="AN185">
        <v>-122.4192704</v>
      </c>
      <c r="AO185" t="s">
        <v>254</v>
      </c>
      <c r="AP185" t="b">
        <f>IF(C185=C184,AP184,NOT(AP184))</f>
        <v>1</v>
      </c>
    </row>
    <row r="186" spans="1:42">
      <c r="A186">
        <v>12</v>
      </c>
      <c r="B186">
        <v>26</v>
      </c>
      <c r="C186" t="s">
        <v>251</v>
      </c>
      <c r="D186" t="s">
        <v>252</v>
      </c>
      <c r="E186">
        <v>2011</v>
      </c>
      <c r="F186">
        <v>8</v>
      </c>
      <c r="G186">
        <v>557856</v>
      </c>
      <c r="H186">
        <v>69732</v>
      </c>
      <c r="I186">
        <f t="shared" si="36"/>
        <v>0.24246702190837952</v>
      </c>
      <c r="J186" t="str">
        <f t="shared" si="37"/>
        <v>+1</v>
      </c>
      <c r="K186" t="str">
        <f t="shared" si="38"/>
        <v/>
      </c>
      <c r="L186" t="str">
        <f t="shared" si="39"/>
        <v/>
      </c>
      <c r="M186" t="str">
        <f t="shared" si="40"/>
        <v>+1</v>
      </c>
      <c r="N186" s="1">
        <f t="shared" si="41"/>
        <v>1</v>
      </c>
      <c r="O186" t="str">
        <f>LOOKUP($N186,{-3,-2,-1,0,1,2,3},{"#74add1","#abd9e9","#e0f3f8","#ffffbf","#fee090","#fdae61","#f46d43"})</f>
        <v>#fee090</v>
      </c>
      <c r="P186">
        <v>99.3</v>
      </c>
      <c r="Q186">
        <v>8</v>
      </c>
      <c r="R186">
        <v>507440</v>
      </c>
      <c r="S186">
        <v>63430</v>
      </c>
      <c r="T186">
        <f t="shared" si="42"/>
        <v>-1.4234730363142811</v>
      </c>
      <c r="U186" t="str">
        <f t="shared" si="43"/>
        <v/>
      </c>
      <c r="V186" t="str">
        <f t="shared" si="44"/>
        <v>-2</v>
      </c>
      <c r="W186" t="str">
        <f t="shared" si="45"/>
        <v/>
      </c>
      <c r="X186" t="str">
        <f t="shared" si="46"/>
        <v>-2</v>
      </c>
      <c r="Y186" s="1">
        <f t="shared" si="47"/>
        <v>-2</v>
      </c>
      <c r="Z186" t="str">
        <f>LOOKUP($Y186,{-3,-2,-1,0,1,2,3},{"#74add1","#abd9e9","#e0f3f8","#ffffbf","#fee090","#fdae61","#f46d43"})</f>
        <v>#abd9e9</v>
      </c>
      <c r="AA186">
        <v>91.3</v>
      </c>
      <c r="AB186">
        <v>16</v>
      </c>
      <c r="AC186">
        <v>1065296</v>
      </c>
      <c r="AD186">
        <v>66581</v>
      </c>
      <c r="AE186">
        <f t="shared" si="48"/>
        <v>-0.2752658573015821</v>
      </c>
      <c r="AF186" t="str">
        <f t="shared" si="49"/>
        <v>-1</v>
      </c>
      <c r="AG186" t="str">
        <f t="shared" si="50"/>
        <v/>
      </c>
      <c r="AH186" t="str">
        <f t="shared" si="51"/>
        <v/>
      </c>
      <c r="AI186" t="str">
        <f t="shared" si="52"/>
        <v>-1</v>
      </c>
      <c r="AJ186" s="1">
        <f t="shared" si="53"/>
        <v>-1</v>
      </c>
      <c r="AK186" t="str">
        <f>LOOKUP($AJ186,{-3,-2,-1,0,1,2,3},{"#74add1","#abd9e9","#e0f3f8","#ffffbf","#fee090","#fdae61","#f46d43"})</f>
        <v>#e0f3f8</v>
      </c>
      <c r="AL186">
        <v>95.3</v>
      </c>
      <c r="AM186">
        <v>37.779276799999998</v>
      </c>
      <c r="AN186">
        <v>-122.4192704</v>
      </c>
      <c r="AO186" t="s">
        <v>255</v>
      </c>
      <c r="AP186" t="b">
        <f>IF(C186=C185,AP185,NOT(AP185))</f>
        <v>1</v>
      </c>
    </row>
    <row r="187" spans="1:42">
      <c r="A187">
        <v>12</v>
      </c>
      <c r="B187">
        <v>26</v>
      </c>
      <c r="C187" t="s">
        <v>251</v>
      </c>
      <c r="D187" t="s">
        <v>252</v>
      </c>
      <c r="E187">
        <v>2012</v>
      </c>
      <c r="F187">
        <v>8</v>
      </c>
      <c r="G187">
        <v>557856</v>
      </c>
      <c r="H187">
        <v>69732</v>
      </c>
      <c r="I187">
        <f t="shared" si="36"/>
        <v>0.24246702190837952</v>
      </c>
      <c r="J187" t="str">
        <f t="shared" si="37"/>
        <v>+1</v>
      </c>
      <c r="K187" t="str">
        <f t="shared" si="38"/>
        <v/>
      </c>
      <c r="L187" t="str">
        <f t="shared" si="39"/>
        <v/>
      </c>
      <c r="M187" t="str">
        <f t="shared" si="40"/>
        <v>+1</v>
      </c>
      <c r="N187" s="1">
        <f t="shared" si="41"/>
        <v>1</v>
      </c>
      <c r="O187" t="str">
        <f>LOOKUP($N187,{-3,-2,-1,0,1,2,3},{"#74add1","#abd9e9","#e0f3f8","#ffffbf","#fee090","#fdae61","#f46d43"})</f>
        <v>#fee090</v>
      </c>
      <c r="P187">
        <v>99.3</v>
      </c>
      <c r="Q187">
        <v>8</v>
      </c>
      <c r="R187">
        <v>537052</v>
      </c>
      <c r="S187">
        <v>67131</v>
      </c>
      <c r="T187">
        <f t="shared" si="42"/>
        <v>-0.23025914006847209</v>
      </c>
      <c r="U187" t="str">
        <f t="shared" si="43"/>
        <v>-1</v>
      </c>
      <c r="V187" t="str">
        <f t="shared" si="44"/>
        <v/>
      </c>
      <c r="W187" t="str">
        <f t="shared" si="45"/>
        <v/>
      </c>
      <c r="X187" t="str">
        <f t="shared" si="46"/>
        <v>-1</v>
      </c>
      <c r="Y187" s="1">
        <f t="shared" si="47"/>
        <v>-1</v>
      </c>
      <c r="Z187" t="str">
        <f>LOOKUP($Y187,{-3,-2,-1,0,1,2,3},{"#74add1","#abd9e9","#e0f3f8","#ffffbf","#fee090","#fdae61","#f46d43"})</f>
        <v>#e0f3f8</v>
      </c>
      <c r="AA187">
        <v>96.4</v>
      </c>
      <c r="AB187">
        <v>16</v>
      </c>
      <c r="AC187">
        <v>1094908</v>
      </c>
      <c r="AD187">
        <v>68431</v>
      </c>
      <c r="AE187">
        <f t="shared" si="48"/>
        <v>0.13241006915271175</v>
      </c>
      <c r="AF187" t="str">
        <f t="shared" si="49"/>
        <v>+1</v>
      </c>
      <c r="AG187" t="str">
        <f t="shared" si="50"/>
        <v/>
      </c>
      <c r="AH187" t="str">
        <f t="shared" si="51"/>
        <v/>
      </c>
      <c r="AI187" t="str">
        <f t="shared" si="52"/>
        <v>+1</v>
      </c>
      <c r="AJ187" s="1">
        <f t="shared" si="53"/>
        <v>1</v>
      </c>
      <c r="AK187" t="str">
        <f>LOOKUP($AJ187,{-3,-2,-1,0,1,2,3},{"#74add1","#abd9e9","#e0f3f8","#ffffbf","#fee090","#fdae61","#f46d43"})</f>
        <v>#fee090</v>
      </c>
      <c r="AL187">
        <v>97.9</v>
      </c>
      <c r="AM187">
        <v>37.779276799999998</v>
      </c>
      <c r="AN187">
        <v>-122.4192704</v>
      </c>
      <c r="AO187" t="s">
        <v>256</v>
      </c>
      <c r="AP187" t="b">
        <f>IF(C187=C186,AP186,NOT(AP186))</f>
        <v>1</v>
      </c>
    </row>
    <row r="188" spans="1:42">
      <c r="A188">
        <v>14</v>
      </c>
      <c r="B188">
        <v>26</v>
      </c>
      <c r="C188" t="s">
        <v>251</v>
      </c>
      <c r="D188" t="s">
        <v>252</v>
      </c>
      <c r="E188">
        <v>2013</v>
      </c>
      <c r="F188">
        <v>8</v>
      </c>
      <c r="G188">
        <v>557856</v>
      </c>
      <c r="H188">
        <v>69732</v>
      </c>
      <c r="I188">
        <f t="shared" si="36"/>
        <v>0.24246702190837952</v>
      </c>
      <c r="J188" t="str">
        <f t="shared" si="37"/>
        <v>+1</v>
      </c>
      <c r="K188" t="str">
        <f t="shared" si="38"/>
        <v/>
      </c>
      <c r="L188" t="str">
        <f t="shared" si="39"/>
        <v/>
      </c>
      <c r="M188" t="str">
        <f t="shared" si="40"/>
        <v>+1</v>
      </c>
      <c r="N188" s="1">
        <f t="shared" si="41"/>
        <v>1</v>
      </c>
      <c r="O188" t="str">
        <f>LOOKUP($N188,{-3,-2,-1,0,1,2,3},{"#74add1","#abd9e9","#e0f3f8","#ffffbf","#fee090","#fdae61","#f46d43"})</f>
        <v>#fee090</v>
      </c>
      <c r="P188">
        <v>99.3</v>
      </c>
      <c r="Q188">
        <v>7</v>
      </c>
      <c r="R188">
        <v>474631</v>
      </c>
      <c r="S188">
        <v>67804</v>
      </c>
      <c r="T188">
        <f t="shared" si="42"/>
        <v>-1.3281849559574619E-2</v>
      </c>
      <c r="U188" t="str">
        <f t="shared" si="43"/>
        <v>-1</v>
      </c>
      <c r="V188" t="str">
        <f t="shared" si="44"/>
        <v/>
      </c>
      <c r="W188" t="str">
        <f t="shared" si="45"/>
        <v/>
      </c>
      <c r="X188" t="str">
        <f t="shared" si="46"/>
        <v>-1</v>
      </c>
      <c r="Y188" s="1">
        <f t="shared" si="47"/>
        <v>-1</v>
      </c>
      <c r="Z188" t="str">
        <f>LOOKUP($Y188,{-3,-2,-1,0,1,2,3},{"#74add1","#abd9e9","#e0f3f8","#ffffbf","#fee090","#fdae61","#f46d43"})</f>
        <v>#e0f3f8</v>
      </c>
      <c r="AA188">
        <v>95.8</v>
      </c>
      <c r="AB188">
        <v>15</v>
      </c>
      <c r="AC188">
        <v>1032487</v>
      </c>
      <c r="AD188">
        <v>68832</v>
      </c>
      <c r="AE188">
        <f t="shared" si="48"/>
        <v>0.22077658077875056</v>
      </c>
      <c r="AF188" t="str">
        <f t="shared" si="49"/>
        <v>+1</v>
      </c>
      <c r="AG188" t="str">
        <f t="shared" si="50"/>
        <v/>
      </c>
      <c r="AH188" t="str">
        <f t="shared" si="51"/>
        <v/>
      </c>
      <c r="AI188" t="str">
        <f t="shared" si="52"/>
        <v>+1</v>
      </c>
      <c r="AJ188" s="1">
        <f t="shared" si="53"/>
        <v>1</v>
      </c>
      <c r="AK188" t="str">
        <f>LOOKUP($AJ188,{-3,-2,-1,0,1,2,3},{"#74add1","#abd9e9","#e0f3f8","#ffffbf","#fee090","#fdae61","#f46d43"})</f>
        <v>#fee090</v>
      </c>
      <c r="AL188">
        <v>97.7</v>
      </c>
      <c r="AM188">
        <v>37.779276799999998</v>
      </c>
      <c r="AN188">
        <v>-122.4192704</v>
      </c>
      <c r="AO188" t="s">
        <v>257</v>
      </c>
      <c r="AP188" t="b">
        <f>IF(C188=C187,AP187,NOT(AP187))</f>
        <v>1</v>
      </c>
    </row>
    <row r="189" spans="1:42">
      <c r="A189">
        <v>12</v>
      </c>
      <c r="B189">
        <v>26</v>
      </c>
      <c r="C189" t="s">
        <v>251</v>
      </c>
      <c r="D189" t="s">
        <v>252</v>
      </c>
      <c r="E189">
        <v>2014</v>
      </c>
      <c r="F189">
        <v>8</v>
      </c>
      <c r="G189">
        <v>566192</v>
      </c>
      <c r="H189">
        <v>70774</v>
      </c>
      <c r="I189">
        <f t="shared" si="36"/>
        <v>0.3725445534179323</v>
      </c>
      <c r="J189" t="str">
        <f t="shared" si="37"/>
        <v>+1</v>
      </c>
      <c r="K189" t="str">
        <f t="shared" si="38"/>
        <v/>
      </c>
      <c r="L189" t="str">
        <f t="shared" si="39"/>
        <v/>
      </c>
      <c r="M189" t="str">
        <f t="shared" si="40"/>
        <v>+1</v>
      </c>
      <c r="N189" s="1">
        <f t="shared" si="41"/>
        <v>1</v>
      </c>
      <c r="O189" t="str">
        <f>LOOKUP($N189,{-3,-2,-1,0,1,2,3},{"#74add1","#abd9e9","#e0f3f8","#ffffbf","#fee090","#fdae61","#f46d43"})</f>
        <v>#fee090</v>
      </c>
      <c r="P189">
        <v>103.3</v>
      </c>
      <c r="Q189">
        <v>8</v>
      </c>
      <c r="R189">
        <v>563951</v>
      </c>
      <c r="S189">
        <v>70493</v>
      </c>
      <c r="T189">
        <f t="shared" si="42"/>
        <v>0.85366010315725338</v>
      </c>
      <c r="U189" t="str">
        <f t="shared" si="43"/>
        <v>+1</v>
      </c>
      <c r="V189" t="str">
        <f t="shared" si="44"/>
        <v/>
      </c>
      <c r="W189" t="str">
        <f t="shared" si="45"/>
        <v/>
      </c>
      <c r="X189" t="str">
        <f t="shared" si="46"/>
        <v>+1</v>
      </c>
      <c r="Y189" s="1">
        <f t="shared" si="47"/>
        <v>1</v>
      </c>
      <c r="Z189" t="str">
        <f>LOOKUP($Y189,{-3,-2,-1,0,1,2,3},{"#74add1","#abd9e9","#e0f3f8","#ffffbf","#fee090","#fdae61","#f46d43"})</f>
        <v>#fee090</v>
      </c>
      <c r="AA189">
        <v>98.9</v>
      </c>
      <c r="AB189">
        <v>16</v>
      </c>
      <c r="AC189">
        <v>1130143</v>
      </c>
      <c r="AD189">
        <v>70633</v>
      </c>
      <c r="AE189">
        <f t="shared" si="48"/>
        <v>0.61765460431614683</v>
      </c>
      <c r="AF189" t="str">
        <f t="shared" si="49"/>
        <v>+1</v>
      </c>
      <c r="AG189" t="str">
        <f t="shared" si="50"/>
        <v/>
      </c>
      <c r="AH189" t="str">
        <f t="shared" si="51"/>
        <v/>
      </c>
      <c r="AI189" t="str">
        <f t="shared" si="52"/>
        <v>+1</v>
      </c>
      <c r="AJ189" s="1">
        <f t="shared" si="53"/>
        <v>1</v>
      </c>
      <c r="AK189" t="str">
        <f>LOOKUP($AJ189,{-3,-2,-1,0,1,2,3},{"#74add1","#abd9e9","#e0f3f8","#ffffbf","#fee090","#fdae61","#f46d43"})</f>
        <v>#fee090</v>
      </c>
      <c r="AL189">
        <v>101.1</v>
      </c>
      <c r="AM189">
        <v>37.779276799999998</v>
      </c>
      <c r="AN189">
        <v>-122.4192704</v>
      </c>
      <c r="AO189" t="s">
        <v>258</v>
      </c>
      <c r="AP189" t="b">
        <f>IF(C189=C188,AP188,NOT(AP188))</f>
        <v>1</v>
      </c>
    </row>
    <row r="190" spans="1:42">
      <c r="A190">
        <v>12</v>
      </c>
      <c r="B190">
        <v>26</v>
      </c>
      <c r="C190" t="s">
        <v>251</v>
      </c>
      <c r="D190" t="s">
        <v>252</v>
      </c>
      <c r="E190">
        <v>2015</v>
      </c>
      <c r="F190">
        <v>8</v>
      </c>
      <c r="G190">
        <v>566392</v>
      </c>
      <c r="H190">
        <v>70799</v>
      </c>
      <c r="I190">
        <f t="shared" si="36"/>
        <v>0.37566541549829585</v>
      </c>
      <c r="J190" t="str">
        <f t="shared" si="37"/>
        <v>+1</v>
      </c>
      <c r="K190" t="str">
        <f t="shared" si="38"/>
        <v/>
      </c>
      <c r="L190" t="str">
        <f t="shared" si="39"/>
        <v/>
      </c>
      <c r="M190" t="str">
        <f t="shared" si="40"/>
        <v>+1</v>
      </c>
      <c r="N190" s="1">
        <f t="shared" si="41"/>
        <v>1</v>
      </c>
      <c r="O190" t="str">
        <f>LOOKUP($N190,{-3,-2,-1,0,1,2,3},{"#74add1","#abd9e9","#e0f3f8","#ffffbf","#fee090","#fdae61","#f46d43"})</f>
        <v>#fee090</v>
      </c>
      <c r="P190">
        <v>103.4</v>
      </c>
      <c r="Q190">
        <v>8</v>
      </c>
      <c r="R190">
        <v>516167</v>
      </c>
      <c r="S190">
        <v>64520</v>
      </c>
      <c r="T190">
        <f t="shared" si="42"/>
        <v>-1.0720536504974933</v>
      </c>
      <c r="U190" t="str">
        <f t="shared" si="43"/>
        <v/>
      </c>
      <c r="V190" t="str">
        <f t="shared" si="44"/>
        <v>-2</v>
      </c>
      <c r="W190" t="str">
        <f t="shared" si="45"/>
        <v/>
      </c>
      <c r="X190" t="str">
        <f t="shared" si="46"/>
        <v>-2</v>
      </c>
      <c r="Y190" s="1">
        <f t="shared" si="47"/>
        <v>-2</v>
      </c>
      <c r="Z190" t="str">
        <f>LOOKUP($Y190,{-3,-2,-1,0,1,2,3},{"#74add1","#abd9e9","#e0f3f8","#ffffbf","#fee090","#fdae61","#f46d43"})</f>
        <v>#abd9e9</v>
      </c>
      <c r="AA190">
        <v>94.6</v>
      </c>
      <c r="AB190">
        <v>16</v>
      </c>
      <c r="AC190">
        <v>1082559</v>
      </c>
      <c r="AD190">
        <v>67659</v>
      </c>
      <c r="AE190">
        <f t="shared" si="48"/>
        <v>-3.7711993129836807E-2</v>
      </c>
      <c r="AF190" t="str">
        <f t="shared" si="49"/>
        <v>-1</v>
      </c>
      <c r="AG190" t="str">
        <f t="shared" si="50"/>
        <v/>
      </c>
      <c r="AH190" t="str">
        <f t="shared" si="51"/>
        <v/>
      </c>
      <c r="AI190" t="str">
        <f t="shared" si="52"/>
        <v>-1</v>
      </c>
      <c r="AJ190" s="1">
        <f t="shared" si="53"/>
        <v>-1</v>
      </c>
      <c r="AK190" t="str">
        <f>LOOKUP($AJ190,{-3,-2,-1,0,1,2,3},{"#74add1","#abd9e9","#e0f3f8","#ffffbf","#fee090","#fdae61","#f46d43"})</f>
        <v>#e0f3f8</v>
      </c>
      <c r="AL190">
        <v>99</v>
      </c>
      <c r="AM190">
        <v>37.779276799999998</v>
      </c>
      <c r="AN190">
        <v>-122.4192704</v>
      </c>
      <c r="AO190" t="s">
        <v>259</v>
      </c>
      <c r="AP190" t="b">
        <f>IF(C190=C189,AP189,NOT(AP189))</f>
        <v>1</v>
      </c>
    </row>
    <row r="191" spans="1:42">
      <c r="A191">
        <v>21</v>
      </c>
      <c r="B191">
        <v>27</v>
      </c>
      <c r="C191" t="s">
        <v>260</v>
      </c>
      <c r="D191" t="s">
        <v>261</v>
      </c>
      <c r="E191">
        <v>2009</v>
      </c>
      <c r="F191">
        <v>8</v>
      </c>
      <c r="G191">
        <v>539141</v>
      </c>
      <c r="H191">
        <v>67392</v>
      </c>
      <c r="I191">
        <f t="shared" si="36"/>
        <v>-4.9645668813648756E-2</v>
      </c>
      <c r="J191" t="str">
        <f t="shared" si="37"/>
        <v>-1</v>
      </c>
      <c r="K191" t="str">
        <f t="shared" si="38"/>
        <v/>
      </c>
      <c r="L191" t="str">
        <f t="shared" si="39"/>
        <v/>
      </c>
      <c r="M191" t="str">
        <f t="shared" si="40"/>
        <v>-1</v>
      </c>
      <c r="N191" s="1">
        <f t="shared" si="41"/>
        <v>-1</v>
      </c>
      <c r="O191" t="str">
        <f>LOOKUP($N191,{-3,-2,-1,0,1,2,3},{"#74add1","#abd9e9","#e0f3f8","#ffffbf","#fee090","#fdae61","#f46d43"})</f>
        <v>#e0f3f8</v>
      </c>
      <c r="P191">
        <v>100.6</v>
      </c>
      <c r="Q191">
        <v>8</v>
      </c>
      <c r="R191">
        <v>531146</v>
      </c>
      <c r="S191">
        <v>66393</v>
      </c>
      <c r="T191">
        <f t="shared" si="42"/>
        <v>-0.46819263248387522</v>
      </c>
      <c r="U191" t="str">
        <f t="shared" si="43"/>
        <v>-1</v>
      </c>
      <c r="V191" t="str">
        <f t="shared" si="44"/>
        <v/>
      </c>
      <c r="W191" t="str">
        <f t="shared" si="45"/>
        <v/>
      </c>
      <c r="X191" t="str">
        <f t="shared" si="46"/>
        <v>-1</v>
      </c>
      <c r="Y191" s="1">
        <f t="shared" si="47"/>
        <v>-1</v>
      </c>
      <c r="Z191" t="str">
        <f>LOOKUP($Y191,{-3,-2,-1,0,1,2,3},{"#74add1","#abd9e9","#e0f3f8","#ffffbf","#fee090","#fdae61","#f46d43"})</f>
        <v>#e0f3f8</v>
      </c>
      <c r="AA191">
        <v>96.6</v>
      </c>
      <c r="AB191">
        <v>16</v>
      </c>
      <c r="AC191">
        <v>1070287</v>
      </c>
      <c r="AD191">
        <v>66892</v>
      </c>
      <c r="AE191">
        <f t="shared" si="48"/>
        <v>-0.20673222858413051</v>
      </c>
      <c r="AF191" t="str">
        <f t="shared" si="49"/>
        <v>-1</v>
      </c>
      <c r="AG191" t="str">
        <f t="shared" si="50"/>
        <v/>
      </c>
      <c r="AH191" t="str">
        <f t="shared" si="51"/>
        <v/>
      </c>
      <c r="AI191" t="str">
        <f t="shared" si="52"/>
        <v>-1</v>
      </c>
      <c r="AJ191" s="1">
        <f t="shared" si="53"/>
        <v>-1</v>
      </c>
      <c r="AK191" t="str">
        <f>LOOKUP($AJ191,{-3,-2,-1,0,1,2,3},{"#74add1","#abd9e9","#e0f3f8","#ffffbf","#fee090","#fdae61","#f46d43"})</f>
        <v>#e0f3f8</v>
      </c>
      <c r="AL191">
        <v>98.6</v>
      </c>
      <c r="AM191">
        <v>47.603832099999998</v>
      </c>
      <c r="AN191">
        <v>-122.3300624</v>
      </c>
      <c r="AO191" t="s">
        <v>262</v>
      </c>
      <c r="AP191" t="b">
        <f>IF(C191=C190,AP190,NOT(AP190))</f>
        <v>0</v>
      </c>
    </row>
    <row r="192" spans="1:42">
      <c r="A192">
        <v>18</v>
      </c>
      <c r="B192">
        <v>27</v>
      </c>
      <c r="C192" t="s">
        <v>260</v>
      </c>
      <c r="D192" t="s">
        <v>261</v>
      </c>
      <c r="E192">
        <v>2010</v>
      </c>
      <c r="F192">
        <v>8</v>
      </c>
      <c r="G192">
        <v>535942</v>
      </c>
      <c r="H192">
        <v>66992</v>
      </c>
      <c r="I192">
        <f t="shared" si="36"/>
        <v>-9.9579462099465554E-2</v>
      </c>
      <c r="J192" t="str">
        <f t="shared" si="37"/>
        <v>-1</v>
      </c>
      <c r="K192" t="str">
        <f t="shared" si="38"/>
        <v/>
      </c>
      <c r="L192" t="str">
        <f t="shared" si="39"/>
        <v/>
      </c>
      <c r="M192" t="str">
        <f t="shared" si="40"/>
        <v>-1</v>
      </c>
      <c r="N192" s="1">
        <f t="shared" si="41"/>
        <v>-1</v>
      </c>
      <c r="O192" t="str">
        <f>LOOKUP($N192,{-3,-2,-1,0,1,2,3},{"#74add1","#abd9e9","#e0f3f8","#ffffbf","#fee090","#fdae61","#f46d43"})</f>
        <v>#e0f3f8</v>
      </c>
      <c r="P192">
        <v>100</v>
      </c>
      <c r="Q192">
        <v>8</v>
      </c>
      <c r="R192">
        <v>473541</v>
      </c>
      <c r="S192">
        <v>59192</v>
      </c>
      <c r="T192">
        <f t="shared" si="42"/>
        <v>-2.7898174006184528</v>
      </c>
      <c r="U192" t="str">
        <f t="shared" si="43"/>
        <v/>
      </c>
      <c r="V192" t="str">
        <f t="shared" si="44"/>
        <v/>
      </c>
      <c r="W192" t="str">
        <f t="shared" si="45"/>
        <v>-3</v>
      </c>
      <c r="X192" t="str">
        <f t="shared" si="46"/>
        <v>-3</v>
      </c>
      <c r="Y192" s="1">
        <f t="shared" si="47"/>
        <v>-3</v>
      </c>
      <c r="Z192" t="str">
        <f>LOOKUP($Y192,{-3,-2,-1,0,1,2,3},{"#74add1","#abd9e9","#e0f3f8","#ffffbf","#fee090","#fdae61","#f46d43"})</f>
        <v>#74add1</v>
      </c>
      <c r="AA192">
        <v>88</v>
      </c>
      <c r="AB192">
        <v>16</v>
      </c>
      <c r="AC192">
        <v>1009483</v>
      </c>
      <c r="AD192">
        <v>63092</v>
      </c>
      <c r="AE192">
        <f t="shared" si="48"/>
        <v>-1.0441206180578151</v>
      </c>
      <c r="AF192" t="str">
        <f t="shared" si="49"/>
        <v/>
      </c>
      <c r="AG192" t="str">
        <f t="shared" si="50"/>
        <v>-2</v>
      </c>
      <c r="AH192" t="str">
        <f t="shared" si="51"/>
        <v/>
      </c>
      <c r="AI192" t="str">
        <f t="shared" si="52"/>
        <v>-2</v>
      </c>
      <c r="AJ192" s="1">
        <f t="shared" si="53"/>
        <v>-2</v>
      </c>
      <c r="AK192" t="str">
        <f>LOOKUP($AJ192,{-3,-2,-1,0,1,2,3},{"#74add1","#abd9e9","#e0f3f8","#ffffbf","#fee090","#fdae61","#f46d43"})</f>
        <v>#abd9e9</v>
      </c>
      <c r="AL192">
        <v>94</v>
      </c>
      <c r="AM192">
        <v>47.603832099999998</v>
      </c>
      <c r="AN192">
        <v>-122.3300624</v>
      </c>
      <c r="AO192" t="s">
        <v>263</v>
      </c>
      <c r="AP192" t="b">
        <f>IF(C192=C191,AP191,NOT(AP191))</f>
        <v>0</v>
      </c>
    </row>
    <row r="193" spans="1:42">
      <c r="A193">
        <v>17</v>
      </c>
      <c r="B193">
        <v>27</v>
      </c>
      <c r="C193" t="s">
        <v>260</v>
      </c>
      <c r="D193" t="s">
        <v>261</v>
      </c>
      <c r="E193">
        <v>2011</v>
      </c>
      <c r="F193">
        <v>8</v>
      </c>
      <c r="G193">
        <v>531311</v>
      </c>
      <c r="H193">
        <v>66413</v>
      </c>
      <c r="I193">
        <f t="shared" si="36"/>
        <v>-0.17185862788068537</v>
      </c>
      <c r="J193" t="str">
        <f t="shared" si="37"/>
        <v>-1</v>
      </c>
      <c r="K193" t="str">
        <f t="shared" si="38"/>
        <v/>
      </c>
      <c r="L193" t="str">
        <f t="shared" si="39"/>
        <v/>
      </c>
      <c r="M193" t="str">
        <f t="shared" si="40"/>
        <v>-1</v>
      </c>
      <c r="N193" s="1">
        <f t="shared" si="41"/>
        <v>-1</v>
      </c>
      <c r="O193" t="str">
        <f>LOOKUP($N193,{-3,-2,-1,0,1,2,3},{"#74add1","#abd9e9","#e0f3f8","#ffffbf","#fee090","#fdae61","#f46d43"})</f>
        <v>#e0f3f8</v>
      </c>
      <c r="P193">
        <v>99.1</v>
      </c>
      <c r="Q193">
        <v>8</v>
      </c>
      <c r="R193">
        <v>539645</v>
      </c>
      <c r="S193">
        <v>67455</v>
      </c>
      <c r="T193">
        <f t="shared" si="42"/>
        <v>-0.12580053364219751</v>
      </c>
      <c r="U193" t="str">
        <f t="shared" si="43"/>
        <v>-1</v>
      </c>
      <c r="V193" t="str">
        <f t="shared" si="44"/>
        <v/>
      </c>
      <c r="W193" t="str">
        <f t="shared" si="45"/>
        <v/>
      </c>
      <c r="X193" t="str">
        <f t="shared" si="46"/>
        <v>-1</v>
      </c>
      <c r="Y193" s="1">
        <f t="shared" si="47"/>
        <v>-1</v>
      </c>
      <c r="Z193" t="str">
        <f>LOOKUP($Y193,{-3,-2,-1,0,1,2,3},{"#74add1","#abd9e9","#e0f3f8","#ffffbf","#fee090","#fdae61","#f46d43"})</f>
        <v>#e0f3f8</v>
      </c>
      <c r="AA193">
        <v>96.2</v>
      </c>
      <c r="AB193">
        <v>16</v>
      </c>
      <c r="AC193">
        <v>1070956</v>
      </c>
      <c r="AD193">
        <v>66934</v>
      </c>
      <c r="AE193">
        <f t="shared" si="48"/>
        <v>-0.1974768832267898</v>
      </c>
      <c r="AF193" t="str">
        <f t="shared" si="49"/>
        <v>-1</v>
      </c>
      <c r="AG193" t="str">
        <f t="shared" si="50"/>
        <v/>
      </c>
      <c r="AH193" t="str">
        <f t="shared" si="51"/>
        <v/>
      </c>
      <c r="AI193" t="str">
        <f t="shared" si="52"/>
        <v>-1</v>
      </c>
      <c r="AJ193" s="1">
        <f t="shared" si="53"/>
        <v>-1</v>
      </c>
      <c r="AK193" t="str">
        <f>LOOKUP($AJ193,{-3,-2,-1,0,1,2,3},{"#74add1","#abd9e9","#e0f3f8","#ffffbf","#fee090","#fdae61","#f46d43"})</f>
        <v>#e0f3f8</v>
      </c>
      <c r="AL193">
        <v>97.6</v>
      </c>
      <c r="AM193">
        <v>47.603832099999998</v>
      </c>
      <c r="AN193">
        <v>-122.3300624</v>
      </c>
      <c r="AO193" t="s">
        <v>264</v>
      </c>
      <c r="AP193" t="b">
        <f>IF(C193=C192,AP192,NOT(AP192))</f>
        <v>0</v>
      </c>
    </row>
    <row r="194" spans="1:42">
      <c r="A194">
        <v>17</v>
      </c>
      <c r="B194">
        <v>27</v>
      </c>
      <c r="C194" t="s">
        <v>260</v>
      </c>
      <c r="D194" t="s">
        <v>261</v>
      </c>
      <c r="E194">
        <v>2012</v>
      </c>
      <c r="F194">
        <v>8</v>
      </c>
      <c r="G194">
        <v>543570</v>
      </c>
      <c r="H194">
        <v>67946</v>
      </c>
      <c r="I194">
        <f t="shared" si="36"/>
        <v>1.9512634887207513E-2</v>
      </c>
      <c r="J194" t="str">
        <f t="shared" si="37"/>
        <v>+1</v>
      </c>
      <c r="K194" t="str">
        <f t="shared" si="38"/>
        <v/>
      </c>
      <c r="L194" t="str">
        <f t="shared" si="39"/>
        <v/>
      </c>
      <c r="M194" t="str">
        <f t="shared" si="40"/>
        <v>+1</v>
      </c>
      <c r="N194" s="1">
        <f t="shared" si="41"/>
        <v>1</v>
      </c>
      <c r="O194" t="str">
        <f>LOOKUP($N194,{-3,-2,-1,0,1,2,3},{"#74add1","#abd9e9","#e0f3f8","#ffffbf","#fee090","#fdae61","#f46d43"})</f>
        <v>#fee090</v>
      </c>
      <c r="P194">
        <v>101.4</v>
      </c>
      <c r="Q194">
        <v>7</v>
      </c>
      <c r="R194">
        <v>432689</v>
      </c>
      <c r="S194">
        <v>61812</v>
      </c>
      <c r="T194">
        <f t="shared" si="42"/>
        <v>-1.945121262233146</v>
      </c>
      <c r="U194" t="str">
        <f t="shared" si="43"/>
        <v/>
      </c>
      <c r="V194" t="str">
        <f t="shared" si="44"/>
        <v>-2</v>
      </c>
      <c r="W194" t="str">
        <f t="shared" si="45"/>
        <v/>
      </c>
      <c r="X194" t="str">
        <f t="shared" si="46"/>
        <v>-2</v>
      </c>
      <c r="Y194" s="1">
        <f t="shared" si="47"/>
        <v>-2</v>
      </c>
      <c r="Z194" t="str">
        <f>LOOKUP($Y194,{-3,-2,-1,0,1,2,3},{"#74add1","#abd9e9","#e0f3f8","#ffffbf","#fee090","#fdae61","#f46d43"})</f>
        <v>#abd9e9</v>
      </c>
      <c r="AA194">
        <v>91.3</v>
      </c>
      <c r="AB194">
        <v>15</v>
      </c>
      <c r="AC194">
        <v>976259</v>
      </c>
      <c r="AD194">
        <v>65083</v>
      </c>
      <c r="AE194">
        <f t="shared" si="48"/>
        <v>-0.6053731750467346</v>
      </c>
      <c r="AF194" t="str">
        <f t="shared" si="49"/>
        <v>-1</v>
      </c>
      <c r="AG194" t="str">
        <f t="shared" si="50"/>
        <v/>
      </c>
      <c r="AH194" t="str">
        <f t="shared" si="51"/>
        <v/>
      </c>
      <c r="AI194" t="str">
        <f t="shared" si="52"/>
        <v>-1</v>
      </c>
      <c r="AJ194" s="1">
        <f t="shared" si="53"/>
        <v>-1</v>
      </c>
      <c r="AK194" t="str">
        <f>LOOKUP($AJ194,{-3,-2,-1,0,1,2,3},{"#74add1","#abd9e9","#e0f3f8","#ffffbf","#fee090","#fdae61","#f46d43"})</f>
        <v>#e0f3f8</v>
      </c>
      <c r="AL194">
        <v>96.7</v>
      </c>
      <c r="AM194">
        <v>47.603832099999998</v>
      </c>
      <c r="AN194">
        <v>-122.3300624</v>
      </c>
      <c r="AO194" t="s">
        <v>265</v>
      </c>
      <c r="AP194" t="b">
        <f>IF(C194=C193,AP193,NOT(AP193))</f>
        <v>0</v>
      </c>
    </row>
    <row r="195" spans="1:42">
      <c r="A195">
        <v>18</v>
      </c>
      <c r="B195">
        <v>27</v>
      </c>
      <c r="C195" t="s">
        <v>260</v>
      </c>
      <c r="D195" t="s">
        <v>261</v>
      </c>
      <c r="E195">
        <v>2013</v>
      </c>
      <c r="F195">
        <v>8</v>
      </c>
      <c r="G195">
        <v>545577</v>
      </c>
      <c r="H195">
        <v>68197</v>
      </c>
      <c r="I195">
        <f t="shared" ref="I195:I232" si="54">($H195 - AVERAGE($H$2:$H$232))/ STDEV($H$2:$H$232)</f>
        <v>5.0846090174057557E-2</v>
      </c>
      <c r="J195" t="str">
        <f t="shared" ref="J195:J232" si="55">IF(AND($I195 &lt;=1, $I195 &gt; 0), "+1",IF(AND($I195 &lt; 0, $I195 &gt;= -1),"-1",""))</f>
        <v>+1</v>
      </c>
      <c r="K195" t="str">
        <f t="shared" ref="K195:K232" si="56">IF(AND($I195 &lt;=2, $I195 &gt; 1), "+2",IF(AND($I195 &lt; -1, $I195 &gt;= -2),"-2",""))</f>
        <v/>
      </c>
      <c r="L195" t="str">
        <f t="shared" ref="L195:L232" si="57">IF($I195 &gt; 2, "+3",IF($I195 &lt; -2,"-3",""))</f>
        <v/>
      </c>
      <c r="M195" t="str">
        <f t="shared" ref="M195:M232" si="58">J195&amp;K195&amp;L195</f>
        <v>+1</v>
      </c>
      <c r="N195" s="1">
        <f t="shared" ref="N195:N232" si="59">INT(M195)</f>
        <v>1</v>
      </c>
      <c r="O195" t="str">
        <f>LOOKUP($N195,{-3,-2,-1,0,1,2,3},{"#74add1","#abd9e9","#e0f3f8","#ffffbf","#fee090","#fdae61","#f46d43"})</f>
        <v>#fee090</v>
      </c>
      <c r="P195">
        <v>101.8</v>
      </c>
      <c r="Q195">
        <v>8</v>
      </c>
      <c r="R195">
        <v>548556</v>
      </c>
      <c r="S195">
        <v>68569</v>
      </c>
      <c r="T195">
        <f t="shared" ref="T195:T232" si="60">($S195 - AVERAGE($S$2:$S$232))/ STDEV($S$2:$S$232)</f>
        <v>0.23335652672468474</v>
      </c>
      <c r="U195" t="str">
        <f t="shared" ref="U195:U232" si="61">IF(AND($T195 &lt;=1, $T195 &gt; 0), "+1",IF(AND($T195 &lt; 0, $T195 &gt;= -1),"-1",""))</f>
        <v>+1</v>
      </c>
      <c r="V195" t="str">
        <f t="shared" ref="V195:V232" si="62">IF(AND($T195 &lt;=2, $T195 &gt; 1), "+2",IF(AND($T195 &lt; -1, $T195 &gt;= -2),"-2",""))</f>
        <v/>
      </c>
      <c r="W195" t="str">
        <f t="shared" ref="W195:W232" si="63">IF($T195 &gt; 2, "+3",IF($T195 &lt; -2,"-3",""))</f>
        <v/>
      </c>
      <c r="X195" t="str">
        <f t="shared" ref="X195:X232" si="64">U195&amp;V195&amp;W195</f>
        <v>+1</v>
      </c>
      <c r="Y195" s="1">
        <f t="shared" ref="Y195:Y232" si="65">INT(X195)</f>
        <v>1</v>
      </c>
      <c r="Z195" t="str">
        <f>LOOKUP($Y195,{-3,-2,-1,0,1,2,3},{"#74add1","#abd9e9","#e0f3f8","#ffffbf","#fee090","#fdae61","#f46d43"})</f>
        <v>#fee090</v>
      </c>
      <c r="AA195">
        <v>97.9</v>
      </c>
      <c r="AB195">
        <v>16</v>
      </c>
      <c r="AC195">
        <v>1094133</v>
      </c>
      <c r="AD195">
        <v>68383</v>
      </c>
      <c r="AE195">
        <f t="shared" ref="AE195:AE232" si="66">($AD195 - AVERAGE($AD$2:$AD$232))/ STDEV($AD$2:$AD$232)</f>
        <v>0.1218325316014652</v>
      </c>
      <c r="AF195" t="str">
        <f t="shared" ref="AF195:AF232" si="67">IF(AND($AE195 &lt;=1, $AE195 &gt; 0), "+1",IF(AND($AE195 &lt; 0, $AE195 &gt;= -1),"-1",""))</f>
        <v>+1</v>
      </c>
      <c r="AG195" t="str">
        <f t="shared" ref="AG195:AG232" si="68">IF(AND($AE195 &lt;=2, $AE195 &gt; 1), "+2",IF(AND($AE195 &lt; -1, $AE195 &gt;= -2),"-2",""))</f>
        <v/>
      </c>
      <c r="AH195" t="str">
        <f t="shared" ref="AH195:AH232" si="69">IF($AE195 &gt; 2, "+3",IF($AE195 &lt; -2,"-3",""))</f>
        <v/>
      </c>
      <c r="AI195" t="str">
        <f t="shared" ref="AI195:AI232" si="70">AF195&amp;AG195&amp;AH195</f>
        <v>+1</v>
      </c>
      <c r="AJ195" s="1">
        <f t="shared" ref="AJ195:AJ232" si="71">INT(AI195)</f>
        <v>1</v>
      </c>
      <c r="AK195" t="str">
        <f>LOOKUP($AJ195,{-3,-2,-1,0,1,2,3},{"#74add1","#abd9e9","#e0f3f8","#ffffbf","#fee090","#fdae61","#f46d43"})</f>
        <v>#fee090</v>
      </c>
      <c r="AL195">
        <v>99.8</v>
      </c>
      <c r="AM195">
        <v>47.603832099999998</v>
      </c>
      <c r="AN195">
        <v>-122.3300624</v>
      </c>
      <c r="AO195" t="s">
        <v>266</v>
      </c>
      <c r="AP195" t="b">
        <f>IF(C195=C194,AP194,NOT(AP194))</f>
        <v>0</v>
      </c>
    </row>
    <row r="196" spans="1:42">
      <c r="A196">
        <v>18</v>
      </c>
      <c r="B196">
        <v>27</v>
      </c>
      <c r="C196" t="s">
        <v>260</v>
      </c>
      <c r="D196" t="s">
        <v>261</v>
      </c>
      <c r="E196">
        <v>2014</v>
      </c>
      <c r="F196">
        <v>8</v>
      </c>
      <c r="G196">
        <v>547298</v>
      </c>
      <c r="H196">
        <v>68412</v>
      </c>
      <c r="I196">
        <f t="shared" si="54"/>
        <v>7.7685504065184083E-2</v>
      </c>
      <c r="J196" t="str">
        <f t="shared" si="55"/>
        <v>+1</v>
      </c>
      <c r="K196" t="str">
        <f t="shared" si="56"/>
        <v/>
      </c>
      <c r="L196" t="str">
        <f t="shared" si="57"/>
        <v/>
      </c>
      <c r="M196" t="str">
        <f t="shared" si="58"/>
        <v>+1</v>
      </c>
      <c r="N196" s="1">
        <f t="shared" si="59"/>
        <v>1</v>
      </c>
      <c r="O196" t="str">
        <f>LOOKUP($N196,{-3,-2,-1,0,1,2,3},{"#74add1","#abd9e9","#e0f3f8","#ffffbf","#fee090","#fdae61","#f46d43"})</f>
        <v>#fee090</v>
      </c>
      <c r="P196">
        <v>102.1</v>
      </c>
      <c r="Q196">
        <v>8</v>
      </c>
      <c r="R196">
        <v>559999</v>
      </c>
      <c r="S196">
        <v>69999</v>
      </c>
      <c r="T196">
        <f t="shared" si="60"/>
        <v>0.69439296866781008</v>
      </c>
      <c r="U196" t="str">
        <f t="shared" si="61"/>
        <v>+1</v>
      </c>
      <c r="V196" t="str">
        <f t="shared" si="62"/>
        <v/>
      </c>
      <c r="W196" t="str">
        <f t="shared" si="63"/>
        <v/>
      </c>
      <c r="X196" t="str">
        <f t="shared" si="64"/>
        <v>+1</v>
      </c>
      <c r="Y196" s="1">
        <f t="shared" si="65"/>
        <v>1</v>
      </c>
      <c r="Z196" t="str">
        <f>LOOKUP($Y196,{-3,-2,-1,0,1,2,3},{"#74add1","#abd9e9","#e0f3f8","#ffffbf","#fee090","#fdae61","#f46d43"})</f>
        <v>#fee090</v>
      </c>
      <c r="AA196">
        <v>96.8</v>
      </c>
      <c r="AB196">
        <v>16</v>
      </c>
      <c r="AC196">
        <v>1107297</v>
      </c>
      <c r="AD196">
        <v>69206</v>
      </c>
      <c r="AE196">
        <f t="shared" si="66"/>
        <v>0.30319322753221323</v>
      </c>
      <c r="AF196" t="str">
        <f t="shared" si="67"/>
        <v>+1</v>
      </c>
      <c r="AG196" t="str">
        <f t="shared" si="68"/>
        <v/>
      </c>
      <c r="AH196" t="str">
        <f t="shared" si="69"/>
        <v/>
      </c>
      <c r="AI196" t="str">
        <f t="shared" si="70"/>
        <v>+1</v>
      </c>
      <c r="AJ196" s="1">
        <f t="shared" si="71"/>
        <v>1</v>
      </c>
      <c r="AK196" t="str">
        <f>LOOKUP($AJ196,{-3,-2,-1,0,1,2,3},{"#74add1","#abd9e9","#e0f3f8","#ffffbf","#fee090","#fdae61","#f46d43"})</f>
        <v>#fee090</v>
      </c>
      <c r="AL196">
        <v>99.4</v>
      </c>
      <c r="AM196">
        <v>47.603832099999998</v>
      </c>
      <c r="AN196">
        <v>-122.3300624</v>
      </c>
      <c r="AO196" t="s">
        <v>267</v>
      </c>
      <c r="AP196" t="b">
        <f>IF(C196=C195,AP195,NOT(AP195))</f>
        <v>0</v>
      </c>
    </row>
    <row r="197" spans="1:42">
      <c r="A197">
        <v>16</v>
      </c>
      <c r="B197">
        <v>27</v>
      </c>
      <c r="C197" t="s">
        <v>260</v>
      </c>
      <c r="D197" t="s">
        <v>261</v>
      </c>
      <c r="E197">
        <v>2015</v>
      </c>
      <c r="F197">
        <v>8</v>
      </c>
      <c r="G197">
        <v>552162</v>
      </c>
      <c r="H197">
        <v>69020</v>
      </c>
      <c r="I197">
        <f t="shared" si="54"/>
        <v>0.15358486985962563</v>
      </c>
      <c r="J197" t="str">
        <f t="shared" si="55"/>
        <v>+1</v>
      </c>
      <c r="K197" t="str">
        <f t="shared" si="56"/>
        <v/>
      </c>
      <c r="L197" t="str">
        <f t="shared" si="57"/>
        <v/>
      </c>
      <c r="M197" t="str">
        <f t="shared" si="58"/>
        <v>+1</v>
      </c>
      <c r="N197" s="1">
        <f t="shared" si="59"/>
        <v>1</v>
      </c>
      <c r="O197" t="str">
        <f>LOOKUP($N197,{-3,-2,-1,0,1,2,3},{"#74add1","#abd9e9","#e0f3f8","#ffffbf","#fee090","#fdae61","#f46d43"})</f>
        <v>#fee090</v>
      </c>
      <c r="P197">
        <v>103</v>
      </c>
      <c r="Q197">
        <v>8</v>
      </c>
      <c r="R197">
        <v>545769</v>
      </c>
      <c r="S197">
        <v>68221</v>
      </c>
      <c r="T197">
        <f t="shared" si="60"/>
        <v>0.12116024574831578</v>
      </c>
      <c r="U197" t="str">
        <f t="shared" si="61"/>
        <v>+1</v>
      </c>
      <c r="V197" t="str">
        <f t="shared" si="62"/>
        <v/>
      </c>
      <c r="W197" t="str">
        <f t="shared" si="63"/>
        <v/>
      </c>
      <c r="X197" t="str">
        <f t="shared" si="64"/>
        <v>+1</v>
      </c>
      <c r="Y197" s="1">
        <f t="shared" si="65"/>
        <v>1</v>
      </c>
      <c r="Z197" t="str">
        <f>LOOKUP($Y197,{-3,-2,-1,0,1,2,3},{"#74add1","#abd9e9","#e0f3f8","#ffffbf","#fee090","#fdae61","#f46d43"})</f>
        <v>#fee090</v>
      </c>
      <c r="AA197">
        <v>97.2</v>
      </c>
      <c r="AB197">
        <v>16</v>
      </c>
      <c r="AC197">
        <v>1097931</v>
      </c>
      <c r="AD197">
        <v>68620</v>
      </c>
      <c r="AE197">
        <f t="shared" si="66"/>
        <v>0.17405912326074502</v>
      </c>
      <c r="AF197" t="str">
        <f t="shared" si="67"/>
        <v>+1</v>
      </c>
      <c r="AG197" t="str">
        <f t="shared" si="68"/>
        <v/>
      </c>
      <c r="AH197" t="str">
        <f t="shared" si="69"/>
        <v/>
      </c>
      <c r="AI197" t="str">
        <f t="shared" si="70"/>
        <v>+1</v>
      </c>
      <c r="AJ197" s="1">
        <f t="shared" si="71"/>
        <v>1</v>
      </c>
      <c r="AK197" t="str">
        <f>LOOKUP($AJ197,{-3,-2,-1,0,1,2,3},{"#74add1","#abd9e9","#e0f3f8","#ffffbf","#fee090","#fdae61","#f46d43"})</f>
        <v>#fee090</v>
      </c>
      <c r="AL197">
        <v>100</v>
      </c>
      <c r="AM197">
        <v>47.603832099999998</v>
      </c>
      <c r="AN197">
        <v>-122.3300624</v>
      </c>
      <c r="AO197" t="s">
        <v>268</v>
      </c>
      <c r="AP197" t="b">
        <f>IF(C197=C196,AP196,NOT(AP196))</f>
        <v>0</v>
      </c>
    </row>
    <row r="198" spans="1:42">
      <c r="A198">
        <v>29</v>
      </c>
      <c r="B198">
        <v>28</v>
      </c>
      <c r="C198" t="s">
        <v>269</v>
      </c>
      <c r="D198" t="s">
        <v>270</v>
      </c>
      <c r="E198">
        <v>2009</v>
      </c>
      <c r="F198">
        <v>8</v>
      </c>
      <c r="G198">
        <v>441901</v>
      </c>
      <c r="H198">
        <v>55237</v>
      </c>
      <c r="I198">
        <f t="shared" si="54"/>
        <v>-1.5670088122864068</v>
      </c>
      <c r="J198" t="str">
        <f t="shared" si="55"/>
        <v/>
      </c>
      <c r="K198" t="str">
        <f t="shared" si="56"/>
        <v>-2</v>
      </c>
      <c r="L198" t="str">
        <f t="shared" si="57"/>
        <v/>
      </c>
      <c r="M198" t="str">
        <f t="shared" si="58"/>
        <v>-2</v>
      </c>
      <c r="N198" s="1">
        <f t="shared" si="59"/>
        <v>-2</v>
      </c>
      <c r="O198" t="str">
        <f>LOOKUP($N198,{-3,-2,-1,0,1,2,3},{"#74add1","#abd9e9","#e0f3f8","#ffffbf","#fee090","#fdae61","#f46d43"})</f>
        <v>#abd9e9</v>
      </c>
      <c r="P198">
        <v>84.6</v>
      </c>
      <c r="Q198">
        <v>8</v>
      </c>
      <c r="R198">
        <v>501726</v>
      </c>
      <c r="S198">
        <v>62715</v>
      </c>
      <c r="T198">
        <f t="shared" si="60"/>
        <v>-1.6539912572858437</v>
      </c>
      <c r="U198" t="str">
        <f t="shared" si="61"/>
        <v/>
      </c>
      <c r="V198" t="str">
        <f t="shared" si="62"/>
        <v>-2</v>
      </c>
      <c r="W198" t="str">
        <f t="shared" si="63"/>
        <v/>
      </c>
      <c r="X198" t="str">
        <f t="shared" si="64"/>
        <v>-2</v>
      </c>
      <c r="Y198" s="1">
        <f t="shared" si="65"/>
        <v>-2</v>
      </c>
      <c r="Z198" t="str">
        <f>LOOKUP($Y198,{-3,-2,-1,0,1,2,3},{"#74add1","#abd9e9","#e0f3f8","#ffffbf","#fee090","#fdae61","#f46d43"})</f>
        <v>#abd9e9</v>
      </c>
      <c r="AA198">
        <v>90.5</v>
      </c>
      <c r="AB198">
        <v>16</v>
      </c>
      <c r="AC198">
        <v>943627</v>
      </c>
      <c r="AD198">
        <v>58976</v>
      </c>
      <c r="AE198">
        <f t="shared" si="66"/>
        <v>-1.9511444630772061</v>
      </c>
      <c r="AF198" t="str">
        <f t="shared" si="67"/>
        <v/>
      </c>
      <c r="AG198" t="str">
        <f t="shared" si="68"/>
        <v>-2</v>
      </c>
      <c r="AH198" t="str">
        <f t="shared" si="69"/>
        <v/>
      </c>
      <c r="AI198" t="str">
        <f t="shared" si="70"/>
        <v>-2</v>
      </c>
      <c r="AJ198" s="1">
        <f t="shared" si="71"/>
        <v>-2</v>
      </c>
      <c r="AK198" t="str">
        <f>LOOKUP($AJ198,{-3,-2,-1,0,1,2,3},{"#74add1","#abd9e9","#e0f3f8","#ffffbf","#fee090","#fdae61","#f46d43"})</f>
        <v>#abd9e9</v>
      </c>
      <c r="AL198">
        <v>87.6</v>
      </c>
      <c r="AM198">
        <v>38.627273299999999</v>
      </c>
      <c r="AN198">
        <v>-90.197888899999995</v>
      </c>
      <c r="AO198" t="s">
        <v>271</v>
      </c>
      <c r="AP198" t="b">
        <f>IF(C198=C197,AP197,NOT(AP197))</f>
        <v>1</v>
      </c>
    </row>
    <row r="199" spans="1:42">
      <c r="A199">
        <v>30</v>
      </c>
      <c r="B199">
        <v>28</v>
      </c>
      <c r="C199" t="s">
        <v>269</v>
      </c>
      <c r="D199" t="s">
        <v>270</v>
      </c>
      <c r="E199">
        <v>2010</v>
      </c>
      <c r="F199">
        <v>8</v>
      </c>
      <c r="G199">
        <v>423383</v>
      </c>
      <c r="H199">
        <v>52922</v>
      </c>
      <c r="I199">
        <f t="shared" si="54"/>
        <v>-1.8560006409280716</v>
      </c>
      <c r="J199" t="str">
        <f t="shared" si="55"/>
        <v/>
      </c>
      <c r="K199" t="str">
        <f t="shared" si="56"/>
        <v>-2</v>
      </c>
      <c r="L199" t="str">
        <f t="shared" si="57"/>
        <v/>
      </c>
      <c r="M199" t="str">
        <f t="shared" si="58"/>
        <v>-2</v>
      </c>
      <c r="N199" s="1">
        <f t="shared" si="59"/>
        <v>-2</v>
      </c>
      <c r="O199" t="str">
        <f>LOOKUP($N199,{-3,-2,-1,0,1,2,3},{"#74add1","#abd9e9","#e0f3f8","#ffffbf","#fee090","#fdae61","#f46d43"})</f>
        <v>#abd9e9</v>
      </c>
      <c r="P199">
        <v>81</v>
      </c>
      <c r="Q199">
        <v>8</v>
      </c>
      <c r="R199">
        <v>487812</v>
      </c>
      <c r="S199">
        <v>60976</v>
      </c>
      <c r="T199">
        <f t="shared" si="60"/>
        <v>-2.2146502590614348</v>
      </c>
      <c r="U199" t="str">
        <f t="shared" si="61"/>
        <v/>
      </c>
      <c r="V199" t="str">
        <f t="shared" si="62"/>
        <v/>
      </c>
      <c r="W199" t="str">
        <f t="shared" si="63"/>
        <v>-3</v>
      </c>
      <c r="X199" t="str">
        <f t="shared" si="64"/>
        <v>-3</v>
      </c>
      <c r="Y199" s="1">
        <f t="shared" si="65"/>
        <v>-3</v>
      </c>
      <c r="Z199" t="str">
        <f>LOOKUP($Y199,{-3,-2,-1,0,1,2,3},{"#74add1","#abd9e9","#e0f3f8","#ffffbf","#fee090","#fdae61","#f46d43"})</f>
        <v>#74add1</v>
      </c>
      <c r="AA199">
        <v>89.9</v>
      </c>
      <c r="AB199">
        <v>16</v>
      </c>
      <c r="AC199">
        <v>911195</v>
      </c>
      <c r="AD199">
        <v>56949</v>
      </c>
      <c r="AE199">
        <f t="shared" si="66"/>
        <v>-2.3978250592517214</v>
      </c>
      <c r="AF199" t="str">
        <f t="shared" si="67"/>
        <v/>
      </c>
      <c r="AG199" t="str">
        <f t="shared" si="68"/>
        <v/>
      </c>
      <c r="AH199" t="str">
        <f t="shared" si="69"/>
        <v>-3</v>
      </c>
      <c r="AI199" t="str">
        <f t="shared" si="70"/>
        <v>-3</v>
      </c>
      <c r="AJ199" s="1">
        <f t="shared" si="71"/>
        <v>-3</v>
      </c>
      <c r="AK199" t="str">
        <f>LOOKUP($AJ199,{-3,-2,-1,0,1,2,3},{"#74add1","#abd9e9","#e0f3f8","#ffffbf","#fee090","#fdae61","#f46d43"})</f>
        <v>#74add1</v>
      </c>
      <c r="AL199">
        <v>85.5</v>
      </c>
      <c r="AM199">
        <v>38.627273299999999</v>
      </c>
      <c r="AN199">
        <v>-90.197888899999995</v>
      </c>
      <c r="AO199" t="s">
        <v>272</v>
      </c>
      <c r="AP199" t="b">
        <f>IF(C199=C198,AP198,NOT(AP198))</f>
        <v>1</v>
      </c>
    </row>
    <row r="200" spans="1:42">
      <c r="A200">
        <v>31</v>
      </c>
      <c r="B200">
        <v>28</v>
      </c>
      <c r="C200" t="s">
        <v>269</v>
      </c>
      <c r="D200" t="s">
        <v>270</v>
      </c>
      <c r="E200">
        <v>2011</v>
      </c>
      <c r="F200">
        <v>8</v>
      </c>
      <c r="G200">
        <v>451153</v>
      </c>
      <c r="H200">
        <v>56394</v>
      </c>
      <c r="I200">
        <f t="shared" si="54"/>
        <v>-1.4225753152071816</v>
      </c>
      <c r="J200" t="str">
        <f t="shared" si="55"/>
        <v/>
      </c>
      <c r="K200" t="str">
        <f t="shared" si="56"/>
        <v>-2</v>
      </c>
      <c r="L200" t="str">
        <f t="shared" si="57"/>
        <v/>
      </c>
      <c r="M200" t="str">
        <f t="shared" si="58"/>
        <v>-2</v>
      </c>
      <c r="N200" s="1">
        <f t="shared" si="59"/>
        <v>-2</v>
      </c>
      <c r="O200" t="str">
        <f>LOOKUP($N200,{-3,-2,-1,0,1,2,3},{"#74add1","#abd9e9","#e0f3f8","#ffffbf","#fee090","#fdae61","#f46d43"})</f>
        <v>#abd9e9</v>
      </c>
      <c r="P200">
        <v>86.3</v>
      </c>
      <c r="Q200">
        <v>8</v>
      </c>
      <c r="R200">
        <v>550898</v>
      </c>
      <c r="S200">
        <v>68862</v>
      </c>
      <c r="T200">
        <f t="shared" si="60"/>
        <v>0.32782063685708734</v>
      </c>
      <c r="U200" t="str">
        <f t="shared" si="61"/>
        <v>+1</v>
      </c>
      <c r="V200" t="str">
        <f t="shared" si="62"/>
        <v/>
      </c>
      <c r="W200" t="str">
        <f t="shared" si="63"/>
        <v/>
      </c>
      <c r="X200" t="str">
        <f t="shared" si="64"/>
        <v>+1</v>
      </c>
      <c r="Y200" s="1">
        <f t="shared" si="65"/>
        <v>1</v>
      </c>
      <c r="Z200" t="str">
        <f>LOOKUP($Y200,{-3,-2,-1,0,1,2,3},{"#74add1","#abd9e9","#e0f3f8","#ffffbf","#fee090","#fdae61","#f46d43"})</f>
        <v>#fee090</v>
      </c>
      <c r="AA200">
        <v>95.9</v>
      </c>
      <c r="AB200">
        <v>16</v>
      </c>
      <c r="AC200">
        <v>1002051</v>
      </c>
      <c r="AD200">
        <v>62628</v>
      </c>
      <c r="AE200">
        <f t="shared" si="66"/>
        <v>-1.1463701477198651</v>
      </c>
      <c r="AF200" t="str">
        <f t="shared" si="67"/>
        <v/>
      </c>
      <c r="AG200" t="str">
        <f t="shared" si="68"/>
        <v>-2</v>
      </c>
      <c r="AH200" t="str">
        <f t="shared" si="69"/>
        <v/>
      </c>
      <c r="AI200" t="str">
        <f t="shared" si="70"/>
        <v>-2</v>
      </c>
      <c r="AJ200" s="1">
        <f t="shared" si="71"/>
        <v>-2</v>
      </c>
      <c r="AK200" t="str">
        <f>LOOKUP($AJ200,{-3,-2,-1,0,1,2,3},{"#74add1","#abd9e9","#e0f3f8","#ffffbf","#fee090","#fdae61","#f46d43"})</f>
        <v>#abd9e9</v>
      </c>
      <c r="AL200">
        <v>91.4</v>
      </c>
      <c r="AM200">
        <v>38.627273299999999</v>
      </c>
      <c r="AN200">
        <v>-90.197888899999995</v>
      </c>
      <c r="AO200" t="s">
        <v>273</v>
      </c>
      <c r="AP200" t="b">
        <f>IF(C200=C199,AP199,NOT(AP199))</f>
        <v>1</v>
      </c>
    </row>
    <row r="201" spans="1:42">
      <c r="A201">
        <v>30</v>
      </c>
      <c r="B201">
        <v>28</v>
      </c>
      <c r="C201" t="s">
        <v>269</v>
      </c>
      <c r="D201" t="s">
        <v>270</v>
      </c>
      <c r="E201">
        <v>2012</v>
      </c>
      <c r="F201">
        <v>7</v>
      </c>
      <c r="G201">
        <v>396925</v>
      </c>
      <c r="H201">
        <v>56703</v>
      </c>
      <c r="I201">
        <f t="shared" si="54"/>
        <v>-1.3840014598938881</v>
      </c>
      <c r="J201" t="str">
        <f t="shared" si="55"/>
        <v/>
      </c>
      <c r="K201" t="str">
        <f t="shared" si="56"/>
        <v>-2</v>
      </c>
      <c r="L201" t="str">
        <f t="shared" si="57"/>
        <v/>
      </c>
      <c r="M201" t="str">
        <f t="shared" si="58"/>
        <v>-2</v>
      </c>
      <c r="N201" s="1">
        <f t="shared" si="59"/>
        <v>-2</v>
      </c>
      <c r="O201" t="str">
        <f>LOOKUP($N201,{-3,-2,-1,0,1,2,3},{"#74add1","#abd9e9","#e0f3f8","#ffffbf","#fee090","#fdae61","#f46d43"})</f>
        <v>#abd9e9</v>
      </c>
      <c r="P201">
        <v>86.8</v>
      </c>
      <c r="Q201">
        <v>8</v>
      </c>
      <c r="R201">
        <v>494896</v>
      </c>
      <c r="S201">
        <v>61862</v>
      </c>
      <c r="T201">
        <f t="shared" si="60"/>
        <v>-1.9290011069204493</v>
      </c>
      <c r="U201" t="str">
        <f t="shared" si="61"/>
        <v/>
      </c>
      <c r="V201" t="str">
        <f t="shared" si="62"/>
        <v>-2</v>
      </c>
      <c r="W201" t="str">
        <f t="shared" si="63"/>
        <v/>
      </c>
      <c r="X201" t="str">
        <f t="shared" si="64"/>
        <v>-2</v>
      </c>
      <c r="Y201" s="1">
        <f t="shared" si="65"/>
        <v>-2</v>
      </c>
      <c r="Z201" t="str">
        <f>LOOKUP($Y201,{-3,-2,-1,0,1,2,3},{"#74add1","#abd9e9","#e0f3f8","#ffffbf","#fee090","#fdae61","#f46d43"})</f>
        <v>#abd9e9</v>
      </c>
      <c r="AA201">
        <v>91.6</v>
      </c>
      <c r="AB201">
        <v>15</v>
      </c>
      <c r="AC201">
        <v>891821</v>
      </c>
      <c r="AD201">
        <v>59454</v>
      </c>
      <c r="AE201">
        <f t="shared" si="66"/>
        <v>-1.8458098182960427</v>
      </c>
      <c r="AF201" t="str">
        <f t="shared" si="67"/>
        <v/>
      </c>
      <c r="AG201" t="str">
        <f t="shared" si="68"/>
        <v>-2</v>
      </c>
      <c r="AH201" t="str">
        <f t="shared" si="69"/>
        <v/>
      </c>
      <c r="AI201" t="str">
        <f t="shared" si="70"/>
        <v>-2</v>
      </c>
      <c r="AJ201" s="1">
        <f t="shared" si="71"/>
        <v>-2</v>
      </c>
      <c r="AK201" t="str">
        <f>LOOKUP($AJ201,{-3,-2,-1,0,1,2,3},{"#74add1","#abd9e9","#e0f3f8","#ffffbf","#fee090","#fdae61","#f46d43"})</f>
        <v>#abd9e9</v>
      </c>
      <c r="AL201">
        <v>89.4</v>
      </c>
      <c r="AM201">
        <v>38.627273299999999</v>
      </c>
      <c r="AN201">
        <v>-90.197888899999995</v>
      </c>
      <c r="AO201" t="s">
        <v>274</v>
      </c>
      <c r="AP201" t="b">
        <f>IF(C201=C200,AP200,NOT(AP200))</f>
        <v>1</v>
      </c>
    </row>
    <row r="202" spans="1:42">
      <c r="A202">
        <v>31</v>
      </c>
      <c r="B202">
        <v>28</v>
      </c>
      <c r="C202" t="s">
        <v>269</v>
      </c>
      <c r="D202" t="s">
        <v>270</v>
      </c>
      <c r="E202">
        <v>2013</v>
      </c>
      <c r="F202">
        <v>8</v>
      </c>
      <c r="G202">
        <v>455657</v>
      </c>
      <c r="H202">
        <v>56957</v>
      </c>
      <c r="I202">
        <f t="shared" si="54"/>
        <v>-1.3522935011573944</v>
      </c>
      <c r="J202" t="str">
        <f t="shared" si="55"/>
        <v/>
      </c>
      <c r="K202" t="str">
        <f t="shared" si="56"/>
        <v>-2</v>
      </c>
      <c r="L202" t="str">
        <f t="shared" si="57"/>
        <v/>
      </c>
      <c r="M202" t="str">
        <f t="shared" si="58"/>
        <v>-2</v>
      </c>
      <c r="N202" s="1">
        <f t="shared" si="59"/>
        <v>-2</v>
      </c>
      <c r="O202" t="str">
        <f>LOOKUP($N202,{-3,-2,-1,0,1,2,3},{"#74add1","#abd9e9","#e0f3f8","#ffffbf","#fee090","#fdae61","#f46d43"})</f>
        <v>#abd9e9</v>
      </c>
      <c r="P202">
        <v>87.2</v>
      </c>
      <c r="Q202">
        <v>8</v>
      </c>
      <c r="R202">
        <v>559337</v>
      </c>
      <c r="S202">
        <v>69917</v>
      </c>
      <c r="T202">
        <f t="shared" si="60"/>
        <v>0.66795591395498755</v>
      </c>
      <c r="U202" t="str">
        <f t="shared" si="61"/>
        <v>+1</v>
      </c>
      <c r="V202" t="str">
        <f t="shared" si="62"/>
        <v/>
      </c>
      <c r="W202" t="str">
        <f t="shared" si="63"/>
        <v/>
      </c>
      <c r="X202" t="str">
        <f t="shared" si="64"/>
        <v>+1</v>
      </c>
      <c r="Y202" s="1">
        <f t="shared" si="65"/>
        <v>1</v>
      </c>
      <c r="Z202" t="str">
        <f>LOOKUP($Y202,{-3,-2,-1,0,1,2,3},{"#74add1","#abd9e9","#e0f3f8","#ffffbf","#fee090","#fdae61","#f46d43"})</f>
        <v>#fee090</v>
      </c>
      <c r="AA202">
        <v>99.9</v>
      </c>
      <c r="AB202">
        <v>16</v>
      </c>
      <c r="AC202">
        <v>1014994</v>
      </c>
      <c r="AD202">
        <v>63437</v>
      </c>
      <c r="AE202">
        <f t="shared" si="66"/>
        <v>-0.96809456690823059</v>
      </c>
      <c r="AF202" t="str">
        <f t="shared" si="67"/>
        <v>-1</v>
      </c>
      <c r="AG202" t="str">
        <f t="shared" si="68"/>
        <v/>
      </c>
      <c r="AH202" t="str">
        <f t="shared" si="69"/>
        <v/>
      </c>
      <c r="AI202" t="str">
        <f t="shared" si="70"/>
        <v>-1</v>
      </c>
      <c r="AJ202" s="1">
        <f t="shared" si="71"/>
        <v>-1</v>
      </c>
      <c r="AK202" t="str">
        <f>LOOKUP($AJ202,{-3,-2,-1,0,1,2,3},{"#74add1","#abd9e9","#e0f3f8","#ffffbf","#fee090","#fdae61","#f46d43"})</f>
        <v>#e0f3f8</v>
      </c>
      <c r="AL202">
        <v>93.8</v>
      </c>
      <c r="AM202">
        <v>38.627273299999999</v>
      </c>
      <c r="AN202">
        <v>-90.197888899999995</v>
      </c>
      <c r="AO202" t="s">
        <v>275</v>
      </c>
      <c r="AP202" t="b">
        <f>IF(C202=C201,AP201,NOT(AP201))</f>
        <v>1</v>
      </c>
    </row>
    <row r="203" spans="1:42">
      <c r="A203">
        <v>30</v>
      </c>
      <c r="B203">
        <v>28</v>
      </c>
      <c r="C203" t="s">
        <v>269</v>
      </c>
      <c r="D203" t="s">
        <v>270</v>
      </c>
      <c r="E203">
        <v>2014</v>
      </c>
      <c r="F203">
        <v>8</v>
      </c>
      <c r="G203">
        <v>456146</v>
      </c>
      <c r="H203">
        <v>57018</v>
      </c>
      <c r="I203">
        <f t="shared" si="54"/>
        <v>-1.3446785976813074</v>
      </c>
      <c r="J203" t="str">
        <f t="shared" si="55"/>
        <v/>
      </c>
      <c r="K203" t="str">
        <f t="shared" si="56"/>
        <v>-2</v>
      </c>
      <c r="L203" t="str">
        <f t="shared" si="57"/>
        <v/>
      </c>
      <c r="M203" t="str">
        <f t="shared" si="58"/>
        <v>-2</v>
      </c>
      <c r="N203" s="1">
        <f t="shared" si="59"/>
        <v>-2</v>
      </c>
      <c r="O203" t="str">
        <f>LOOKUP($N203,{-3,-2,-1,0,1,2,3},{"#74add1","#abd9e9","#e0f3f8","#ffffbf","#fee090","#fdae61","#f46d43"})</f>
        <v>#abd9e9</v>
      </c>
      <c r="P203">
        <v>87.3</v>
      </c>
      <c r="Q203">
        <v>8</v>
      </c>
      <c r="R203">
        <v>543266</v>
      </c>
      <c r="S203">
        <v>67908</v>
      </c>
      <c r="T203">
        <f t="shared" si="60"/>
        <v>2.0248073490834496E-2</v>
      </c>
      <c r="U203" t="str">
        <f t="shared" si="61"/>
        <v>+1</v>
      </c>
      <c r="V203" t="str">
        <f t="shared" si="62"/>
        <v/>
      </c>
      <c r="W203" t="str">
        <f t="shared" si="63"/>
        <v/>
      </c>
      <c r="X203" t="str">
        <f t="shared" si="64"/>
        <v>+1</v>
      </c>
      <c r="Y203" s="1">
        <f t="shared" si="65"/>
        <v>1</v>
      </c>
      <c r="Z203" t="str">
        <f>LOOKUP($Y203,{-3,-2,-1,0,1,2,3},{"#74add1","#abd9e9","#e0f3f8","#ffffbf","#fee090","#fdae61","#f46d43"})</f>
        <v>#fee090</v>
      </c>
      <c r="AA203">
        <v>95</v>
      </c>
      <c r="AB203">
        <v>16</v>
      </c>
      <c r="AC203">
        <v>999412</v>
      </c>
      <c r="AD203">
        <v>62463</v>
      </c>
      <c r="AE203">
        <f t="shared" si="66"/>
        <v>-1.182730433052275</v>
      </c>
      <c r="AF203" t="str">
        <f t="shared" si="67"/>
        <v/>
      </c>
      <c r="AG203" t="str">
        <f t="shared" si="68"/>
        <v>-2</v>
      </c>
      <c r="AH203" t="str">
        <f t="shared" si="69"/>
        <v/>
      </c>
      <c r="AI203" t="str">
        <f t="shared" si="70"/>
        <v>-2</v>
      </c>
      <c r="AJ203" s="1">
        <f t="shared" si="71"/>
        <v>-2</v>
      </c>
      <c r="AK203" t="str">
        <f>LOOKUP($AJ203,{-3,-2,-1,0,1,2,3},{"#74add1","#abd9e9","#e0f3f8","#ffffbf","#fee090","#fdae61","#f46d43"})</f>
        <v>#abd9e9</v>
      </c>
      <c r="AL203">
        <v>91.3</v>
      </c>
      <c r="AM203">
        <v>38.627273299999999</v>
      </c>
      <c r="AN203">
        <v>-90.197888899999995</v>
      </c>
      <c r="AO203" t="s">
        <v>276</v>
      </c>
      <c r="AP203" t="b">
        <f>IF(C203=C202,AP202,NOT(AP202))</f>
        <v>1</v>
      </c>
    </row>
    <row r="204" spans="1:42">
      <c r="A204">
        <v>32</v>
      </c>
      <c r="B204">
        <v>28</v>
      </c>
      <c r="C204" t="s">
        <v>269</v>
      </c>
      <c r="D204" t="s">
        <v>270</v>
      </c>
      <c r="E204">
        <v>2015</v>
      </c>
      <c r="F204">
        <v>8</v>
      </c>
      <c r="G204">
        <v>419220</v>
      </c>
      <c r="H204">
        <v>52402</v>
      </c>
      <c r="I204">
        <f t="shared" si="54"/>
        <v>-1.9209145721996332</v>
      </c>
      <c r="J204" t="str">
        <f t="shared" si="55"/>
        <v/>
      </c>
      <c r="K204" t="str">
        <f t="shared" si="56"/>
        <v>-2</v>
      </c>
      <c r="L204" t="str">
        <f t="shared" si="57"/>
        <v/>
      </c>
      <c r="M204" t="str">
        <f t="shared" si="58"/>
        <v>-2</v>
      </c>
      <c r="N204" s="1">
        <f t="shared" si="59"/>
        <v>-2</v>
      </c>
      <c r="O204" t="str">
        <f>LOOKUP($N204,{-3,-2,-1,0,1,2,3},{"#74add1","#abd9e9","#e0f3f8","#ffffbf","#fee090","#fdae61","#f46d43"})</f>
        <v>#abd9e9</v>
      </c>
      <c r="P204">
        <v>80.2</v>
      </c>
      <c r="Q204">
        <v>8</v>
      </c>
      <c r="R204">
        <v>538450</v>
      </c>
      <c r="S204">
        <v>67306</v>
      </c>
      <c r="T204">
        <f t="shared" si="60"/>
        <v>-0.17383859647403366</v>
      </c>
      <c r="U204" t="str">
        <f t="shared" si="61"/>
        <v>-1</v>
      </c>
      <c r="V204" t="str">
        <f t="shared" si="62"/>
        <v/>
      </c>
      <c r="W204" t="str">
        <f t="shared" si="63"/>
        <v/>
      </c>
      <c r="X204" t="str">
        <f t="shared" si="64"/>
        <v>-1</v>
      </c>
      <c r="Y204" s="1">
        <f t="shared" si="65"/>
        <v>-1</v>
      </c>
      <c r="Z204" t="str">
        <f>LOOKUP($Y204,{-3,-2,-1,0,1,2,3},{"#74add1","#abd9e9","#e0f3f8","#ffffbf","#fee090","#fdae61","#f46d43"})</f>
        <v>#e0f3f8</v>
      </c>
      <c r="AA204">
        <v>97.9</v>
      </c>
      <c r="AB204">
        <v>16</v>
      </c>
      <c r="AC204">
        <v>957670</v>
      </c>
      <c r="AD204">
        <v>59854</v>
      </c>
      <c r="AE204">
        <f t="shared" si="66"/>
        <v>-1.7576636720356549</v>
      </c>
      <c r="AF204" t="str">
        <f t="shared" si="67"/>
        <v/>
      </c>
      <c r="AG204" t="str">
        <f t="shared" si="68"/>
        <v>-2</v>
      </c>
      <c r="AH204" t="str">
        <f t="shared" si="69"/>
        <v/>
      </c>
      <c r="AI204" t="str">
        <f t="shared" si="70"/>
        <v>-2</v>
      </c>
      <c r="AJ204" s="1">
        <f t="shared" si="71"/>
        <v>-2</v>
      </c>
      <c r="AK204" t="str">
        <f>LOOKUP($AJ204,{-3,-2,-1,0,1,2,3},{"#74add1","#abd9e9","#e0f3f8","#ffffbf","#fee090","#fdae61","#f46d43"})</f>
        <v>#abd9e9</v>
      </c>
      <c r="AL204">
        <v>89.3</v>
      </c>
      <c r="AM204">
        <v>38.627273299999999</v>
      </c>
      <c r="AN204">
        <v>-90.197888899999995</v>
      </c>
      <c r="AO204" t="s">
        <v>277</v>
      </c>
      <c r="AP204" t="b">
        <f>IF(C204=C203,AP203,NOT(AP203))</f>
        <v>1</v>
      </c>
    </row>
    <row r="205" spans="1:42">
      <c r="A205">
        <v>27</v>
      </c>
      <c r="B205">
        <v>29</v>
      </c>
      <c r="C205" t="s">
        <v>278</v>
      </c>
      <c r="D205" t="s">
        <v>279</v>
      </c>
      <c r="E205">
        <v>2009</v>
      </c>
      <c r="F205">
        <v>7</v>
      </c>
      <c r="G205">
        <v>440940</v>
      </c>
      <c r="H205">
        <v>62991</v>
      </c>
      <c r="I205">
        <f t="shared" si="54"/>
        <v>-0.59904222944084806</v>
      </c>
      <c r="J205" t="str">
        <f t="shared" si="55"/>
        <v>-1</v>
      </c>
      <c r="K205" t="str">
        <f t="shared" si="56"/>
        <v/>
      </c>
      <c r="L205" t="str">
        <f t="shared" si="57"/>
        <v/>
      </c>
      <c r="M205" t="str">
        <f t="shared" si="58"/>
        <v>-1</v>
      </c>
      <c r="N205" s="1">
        <f t="shared" si="59"/>
        <v>-1</v>
      </c>
      <c r="O205" t="str">
        <f>LOOKUP($N205,{-3,-2,-1,0,1,2,3},{"#74add1","#abd9e9","#e0f3f8","#ffffbf","#fee090","#fdae61","#f46d43"})</f>
        <v>#e0f3f8</v>
      </c>
      <c r="P205">
        <v>96</v>
      </c>
      <c r="Q205">
        <v>8</v>
      </c>
      <c r="R205">
        <v>568475</v>
      </c>
      <c r="S205">
        <v>71059</v>
      </c>
      <c r="T205">
        <f t="shared" si="60"/>
        <v>1.0361402612969799</v>
      </c>
      <c r="U205" t="str">
        <f t="shared" si="61"/>
        <v/>
      </c>
      <c r="V205" t="str">
        <f t="shared" si="62"/>
        <v>+2</v>
      </c>
      <c r="W205" t="str">
        <f t="shared" si="63"/>
        <v/>
      </c>
      <c r="X205" t="str">
        <f t="shared" si="64"/>
        <v>+2</v>
      </c>
      <c r="Y205" s="1">
        <f t="shared" si="65"/>
        <v>2</v>
      </c>
      <c r="Z205" t="str">
        <f>LOOKUP($Y205,{-3,-2,-1,0,1,2,3},{"#74add1","#abd9e9","#e0f3f8","#ffffbf","#fee090","#fdae61","#f46d43"})</f>
        <v>#fdae61</v>
      </c>
      <c r="AA205">
        <v>95.9</v>
      </c>
      <c r="AB205">
        <v>15</v>
      </c>
      <c r="AC205">
        <v>1009415</v>
      </c>
      <c r="AD205">
        <v>67294</v>
      </c>
      <c r="AE205">
        <f t="shared" si="66"/>
        <v>-0.11814535159244072</v>
      </c>
      <c r="AF205" t="str">
        <f t="shared" si="67"/>
        <v>-1</v>
      </c>
      <c r="AG205" t="str">
        <f t="shared" si="68"/>
        <v/>
      </c>
      <c r="AH205" t="str">
        <f t="shared" si="69"/>
        <v/>
      </c>
      <c r="AI205" t="str">
        <f t="shared" si="70"/>
        <v>-1</v>
      </c>
      <c r="AJ205" s="1">
        <f t="shared" si="71"/>
        <v>-1</v>
      </c>
      <c r="AK205" t="str">
        <f>LOOKUP($AJ205,{-3,-2,-1,0,1,2,3},{"#74add1","#abd9e9","#e0f3f8","#ffffbf","#fee090","#fdae61","#f46d43"})</f>
        <v>#e0f3f8</v>
      </c>
      <c r="AL205">
        <v>95.9</v>
      </c>
      <c r="AM205">
        <v>27.9477595</v>
      </c>
      <c r="AN205">
        <v>-82.458444</v>
      </c>
      <c r="AO205" t="s">
        <v>280</v>
      </c>
      <c r="AP205" t="b">
        <f>IF(C205=C204,AP204,NOT(AP204))</f>
        <v>0</v>
      </c>
    </row>
    <row r="206" spans="1:42">
      <c r="A206">
        <v>31</v>
      </c>
      <c r="B206">
        <v>29</v>
      </c>
      <c r="C206" t="s">
        <v>278</v>
      </c>
      <c r="D206" t="s">
        <v>279</v>
      </c>
      <c r="E206">
        <v>2010</v>
      </c>
      <c r="F206">
        <v>8</v>
      </c>
      <c r="G206">
        <v>394513</v>
      </c>
      <c r="H206">
        <v>49314</v>
      </c>
      <c r="I206">
        <f t="shared" si="54"/>
        <v>-2.3064034563661391</v>
      </c>
      <c r="J206" t="str">
        <f t="shared" si="55"/>
        <v/>
      </c>
      <c r="K206" t="str">
        <f t="shared" si="56"/>
        <v/>
      </c>
      <c r="L206" t="str">
        <f t="shared" si="57"/>
        <v>-3</v>
      </c>
      <c r="M206" t="str">
        <f t="shared" si="58"/>
        <v>-3</v>
      </c>
      <c r="N206" s="1">
        <f t="shared" si="59"/>
        <v>-3</v>
      </c>
      <c r="O206" t="str">
        <f>LOOKUP($N206,{-3,-2,-1,0,1,2,3},{"#74add1","#abd9e9","#e0f3f8","#ffffbf","#fee090","#fdae61","#f46d43"})</f>
        <v>#74add1</v>
      </c>
      <c r="P206">
        <v>75.099999999999994</v>
      </c>
      <c r="Q206">
        <v>8</v>
      </c>
      <c r="R206">
        <v>542501</v>
      </c>
      <c r="S206">
        <v>67812</v>
      </c>
      <c r="T206">
        <f t="shared" si="60"/>
        <v>-1.0702624709543149E-2</v>
      </c>
      <c r="U206" t="str">
        <f t="shared" si="61"/>
        <v>-1</v>
      </c>
      <c r="V206" t="str">
        <f t="shared" si="62"/>
        <v/>
      </c>
      <c r="W206" t="str">
        <f t="shared" si="63"/>
        <v/>
      </c>
      <c r="X206" t="str">
        <f t="shared" si="64"/>
        <v>-1</v>
      </c>
      <c r="Y206" s="1">
        <f t="shared" si="65"/>
        <v>-1</v>
      </c>
      <c r="Z206" t="str">
        <f>LOOKUP($Y206,{-3,-2,-1,0,1,2,3},{"#74add1","#abd9e9","#e0f3f8","#ffffbf","#fee090","#fdae61","#f46d43"})</f>
        <v>#e0f3f8</v>
      </c>
      <c r="AA206">
        <v>93.6</v>
      </c>
      <c r="AB206">
        <v>16</v>
      </c>
      <c r="AC206">
        <v>937014</v>
      </c>
      <c r="AD206">
        <v>58563</v>
      </c>
      <c r="AE206">
        <f t="shared" si="66"/>
        <v>-2.0421553590910566</v>
      </c>
      <c r="AF206" t="str">
        <f t="shared" si="67"/>
        <v/>
      </c>
      <c r="AG206" t="str">
        <f t="shared" si="68"/>
        <v/>
      </c>
      <c r="AH206" t="str">
        <f t="shared" si="69"/>
        <v>-3</v>
      </c>
      <c r="AI206" t="str">
        <f t="shared" si="70"/>
        <v>-3</v>
      </c>
      <c r="AJ206" s="1">
        <f t="shared" si="71"/>
        <v>-3</v>
      </c>
      <c r="AK206" t="str">
        <f>LOOKUP($AJ206,{-3,-2,-1,0,1,2,3},{"#74add1","#abd9e9","#e0f3f8","#ffffbf","#fee090","#fdae61","#f46d43"})</f>
        <v>#74add1</v>
      </c>
      <c r="AL206">
        <v>84.8</v>
      </c>
      <c r="AM206">
        <v>27.9477595</v>
      </c>
      <c r="AN206">
        <v>-82.458444</v>
      </c>
      <c r="AO206" t="s">
        <v>281</v>
      </c>
      <c r="AP206" t="b">
        <f>IF(C206=C205,AP205,NOT(AP205))</f>
        <v>0</v>
      </c>
    </row>
    <row r="207" spans="1:42">
      <c r="A207">
        <v>30</v>
      </c>
      <c r="B207">
        <v>29</v>
      </c>
      <c r="C207" t="s">
        <v>278</v>
      </c>
      <c r="D207" t="s">
        <v>279</v>
      </c>
      <c r="E207">
        <v>2011</v>
      </c>
      <c r="F207">
        <v>7</v>
      </c>
      <c r="G207">
        <v>396300</v>
      </c>
      <c r="H207">
        <v>56614</v>
      </c>
      <c r="I207">
        <f t="shared" si="54"/>
        <v>-1.3951117288999824</v>
      </c>
      <c r="J207" t="str">
        <f t="shared" si="55"/>
        <v/>
      </c>
      <c r="K207" t="str">
        <f t="shared" si="56"/>
        <v>-2</v>
      </c>
      <c r="L207" t="str">
        <f t="shared" si="57"/>
        <v/>
      </c>
      <c r="M207" t="str">
        <f t="shared" si="58"/>
        <v>-2</v>
      </c>
      <c r="N207" s="1">
        <f t="shared" si="59"/>
        <v>-2</v>
      </c>
      <c r="O207" t="str">
        <f>LOOKUP($N207,{-3,-2,-1,0,1,2,3},{"#74add1","#abd9e9","#e0f3f8","#ffffbf","#fee090","#fdae61","#f46d43"})</f>
        <v>#abd9e9</v>
      </c>
      <c r="P207">
        <v>86.2</v>
      </c>
      <c r="Q207">
        <v>8</v>
      </c>
      <c r="R207">
        <v>545969</v>
      </c>
      <c r="S207">
        <v>68246</v>
      </c>
      <c r="T207">
        <f t="shared" si="60"/>
        <v>0.12922032340466413</v>
      </c>
      <c r="U207" t="str">
        <f t="shared" si="61"/>
        <v>+1</v>
      </c>
      <c r="V207" t="str">
        <f t="shared" si="62"/>
        <v/>
      </c>
      <c r="W207" t="str">
        <f t="shared" si="63"/>
        <v/>
      </c>
      <c r="X207" t="str">
        <f t="shared" si="64"/>
        <v>+1</v>
      </c>
      <c r="Y207" s="1">
        <f t="shared" si="65"/>
        <v>1</v>
      </c>
      <c r="Z207" t="str">
        <f>LOOKUP($Y207,{-3,-2,-1,0,1,2,3},{"#74add1","#abd9e9","#e0f3f8","#ffffbf","#fee090","#fdae61","#f46d43"})</f>
        <v>#fee090</v>
      </c>
      <c r="AA207">
        <v>97.2</v>
      </c>
      <c r="AB207">
        <v>15</v>
      </c>
      <c r="AC207">
        <v>942269</v>
      </c>
      <c r="AD207">
        <v>62817</v>
      </c>
      <c r="AE207">
        <f t="shared" si="66"/>
        <v>-1.1047210936118317</v>
      </c>
      <c r="AF207" t="str">
        <f t="shared" si="67"/>
        <v/>
      </c>
      <c r="AG207" t="str">
        <f t="shared" si="68"/>
        <v>-2</v>
      </c>
      <c r="AH207" t="str">
        <f t="shared" si="69"/>
        <v/>
      </c>
      <c r="AI207" t="str">
        <f t="shared" si="70"/>
        <v>-2</v>
      </c>
      <c r="AJ207" s="1">
        <f t="shared" si="71"/>
        <v>-2</v>
      </c>
      <c r="AK207" t="str">
        <f>LOOKUP($AJ207,{-3,-2,-1,0,1,2,3},{"#74add1","#abd9e9","#e0f3f8","#ffffbf","#fee090","#fdae61","#f46d43"})</f>
        <v>#abd9e9</v>
      </c>
      <c r="AL207">
        <v>92.3</v>
      </c>
      <c r="AM207">
        <v>27.9477595</v>
      </c>
      <c r="AN207">
        <v>-82.458444</v>
      </c>
      <c r="AO207" t="s">
        <v>282</v>
      </c>
      <c r="AP207" t="b">
        <f>IF(C207=C206,AP206,NOT(AP206))</f>
        <v>0</v>
      </c>
    </row>
    <row r="208" spans="1:42">
      <c r="A208">
        <v>31</v>
      </c>
      <c r="B208">
        <v>29</v>
      </c>
      <c r="C208" t="s">
        <v>278</v>
      </c>
      <c r="D208" t="s">
        <v>279</v>
      </c>
      <c r="E208">
        <v>2012</v>
      </c>
      <c r="F208">
        <v>8</v>
      </c>
      <c r="G208">
        <v>440819</v>
      </c>
      <c r="H208">
        <v>55102</v>
      </c>
      <c r="I208">
        <f t="shared" si="54"/>
        <v>-1.5838614675203699</v>
      </c>
      <c r="J208" t="str">
        <f t="shared" si="55"/>
        <v/>
      </c>
      <c r="K208" t="str">
        <f t="shared" si="56"/>
        <v>-2</v>
      </c>
      <c r="L208" t="str">
        <f t="shared" si="57"/>
        <v/>
      </c>
      <c r="M208" t="str">
        <f t="shared" si="58"/>
        <v>-2</v>
      </c>
      <c r="N208" s="1">
        <f t="shared" si="59"/>
        <v>-2</v>
      </c>
      <c r="O208" t="str">
        <f>LOOKUP($N208,{-3,-2,-1,0,1,2,3},{"#74add1","#abd9e9","#e0f3f8","#ffffbf","#fee090","#fdae61","#f46d43"})</f>
        <v>#abd9e9</v>
      </c>
      <c r="P208">
        <v>83.9</v>
      </c>
      <c r="Q208">
        <v>8</v>
      </c>
      <c r="R208">
        <v>563638</v>
      </c>
      <c r="S208">
        <v>70454</v>
      </c>
      <c r="T208">
        <f t="shared" si="60"/>
        <v>0.84108638201334995</v>
      </c>
      <c r="U208" t="str">
        <f t="shared" si="61"/>
        <v>+1</v>
      </c>
      <c r="V208" t="str">
        <f t="shared" si="62"/>
        <v/>
      </c>
      <c r="W208" t="str">
        <f t="shared" si="63"/>
        <v/>
      </c>
      <c r="X208" t="str">
        <f t="shared" si="64"/>
        <v>+1</v>
      </c>
      <c r="Y208" s="1">
        <f t="shared" si="65"/>
        <v>1</v>
      </c>
      <c r="Z208" t="str">
        <f>LOOKUP($Y208,{-3,-2,-1,0,1,2,3},{"#74add1","#abd9e9","#e0f3f8","#ffffbf","#fee090","#fdae61","#f46d43"})</f>
        <v>#fee090</v>
      </c>
      <c r="AA208">
        <v>96.6</v>
      </c>
      <c r="AB208">
        <v>16</v>
      </c>
      <c r="AC208">
        <v>1004457</v>
      </c>
      <c r="AD208">
        <v>62778</v>
      </c>
      <c r="AE208">
        <f t="shared" si="66"/>
        <v>-1.1133153428722196</v>
      </c>
      <c r="AF208" t="str">
        <f t="shared" si="67"/>
        <v/>
      </c>
      <c r="AG208" t="str">
        <f t="shared" si="68"/>
        <v>-2</v>
      </c>
      <c r="AH208" t="str">
        <f t="shared" si="69"/>
        <v/>
      </c>
      <c r="AI208" t="str">
        <f t="shared" si="70"/>
        <v>-2</v>
      </c>
      <c r="AJ208" s="1">
        <f t="shared" si="71"/>
        <v>-2</v>
      </c>
      <c r="AK208" t="str">
        <f>LOOKUP($AJ208,{-3,-2,-1,0,1,2,3},{"#74add1","#abd9e9","#e0f3f8","#ffffbf","#fee090","#fdae61","#f46d43"})</f>
        <v>#abd9e9</v>
      </c>
      <c r="AL208">
        <v>90.6</v>
      </c>
      <c r="AM208">
        <v>27.9477595</v>
      </c>
      <c r="AN208">
        <v>-82.458444</v>
      </c>
      <c r="AO208" t="s">
        <v>283</v>
      </c>
      <c r="AP208" t="b">
        <f>IF(C208=C207,AP207,NOT(AP207))</f>
        <v>0</v>
      </c>
    </row>
    <row r="209" spans="1:42">
      <c r="A209">
        <v>29</v>
      </c>
      <c r="B209">
        <v>29</v>
      </c>
      <c r="C209" t="s">
        <v>278</v>
      </c>
      <c r="D209" t="s">
        <v>279</v>
      </c>
      <c r="E209">
        <v>2013</v>
      </c>
      <c r="F209">
        <v>8</v>
      </c>
      <c r="G209">
        <v>470548</v>
      </c>
      <c r="H209">
        <v>58818</v>
      </c>
      <c r="I209">
        <f t="shared" si="54"/>
        <v>-1.1199765278951319</v>
      </c>
      <c r="J209" t="str">
        <f t="shared" si="55"/>
        <v/>
      </c>
      <c r="K209" t="str">
        <f t="shared" si="56"/>
        <v>-2</v>
      </c>
      <c r="L209" t="str">
        <f t="shared" si="57"/>
        <v/>
      </c>
      <c r="M209" t="str">
        <f t="shared" si="58"/>
        <v>-2</v>
      </c>
      <c r="N209" s="1">
        <f t="shared" si="59"/>
        <v>-2</v>
      </c>
      <c r="O209" t="str">
        <f>LOOKUP($N209,{-3,-2,-1,0,1,2,3},{"#74add1","#abd9e9","#e0f3f8","#ffffbf","#fee090","#fdae61","#f46d43"})</f>
        <v>#abd9e9</v>
      </c>
      <c r="P209">
        <v>89.6</v>
      </c>
      <c r="Q209">
        <v>8</v>
      </c>
      <c r="R209">
        <v>545574</v>
      </c>
      <c r="S209">
        <v>68196</v>
      </c>
      <c r="T209">
        <f t="shared" si="60"/>
        <v>0.11310016809196743</v>
      </c>
      <c r="U209" t="str">
        <f t="shared" si="61"/>
        <v>+1</v>
      </c>
      <c r="V209" t="str">
        <f t="shared" si="62"/>
        <v/>
      </c>
      <c r="W209" t="str">
        <f t="shared" si="63"/>
        <v/>
      </c>
      <c r="X209" t="str">
        <f t="shared" si="64"/>
        <v>+1</v>
      </c>
      <c r="Y209" s="1">
        <f t="shared" si="65"/>
        <v>1</v>
      </c>
      <c r="Z209" t="str">
        <f>LOOKUP($Y209,{-3,-2,-1,0,1,2,3},{"#74add1","#abd9e9","#e0f3f8","#ffffbf","#fee090","#fdae61","#f46d43"})</f>
        <v>#fee090</v>
      </c>
      <c r="AA209">
        <v>96.4</v>
      </c>
      <c r="AB209">
        <v>16</v>
      </c>
      <c r="AC209">
        <v>1016122</v>
      </c>
      <c r="AD209">
        <v>63507</v>
      </c>
      <c r="AE209">
        <f t="shared" si="66"/>
        <v>-0.95266899131266269</v>
      </c>
      <c r="AF209" t="str">
        <f t="shared" si="67"/>
        <v>-1</v>
      </c>
      <c r="AG209" t="str">
        <f t="shared" si="68"/>
        <v/>
      </c>
      <c r="AH209" t="str">
        <f t="shared" si="69"/>
        <v/>
      </c>
      <c r="AI209" t="str">
        <f t="shared" si="70"/>
        <v>-1</v>
      </c>
      <c r="AJ209" s="1">
        <f t="shared" si="71"/>
        <v>-1</v>
      </c>
      <c r="AK209" t="str">
        <f>LOOKUP($AJ209,{-3,-2,-1,0,1,2,3},{"#74add1","#abd9e9","#e0f3f8","#ffffbf","#fee090","#fdae61","#f46d43"})</f>
        <v>#e0f3f8</v>
      </c>
      <c r="AL209">
        <v>93.1</v>
      </c>
      <c r="AM209">
        <v>27.9477595</v>
      </c>
      <c r="AN209">
        <v>-82.458444</v>
      </c>
      <c r="AO209" t="s">
        <v>284</v>
      </c>
      <c r="AP209" t="b">
        <f>IF(C209=C208,AP208,NOT(AP208))</f>
        <v>0</v>
      </c>
    </row>
    <row r="210" spans="1:42">
      <c r="A210">
        <v>29</v>
      </c>
      <c r="B210">
        <v>29</v>
      </c>
      <c r="C210" t="s">
        <v>278</v>
      </c>
      <c r="D210" t="s">
        <v>279</v>
      </c>
      <c r="E210">
        <v>2014</v>
      </c>
      <c r="F210">
        <v>8</v>
      </c>
      <c r="G210">
        <v>477273</v>
      </c>
      <c r="H210">
        <v>59659</v>
      </c>
      <c r="I210">
        <f t="shared" si="54"/>
        <v>-1.0149907275117021</v>
      </c>
      <c r="J210" t="str">
        <f t="shared" si="55"/>
        <v/>
      </c>
      <c r="K210" t="str">
        <f t="shared" si="56"/>
        <v>-2</v>
      </c>
      <c r="L210" t="str">
        <f t="shared" si="57"/>
        <v/>
      </c>
      <c r="M210" t="str">
        <f t="shared" si="58"/>
        <v>-2</v>
      </c>
      <c r="N210" s="1">
        <f t="shared" si="59"/>
        <v>-2</v>
      </c>
      <c r="O210" t="str">
        <f>LOOKUP($N210,{-3,-2,-1,0,1,2,3},{"#74add1","#abd9e9","#e0f3f8","#ffffbf","#fee090","#fdae61","#f46d43"})</f>
        <v>#abd9e9</v>
      </c>
      <c r="P210">
        <v>90.9</v>
      </c>
      <c r="Q210">
        <v>8</v>
      </c>
      <c r="R210">
        <v>546545</v>
      </c>
      <c r="S210">
        <v>68318</v>
      </c>
      <c r="T210">
        <f t="shared" si="60"/>
        <v>0.15243334705494735</v>
      </c>
      <c r="U210" t="str">
        <f t="shared" si="61"/>
        <v>+1</v>
      </c>
      <c r="V210" t="str">
        <f t="shared" si="62"/>
        <v/>
      </c>
      <c r="W210" t="str">
        <f t="shared" si="63"/>
        <v/>
      </c>
      <c r="X210" t="str">
        <f t="shared" si="64"/>
        <v>+1</v>
      </c>
      <c r="Y210" s="1">
        <f t="shared" si="65"/>
        <v>1</v>
      </c>
      <c r="Z210" t="str">
        <f>LOOKUP($Y210,{-3,-2,-1,0,1,2,3},{"#74add1","#abd9e9","#e0f3f8","#ffffbf","#fee090","#fdae61","#f46d43"})</f>
        <v>#fee090</v>
      </c>
      <c r="AA210">
        <v>95.2</v>
      </c>
      <c r="AB210">
        <v>16</v>
      </c>
      <c r="AC210">
        <v>1023818</v>
      </c>
      <c r="AD210">
        <v>63988</v>
      </c>
      <c r="AE210">
        <f t="shared" si="66"/>
        <v>-0.84667325043454633</v>
      </c>
      <c r="AF210" t="str">
        <f t="shared" si="67"/>
        <v>-1</v>
      </c>
      <c r="AG210" t="str">
        <f t="shared" si="68"/>
        <v/>
      </c>
      <c r="AH210" t="str">
        <f t="shared" si="69"/>
        <v/>
      </c>
      <c r="AI210" t="str">
        <f t="shared" si="70"/>
        <v>-1</v>
      </c>
      <c r="AJ210" s="1">
        <f t="shared" si="71"/>
        <v>-1</v>
      </c>
      <c r="AK210" t="str">
        <f>LOOKUP($AJ210,{-3,-2,-1,0,1,2,3},{"#74add1","#abd9e9","#e0f3f8","#ffffbf","#fee090","#fdae61","#f46d43"})</f>
        <v>#e0f3f8</v>
      </c>
      <c r="AL210">
        <v>93.2</v>
      </c>
      <c r="AM210">
        <v>27.9477595</v>
      </c>
      <c r="AN210">
        <v>-82.458444</v>
      </c>
      <c r="AO210" t="s">
        <v>285</v>
      </c>
      <c r="AP210" t="b">
        <f>IF(C210=C209,AP209,NOT(AP209))</f>
        <v>0</v>
      </c>
    </row>
    <row r="211" spans="1:42">
      <c r="A211">
        <v>26</v>
      </c>
      <c r="B211">
        <v>29</v>
      </c>
      <c r="C211" t="s">
        <v>278</v>
      </c>
      <c r="D211" t="s">
        <v>279</v>
      </c>
      <c r="E211">
        <v>2015</v>
      </c>
      <c r="F211">
        <v>8</v>
      </c>
      <c r="G211">
        <v>492480</v>
      </c>
      <c r="H211">
        <v>61560</v>
      </c>
      <c r="I211">
        <f t="shared" si="54"/>
        <v>-0.77768037492085773</v>
      </c>
      <c r="J211" t="str">
        <f t="shared" si="55"/>
        <v>-1</v>
      </c>
      <c r="K211" t="str">
        <f t="shared" si="56"/>
        <v/>
      </c>
      <c r="L211" t="str">
        <f t="shared" si="57"/>
        <v/>
      </c>
      <c r="M211" t="str">
        <f t="shared" si="58"/>
        <v>-1</v>
      </c>
      <c r="N211" s="1">
        <f t="shared" si="59"/>
        <v>-1</v>
      </c>
      <c r="O211" t="str">
        <f>LOOKUP($N211,{-3,-2,-1,0,1,2,3},{"#74add1","#abd9e9","#e0f3f8","#ffffbf","#fee090","#fdae61","#f46d43"})</f>
        <v>#e0f3f8</v>
      </c>
      <c r="P211">
        <v>93.5</v>
      </c>
      <c r="Q211">
        <v>8</v>
      </c>
      <c r="R211">
        <v>548916</v>
      </c>
      <c r="S211">
        <v>68614</v>
      </c>
      <c r="T211">
        <f t="shared" si="60"/>
        <v>0.24786466650611177</v>
      </c>
      <c r="U211" t="str">
        <f t="shared" si="61"/>
        <v>+1</v>
      </c>
      <c r="V211" t="str">
        <f t="shared" si="62"/>
        <v/>
      </c>
      <c r="W211" t="str">
        <f t="shared" si="63"/>
        <v/>
      </c>
      <c r="X211" t="str">
        <f t="shared" si="64"/>
        <v>+1</v>
      </c>
      <c r="Y211" s="1">
        <f t="shared" si="65"/>
        <v>1</v>
      </c>
      <c r="Z211" t="str">
        <f>LOOKUP($Y211,{-3,-2,-1,0,1,2,3},{"#74add1","#abd9e9","#e0f3f8","#ffffbf","#fee090","#fdae61","#f46d43"})</f>
        <v>#fee090</v>
      </c>
      <c r="AA211">
        <v>95.4</v>
      </c>
      <c r="AB211">
        <v>16</v>
      </c>
      <c r="AC211">
        <v>1041396</v>
      </c>
      <c r="AD211">
        <v>65087</v>
      </c>
      <c r="AE211">
        <f t="shared" si="66"/>
        <v>-0.60449171358413067</v>
      </c>
      <c r="AF211" t="str">
        <f t="shared" si="67"/>
        <v>-1</v>
      </c>
      <c r="AG211" t="str">
        <f t="shared" si="68"/>
        <v/>
      </c>
      <c r="AH211" t="str">
        <f t="shared" si="69"/>
        <v/>
      </c>
      <c r="AI211" t="str">
        <f t="shared" si="70"/>
        <v>-1</v>
      </c>
      <c r="AJ211" s="1">
        <f t="shared" si="71"/>
        <v>-1</v>
      </c>
      <c r="AK211" t="str">
        <f>LOOKUP($AJ211,{-3,-2,-1,0,1,2,3},{"#74add1","#abd9e9","#e0f3f8","#ffffbf","#fee090","#fdae61","#f46d43"})</f>
        <v>#e0f3f8</v>
      </c>
      <c r="AL211">
        <v>94.5</v>
      </c>
      <c r="AM211">
        <v>27.9477595</v>
      </c>
      <c r="AN211">
        <v>-82.458444</v>
      </c>
      <c r="AO211" t="s">
        <v>286</v>
      </c>
      <c r="AP211" t="b">
        <f>IF(C211=C210,AP210,NOT(AP210))</f>
        <v>0</v>
      </c>
    </row>
    <row r="212" spans="1:42">
      <c r="A212">
        <v>14</v>
      </c>
      <c r="B212">
        <v>30</v>
      </c>
      <c r="C212" t="s">
        <v>287</v>
      </c>
      <c r="D212" t="s">
        <v>288</v>
      </c>
      <c r="E212">
        <v>2009</v>
      </c>
      <c r="F212">
        <v>8</v>
      </c>
      <c r="G212">
        <v>553144</v>
      </c>
      <c r="H212">
        <v>69143</v>
      </c>
      <c r="I212">
        <f t="shared" si="54"/>
        <v>0.16893951129501428</v>
      </c>
      <c r="J212" t="str">
        <f t="shared" si="55"/>
        <v>+1</v>
      </c>
      <c r="K212" t="str">
        <f t="shared" si="56"/>
        <v/>
      </c>
      <c r="L212" t="str">
        <f t="shared" si="57"/>
        <v/>
      </c>
      <c r="M212" t="str">
        <f t="shared" si="58"/>
        <v>+1</v>
      </c>
      <c r="N212" s="1">
        <f t="shared" si="59"/>
        <v>1</v>
      </c>
      <c r="O212" t="str">
        <f>LOOKUP($N212,{-3,-2,-1,0,1,2,3},{"#74add1","#abd9e9","#e0f3f8","#ffffbf","#fee090","#fdae61","#f46d43"})</f>
        <v>#fee090</v>
      </c>
      <c r="P212">
        <v>100</v>
      </c>
      <c r="Q212">
        <v>8</v>
      </c>
      <c r="R212">
        <v>532951</v>
      </c>
      <c r="S212">
        <v>66618</v>
      </c>
      <c r="T212">
        <f t="shared" si="60"/>
        <v>-0.39565193357674011</v>
      </c>
      <c r="U212" t="str">
        <f t="shared" si="61"/>
        <v>-1</v>
      </c>
      <c r="V212" t="str">
        <f t="shared" si="62"/>
        <v/>
      </c>
      <c r="W212" t="str">
        <f t="shared" si="63"/>
        <v/>
      </c>
      <c r="X212" t="str">
        <f t="shared" si="64"/>
        <v>-1</v>
      </c>
      <c r="Y212" s="1">
        <f t="shared" si="65"/>
        <v>-1</v>
      </c>
      <c r="Z212" t="str">
        <f>LOOKUP($Y212,{-3,-2,-1,0,1,2,3},{"#74add1","#abd9e9","#e0f3f8","#ffffbf","#fee090","#fdae61","#f46d43"})</f>
        <v>#e0f3f8</v>
      </c>
      <c r="AA212">
        <v>96.5</v>
      </c>
      <c r="AB212">
        <v>16</v>
      </c>
      <c r="AC212">
        <v>1086095</v>
      </c>
      <c r="AD212">
        <v>67880</v>
      </c>
      <c r="AE212">
        <f t="shared" si="66"/>
        <v>1.0988752679027483E-2</v>
      </c>
      <c r="AF212" t="str">
        <f t="shared" si="67"/>
        <v>+1</v>
      </c>
      <c r="AG212" t="str">
        <f t="shared" si="68"/>
        <v/>
      </c>
      <c r="AH212" t="str">
        <f t="shared" si="69"/>
        <v/>
      </c>
      <c r="AI212" t="str">
        <f t="shared" si="70"/>
        <v>+1</v>
      </c>
      <c r="AJ212" s="1">
        <f t="shared" si="71"/>
        <v>1</v>
      </c>
      <c r="AK212" t="str">
        <f>LOOKUP($AJ212,{-3,-2,-1,0,1,2,3},{"#74add1","#abd9e9","#e0f3f8","#ffffbf","#fee090","#fdae61","#f46d43"})</f>
        <v>#fee090</v>
      </c>
      <c r="AL212">
        <v>98.2</v>
      </c>
      <c r="AM212">
        <v>36.187024999999998</v>
      </c>
      <c r="AN212">
        <v>-86.780861529999996</v>
      </c>
      <c r="AO212" t="s">
        <v>289</v>
      </c>
      <c r="AP212" t="b">
        <f>IF(C212=C211,AP211,NOT(AP211))</f>
        <v>1</v>
      </c>
    </row>
    <row r="213" spans="1:42">
      <c r="A213">
        <v>13</v>
      </c>
      <c r="B213">
        <v>30</v>
      </c>
      <c r="C213" t="s">
        <v>287</v>
      </c>
      <c r="D213" t="s">
        <v>288</v>
      </c>
      <c r="E213">
        <v>2010</v>
      </c>
      <c r="F213">
        <v>8</v>
      </c>
      <c r="G213">
        <v>553144</v>
      </c>
      <c r="H213">
        <v>69143</v>
      </c>
      <c r="I213">
        <f t="shared" si="54"/>
        <v>0.16893951129501428</v>
      </c>
      <c r="J213" t="str">
        <f t="shared" si="55"/>
        <v>+1</v>
      </c>
      <c r="K213" t="str">
        <f t="shared" si="56"/>
        <v/>
      </c>
      <c r="L213" t="str">
        <f t="shared" si="57"/>
        <v/>
      </c>
      <c r="M213" t="str">
        <f t="shared" si="58"/>
        <v>+1</v>
      </c>
      <c r="N213" s="1">
        <f t="shared" si="59"/>
        <v>1</v>
      </c>
      <c r="O213" t="str">
        <f>LOOKUP($N213,{-3,-2,-1,0,1,2,3},{"#74add1","#abd9e9","#e0f3f8","#ffffbf","#fee090","#fdae61","#f46d43"})</f>
        <v>#fee090</v>
      </c>
      <c r="P213">
        <v>100</v>
      </c>
      <c r="Q213">
        <v>8</v>
      </c>
      <c r="R213">
        <v>562121</v>
      </c>
      <c r="S213">
        <v>70265</v>
      </c>
      <c r="T213">
        <f t="shared" si="60"/>
        <v>0.78015219493135646</v>
      </c>
      <c r="U213" t="str">
        <f t="shared" si="61"/>
        <v>+1</v>
      </c>
      <c r="V213" t="str">
        <f t="shared" si="62"/>
        <v/>
      </c>
      <c r="W213" t="str">
        <f t="shared" si="63"/>
        <v/>
      </c>
      <c r="X213" t="str">
        <f t="shared" si="64"/>
        <v>+1</v>
      </c>
      <c r="Y213" s="1">
        <f t="shared" si="65"/>
        <v>1</v>
      </c>
      <c r="Z213" t="str">
        <f>LOOKUP($Y213,{-3,-2,-1,0,1,2,3},{"#74add1","#abd9e9","#e0f3f8","#ffffbf","#fee090","#fdae61","#f46d43"})</f>
        <v>#fee090</v>
      </c>
      <c r="AA213">
        <v>95.8</v>
      </c>
      <c r="AB213">
        <v>16</v>
      </c>
      <c r="AC213">
        <v>1115265</v>
      </c>
      <c r="AD213">
        <v>69704</v>
      </c>
      <c r="AE213">
        <f t="shared" si="66"/>
        <v>0.41293517962639609</v>
      </c>
      <c r="AF213" t="str">
        <f t="shared" si="67"/>
        <v>+1</v>
      </c>
      <c r="AG213" t="str">
        <f t="shared" si="68"/>
        <v/>
      </c>
      <c r="AH213" t="str">
        <f t="shared" si="69"/>
        <v/>
      </c>
      <c r="AI213" t="str">
        <f t="shared" si="70"/>
        <v>+1</v>
      </c>
      <c r="AJ213" s="1">
        <f t="shared" si="71"/>
        <v>1</v>
      </c>
      <c r="AK213" t="str">
        <f>LOOKUP($AJ213,{-3,-2,-1,0,1,2,3},{"#74add1","#abd9e9","#e0f3f8","#ffffbf","#fee090","#fdae61","#f46d43"})</f>
        <v>#fee090</v>
      </c>
      <c r="AL213">
        <v>97.8</v>
      </c>
      <c r="AM213">
        <v>36.187024999999998</v>
      </c>
      <c r="AN213">
        <v>-86.780861529999996</v>
      </c>
      <c r="AO213" t="s">
        <v>290</v>
      </c>
      <c r="AP213" t="b">
        <f>IF(C213=C212,AP212,NOT(AP212))</f>
        <v>1</v>
      </c>
    </row>
    <row r="214" spans="1:42">
      <c r="A214">
        <v>14</v>
      </c>
      <c r="B214">
        <v>30</v>
      </c>
      <c r="C214" t="s">
        <v>287</v>
      </c>
      <c r="D214" t="s">
        <v>288</v>
      </c>
      <c r="E214">
        <v>2011</v>
      </c>
      <c r="F214">
        <v>8</v>
      </c>
      <c r="G214">
        <v>553144</v>
      </c>
      <c r="H214">
        <v>69143</v>
      </c>
      <c r="I214">
        <f t="shared" si="54"/>
        <v>0.16893951129501428</v>
      </c>
      <c r="J214" t="str">
        <f t="shared" si="55"/>
        <v>+1</v>
      </c>
      <c r="K214" t="str">
        <f t="shared" si="56"/>
        <v/>
      </c>
      <c r="L214" t="str">
        <f t="shared" si="57"/>
        <v/>
      </c>
      <c r="M214" t="str">
        <f t="shared" si="58"/>
        <v>+1</v>
      </c>
      <c r="N214" s="1">
        <f t="shared" si="59"/>
        <v>1</v>
      </c>
      <c r="O214" t="str">
        <f>LOOKUP($N214,{-3,-2,-1,0,1,2,3},{"#74add1","#abd9e9","#e0f3f8","#ffffbf","#fee090","#fdae61","#f46d43"})</f>
        <v>#fee090</v>
      </c>
      <c r="P214">
        <v>100</v>
      </c>
      <c r="Q214">
        <v>8</v>
      </c>
      <c r="R214">
        <v>524553</v>
      </c>
      <c r="S214">
        <v>65569</v>
      </c>
      <c r="T214">
        <f t="shared" si="60"/>
        <v>-0.73385279203711673</v>
      </c>
      <c r="U214" t="str">
        <f t="shared" si="61"/>
        <v>-1</v>
      </c>
      <c r="V214" t="str">
        <f t="shared" si="62"/>
        <v/>
      </c>
      <c r="W214" t="str">
        <f t="shared" si="63"/>
        <v/>
      </c>
      <c r="X214" t="str">
        <f t="shared" si="64"/>
        <v>-1</v>
      </c>
      <c r="Y214" s="1">
        <f t="shared" si="65"/>
        <v>-1</v>
      </c>
      <c r="Z214" t="str">
        <f>LOOKUP($Y214,{-3,-2,-1,0,1,2,3},{"#74add1","#abd9e9","#e0f3f8","#ffffbf","#fee090","#fdae61","#f46d43"})</f>
        <v>#e0f3f8</v>
      </c>
      <c r="AA214">
        <v>94.1</v>
      </c>
      <c r="AB214">
        <v>16</v>
      </c>
      <c r="AC214">
        <v>1077697</v>
      </c>
      <c r="AD214">
        <v>67356</v>
      </c>
      <c r="AE214">
        <f t="shared" si="66"/>
        <v>-0.10448269892208061</v>
      </c>
      <c r="AF214" t="str">
        <f t="shared" si="67"/>
        <v>-1</v>
      </c>
      <c r="AG214" t="str">
        <f t="shared" si="68"/>
        <v/>
      </c>
      <c r="AH214" t="str">
        <f t="shared" si="69"/>
        <v/>
      </c>
      <c r="AI214" t="str">
        <f t="shared" si="70"/>
        <v>-1</v>
      </c>
      <c r="AJ214" s="1">
        <f t="shared" si="71"/>
        <v>-1</v>
      </c>
      <c r="AK214" t="str">
        <f>LOOKUP($AJ214,{-3,-2,-1,0,1,2,3},{"#74add1","#abd9e9","#e0f3f8","#ffffbf","#fee090","#fdae61","#f46d43"})</f>
        <v>#e0f3f8</v>
      </c>
      <c r="AL214">
        <v>97</v>
      </c>
      <c r="AM214">
        <v>36.187024999999998</v>
      </c>
      <c r="AN214">
        <v>-86.780861529999996</v>
      </c>
      <c r="AO214" t="s">
        <v>291</v>
      </c>
      <c r="AP214" t="b">
        <f>IF(C214=C213,AP213,NOT(AP213))</f>
        <v>1</v>
      </c>
    </row>
    <row r="215" spans="1:42">
      <c r="A215">
        <v>14</v>
      </c>
      <c r="B215">
        <v>30</v>
      </c>
      <c r="C215" t="s">
        <v>287</v>
      </c>
      <c r="D215" t="s">
        <v>288</v>
      </c>
      <c r="E215">
        <v>2012</v>
      </c>
      <c r="F215">
        <v>8</v>
      </c>
      <c r="G215">
        <v>553144</v>
      </c>
      <c r="H215">
        <v>69143</v>
      </c>
      <c r="I215">
        <f t="shared" si="54"/>
        <v>0.16893951129501428</v>
      </c>
      <c r="J215" t="str">
        <f t="shared" si="55"/>
        <v>+1</v>
      </c>
      <c r="K215" t="str">
        <f t="shared" si="56"/>
        <v/>
      </c>
      <c r="L215" t="str">
        <f t="shared" si="57"/>
        <v/>
      </c>
      <c r="M215" t="str">
        <f t="shared" si="58"/>
        <v>+1</v>
      </c>
      <c r="N215" s="1">
        <f t="shared" si="59"/>
        <v>1</v>
      </c>
      <c r="O215" t="str">
        <f>LOOKUP($N215,{-3,-2,-1,0,1,2,3},{"#74add1","#abd9e9","#e0f3f8","#ffffbf","#fee090","#fdae61","#f46d43"})</f>
        <v>#fee090</v>
      </c>
      <c r="P215">
        <v>100</v>
      </c>
      <c r="Q215">
        <v>8</v>
      </c>
      <c r="R215">
        <v>517557</v>
      </c>
      <c r="S215">
        <v>64694</v>
      </c>
      <c r="T215">
        <f t="shared" si="60"/>
        <v>-1.0159555100093087</v>
      </c>
      <c r="U215" t="str">
        <f t="shared" si="61"/>
        <v/>
      </c>
      <c r="V215" t="str">
        <f t="shared" si="62"/>
        <v>-2</v>
      </c>
      <c r="W215" t="str">
        <f t="shared" si="63"/>
        <v/>
      </c>
      <c r="X215" t="str">
        <f t="shared" si="64"/>
        <v>-2</v>
      </c>
      <c r="Y215" s="1">
        <f t="shared" si="65"/>
        <v>-2</v>
      </c>
      <c r="Z215" t="str">
        <f>LOOKUP($Y215,{-3,-2,-1,0,1,2,3},{"#74add1","#abd9e9","#e0f3f8","#ffffbf","#fee090","#fdae61","#f46d43"})</f>
        <v>#abd9e9</v>
      </c>
      <c r="AA215">
        <v>92.8</v>
      </c>
      <c r="AB215">
        <v>16</v>
      </c>
      <c r="AC215">
        <v>1070701</v>
      </c>
      <c r="AD215">
        <v>66918</v>
      </c>
      <c r="AE215">
        <f t="shared" si="66"/>
        <v>-0.20100272907720529</v>
      </c>
      <c r="AF215" t="str">
        <f t="shared" si="67"/>
        <v>-1</v>
      </c>
      <c r="AG215" t="str">
        <f t="shared" si="68"/>
        <v/>
      </c>
      <c r="AH215" t="str">
        <f t="shared" si="69"/>
        <v/>
      </c>
      <c r="AI215" t="str">
        <f t="shared" si="70"/>
        <v>-1</v>
      </c>
      <c r="AJ215" s="1">
        <f t="shared" si="71"/>
        <v>-1</v>
      </c>
      <c r="AK215" t="str">
        <f>LOOKUP($AJ215,{-3,-2,-1,0,1,2,3},{"#74add1","#abd9e9","#e0f3f8","#ffffbf","#fee090","#fdae61","#f46d43"})</f>
        <v>#e0f3f8</v>
      </c>
      <c r="AL215">
        <v>96.4</v>
      </c>
      <c r="AM215">
        <v>36.187024999999998</v>
      </c>
      <c r="AN215">
        <v>-86.780861529999996</v>
      </c>
      <c r="AO215" t="s">
        <v>292</v>
      </c>
      <c r="AP215" t="b">
        <f>IF(C215=C214,AP214,NOT(AP214))</f>
        <v>1</v>
      </c>
    </row>
    <row r="216" spans="1:42">
      <c r="A216">
        <v>16</v>
      </c>
      <c r="B216">
        <v>30</v>
      </c>
      <c r="C216" t="s">
        <v>287</v>
      </c>
      <c r="D216" t="s">
        <v>288</v>
      </c>
      <c r="E216">
        <v>2013</v>
      </c>
      <c r="F216">
        <v>8</v>
      </c>
      <c r="G216">
        <v>553144</v>
      </c>
      <c r="H216">
        <v>69143</v>
      </c>
      <c r="I216">
        <f t="shared" si="54"/>
        <v>0.16893951129501428</v>
      </c>
      <c r="J216" t="str">
        <f t="shared" si="55"/>
        <v>+1</v>
      </c>
      <c r="K216" t="str">
        <f t="shared" si="56"/>
        <v/>
      </c>
      <c r="L216" t="str">
        <f t="shared" si="57"/>
        <v/>
      </c>
      <c r="M216" t="str">
        <f t="shared" si="58"/>
        <v>+1</v>
      </c>
      <c r="N216" s="1">
        <f t="shared" si="59"/>
        <v>1</v>
      </c>
      <c r="O216" t="str">
        <f>LOOKUP($N216,{-3,-2,-1,0,1,2,3},{"#74add1","#abd9e9","#e0f3f8","#ffffbf","#fee090","#fdae61","#f46d43"})</f>
        <v>#fee090</v>
      </c>
      <c r="P216">
        <v>100</v>
      </c>
      <c r="Q216">
        <v>8</v>
      </c>
      <c r="R216">
        <v>504663</v>
      </c>
      <c r="S216">
        <v>63082</v>
      </c>
      <c r="T216">
        <f t="shared" si="60"/>
        <v>-1.5356693172906501</v>
      </c>
      <c r="U216" t="str">
        <f t="shared" si="61"/>
        <v/>
      </c>
      <c r="V216" t="str">
        <f t="shared" si="62"/>
        <v>-2</v>
      </c>
      <c r="W216" t="str">
        <f t="shared" si="63"/>
        <v/>
      </c>
      <c r="X216" t="str">
        <f t="shared" si="64"/>
        <v>-2</v>
      </c>
      <c r="Y216" s="1">
        <f t="shared" si="65"/>
        <v>-2</v>
      </c>
      <c r="Z216" t="str">
        <f>LOOKUP($Y216,{-3,-2,-1,0,1,2,3},{"#74add1","#abd9e9","#e0f3f8","#ffffbf","#fee090","#fdae61","#f46d43"})</f>
        <v>#abd9e9</v>
      </c>
      <c r="AA216">
        <v>93.9</v>
      </c>
      <c r="AB216">
        <v>16</v>
      </c>
      <c r="AC216">
        <v>1057807</v>
      </c>
      <c r="AD216">
        <v>66112</v>
      </c>
      <c r="AE216">
        <f t="shared" si="66"/>
        <v>-0.37861721379188684</v>
      </c>
      <c r="AF216" t="str">
        <f t="shared" si="67"/>
        <v>-1</v>
      </c>
      <c r="AG216" t="str">
        <f t="shared" si="68"/>
        <v/>
      </c>
      <c r="AH216" t="str">
        <f t="shared" si="69"/>
        <v/>
      </c>
      <c r="AI216" t="str">
        <f t="shared" si="70"/>
        <v>-1</v>
      </c>
      <c r="AJ216" s="1">
        <f t="shared" si="71"/>
        <v>-1</v>
      </c>
      <c r="AK216" t="str">
        <f>LOOKUP($AJ216,{-3,-2,-1,0,1,2,3},{"#74add1","#abd9e9","#e0f3f8","#ffffbf","#fee090","#fdae61","#f46d43"})</f>
        <v>#e0f3f8</v>
      </c>
      <c r="AL216">
        <v>97</v>
      </c>
      <c r="AM216">
        <v>36.187024999999998</v>
      </c>
      <c r="AN216">
        <v>-86.780861529999996</v>
      </c>
      <c r="AO216" t="s">
        <v>293</v>
      </c>
      <c r="AP216" t="b">
        <f>IF(C216=C215,AP215,NOT(AP215))</f>
        <v>1</v>
      </c>
    </row>
    <row r="217" spans="1:42">
      <c r="A217">
        <v>16</v>
      </c>
      <c r="B217">
        <v>30</v>
      </c>
      <c r="C217" t="s">
        <v>287</v>
      </c>
      <c r="D217" t="s">
        <v>288</v>
      </c>
      <c r="E217">
        <v>2014</v>
      </c>
      <c r="F217">
        <v>8</v>
      </c>
      <c r="G217">
        <v>553144</v>
      </c>
      <c r="H217">
        <v>69143</v>
      </c>
      <c r="I217">
        <f t="shared" si="54"/>
        <v>0.16893951129501428</v>
      </c>
      <c r="J217" t="str">
        <f t="shared" si="55"/>
        <v>+1</v>
      </c>
      <c r="K217" t="str">
        <f t="shared" si="56"/>
        <v/>
      </c>
      <c r="L217" t="str">
        <f t="shared" si="57"/>
        <v/>
      </c>
      <c r="M217" t="str">
        <f t="shared" si="58"/>
        <v>+1</v>
      </c>
      <c r="N217" s="1">
        <f t="shared" si="59"/>
        <v>1</v>
      </c>
      <c r="O217" t="str">
        <f>LOOKUP($N217,{-3,-2,-1,0,1,2,3},{"#74add1","#abd9e9","#e0f3f8","#ffffbf","#fee090","#fdae61","#f46d43"})</f>
        <v>#fee090</v>
      </c>
      <c r="P217">
        <v>100</v>
      </c>
      <c r="Q217">
        <v>8</v>
      </c>
      <c r="R217">
        <v>543722</v>
      </c>
      <c r="S217">
        <v>67965</v>
      </c>
      <c r="T217">
        <f t="shared" si="60"/>
        <v>3.8625050547308727E-2</v>
      </c>
      <c r="U217" t="str">
        <f t="shared" si="61"/>
        <v>+1</v>
      </c>
      <c r="V217" t="str">
        <f t="shared" si="62"/>
        <v/>
      </c>
      <c r="W217" t="str">
        <f t="shared" si="63"/>
        <v/>
      </c>
      <c r="X217" t="str">
        <f t="shared" si="64"/>
        <v>+1</v>
      </c>
      <c r="Y217" s="1">
        <f t="shared" si="65"/>
        <v>1</v>
      </c>
      <c r="Z217" t="str">
        <f>LOOKUP($Y217,{-3,-2,-1,0,1,2,3},{"#74add1","#abd9e9","#e0f3f8","#ffffbf","#fee090","#fdae61","#f46d43"})</f>
        <v>#fee090</v>
      </c>
      <c r="AA217">
        <v>94.8</v>
      </c>
      <c r="AB217">
        <v>16</v>
      </c>
      <c r="AC217">
        <v>1096866</v>
      </c>
      <c r="AD217">
        <v>68554</v>
      </c>
      <c r="AE217">
        <f t="shared" si="66"/>
        <v>0.15951500912778102</v>
      </c>
      <c r="AF217" t="str">
        <f t="shared" si="67"/>
        <v>+1</v>
      </c>
      <c r="AG217" t="str">
        <f t="shared" si="68"/>
        <v/>
      </c>
      <c r="AH217" t="str">
        <f t="shared" si="69"/>
        <v/>
      </c>
      <c r="AI217" t="str">
        <f t="shared" si="70"/>
        <v>+1</v>
      </c>
      <c r="AJ217" s="1">
        <f t="shared" si="71"/>
        <v>1</v>
      </c>
      <c r="AK217" t="str">
        <f>LOOKUP($AJ217,{-3,-2,-1,0,1,2,3},{"#74add1","#abd9e9","#e0f3f8","#ffffbf","#fee090","#fdae61","#f46d43"})</f>
        <v>#fee090</v>
      </c>
      <c r="AL217">
        <v>97.3</v>
      </c>
      <c r="AM217">
        <v>36.187024999999998</v>
      </c>
      <c r="AN217">
        <v>-86.780861529999996</v>
      </c>
      <c r="AO217" t="s">
        <v>294</v>
      </c>
      <c r="AP217" t="b">
        <f>IF(C217=C216,AP216,NOT(AP216))</f>
        <v>1</v>
      </c>
    </row>
    <row r="218" spans="1:42">
      <c r="A218">
        <v>24</v>
      </c>
      <c r="B218">
        <v>30</v>
      </c>
      <c r="C218" t="s">
        <v>287</v>
      </c>
      <c r="D218" t="s">
        <v>288</v>
      </c>
      <c r="E218">
        <v>2015</v>
      </c>
      <c r="F218">
        <v>8</v>
      </c>
      <c r="G218">
        <v>498435</v>
      </c>
      <c r="H218">
        <v>62304</v>
      </c>
      <c r="I218">
        <f t="shared" si="54"/>
        <v>-0.68480351940923845</v>
      </c>
      <c r="J218" t="str">
        <f t="shared" si="55"/>
        <v>-1</v>
      </c>
      <c r="K218" t="str">
        <f t="shared" si="56"/>
        <v/>
      </c>
      <c r="L218" t="str">
        <f t="shared" si="57"/>
        <v/>
      </c>
      <c r="M218" t="str">
        <f t="shared" si="58"/>
        <v>-1</v>
      </c>
      <c r="N218" s="1">
        <f t="shared" si="59"/>
        <v>-1</v>
      </c>
      <c r="O218" t="str">
        <f>LOOKUP($N218,{-3,-2,-1,0,1,2,3},{"#74add1","#abd9e9","#e0f3f8","#ffffbf","#fee090","#fdae61","#f46d43"})</f>
        <v>#e0f3f8</v>
      </c>
      <c r="P218">
        <v>90.1</v>
      </c>
      <c r="Q218">
        <v>8</v>
      </c>
      <c r="R218">
        <v>546924</v>
      </c>
      <c r="S218">
        <v>68365</v>
      </c>
      <c r="T218">
        <f t="shared" si="60"/>
        <v>0.16758629304888226</v>
      </c>
      <c r="U218" t="str">
        <f t="shared" si="61"/>
        <v>+1</v>
      </c>
      <c r="V218" t="str">
        <f t="shared" si="62"/>
        <v/>
      </c>
      <c r="W218" t="str">
        <f t="shared" si="63"/>
        <v/>
      </c>
      <c r="X218" t="str">
        <f t="shared" si="64"/>
        <v>+1</v>
      </c>
      <c r="Y218" s="1">
        <f t="shared" si="65"/>
        <v>1</v>
      </c>
      <c r="Z218" t="str">
        <f>LOOKUP($Y218,{-3,-2,-1,0,1,2,3},{"#74add1","#abd9e9","#e0f3f8","#ffffbf","#fee090","#fdae61","#f46d43"})</f>
        <v>#fee090</v>
      </c>
      <c r="AA218">
        <v>96.9</v>
      </c>
      <c r="AB218">
        <v>16</v>
      </c>
      <c r="AC218">
        <v>1045359</v>
      </c>
      <c r="AD218">
        <v>65334</v>
      </c>
      <c r="AE218">
        <f t="shared" si="66"/>
        <v>-0.55006146826834124</v>
      </c>
      <c r="AF218" t="str">
        <f t="shared" si="67"/>
        <v>-1</v>
      </c>
      <c r="AG218" t="str">
        <f t="shared" si="68"/>
        <v/>
      </c>
      <c r="AH218" t="str">
        <f t="shared" si="69"/>
        <v/>
      </c>
      <c r="AI218" t="str">
        <f t="shared" si="70"/>
        <v>-1</v>
      </c>
      <c r="AJ218" s="1">
        <f t="shared" si="71"/>
        <v>-1</v>
      </c>
      <c r="AK218" t="str">
        <f>LOOKUP($AJ218,{-3,-2,-1,0,1,2,3},{"#74add1","#abd9e9","#e0f3f8","#ffffbf","#fee090","#fdae61","#f46d43"})</f>
        <v>#e0f3f8</v>
      </c>
      <c r="AL218">
        <v>93.6</v>
      </c>
      <c r="AM218">
        <v>36.187024999999998</v>
      </c>
      <c r="AN218">
        <v>-86.780861529999996</v>
      </c>
      <c r="AO218" t="s">
        <v>295</v>
      </c>
      <c r="AP218" t="b">
        <f>IF(C218=C217,AP217,NOT(AP217))</f>
        <v>1</v>
      </c>
    </row>
    <row r="219" spans="1:42">
      <c r="A219" t="s">
        <v>296</v>
      </c>
      <c r="B219" t="s">
        <v>297</v>
      </c>
      <c r="C219" t="s">
        <v>296</v>
      </c>
      <c r="E219">
        <v>2009</v>
      </c>
      <c r="F219">
        <v>7.94</v>
      </c>
      <c r="G219">
        <v>535825.12</v>
      </c>
      <c r="H219">
        <v>67497.78</v>
      </c>
      <c r="I219">
        <f t="shared" si="54"/>
        <v>-3.6440677179214648E-2</v>
      </c>
      <c r="J219" t="str">
        <f t="shared" si="55"/>
        <v>-1</v>
      </c>
      <c r="K219" t="str">
        <f t="shared" si="56"/>
        <v/>
      </c>
      <c r="L219" t="str">
        <f t="shared" si="57"/>
        <v/>
      </c>
      <c r="M219" t="str">
        <f t="shared" si="58"/>
        <v>-1</v>
      </c>
      <c r="N219" s="1">
        <f t="shared" si="59"/>
        <v>-1</v>
      </c>
      <c r="O219" t="str">
        <f>LOOKUP($N219,{-3,-2,-1,0,1,2,3},{"#74add1","#abd9e9","#e0f3f8","#ffffbf","#fee090","#fdae61","#f46d43"})</f>
        <v>#e0f3f8</v>
      </c>
      <c r="P219">
        <v>95.39</v>
      </c>
      <c r="Q219">
        <v>7.94</v>
      </c>
      <c r="R219">
        <v>535825.12</v>
      </c>
      <c r="S219">
        <v>67508.72</v>
      </c>
      <c r="T219">
        <f t="shared" si="60"/>
        <v>-0.10848103877423582</v>
      </c>
      <c r="U219" t="str">
        <f t="shared" si="61"/>
        <v>-1</v>
      </c>
      <c r="V219" t="str">
        <f t="shared" si="62"/>
        <v/>
      </c>
      <c r="W219" t="str">
        <f t="shared" si="63"/>
        <v/>
      </c>
      <c r="X219" t="str">
        <f t="shared" si="64"/>
        <v>-1</v>
      </c>
      <c r="Y219" s="1">
        <f t="shared" si="65"/>
        <v>-1</v>
      </c>
      <c r="Z219" t="str">
        <f>LOOKUP($Y219,{-3,-2,-1,0,1,2,3},{"#74add1","#abd9e9","#e0f3f8","#ffffbf","#fee090","#fdae61","#f46d43"})</f>
        <v>#e0f3f8</v>
      </c>
      <c r="AA219">
        <v>95.46</v>
      </c>
      <c r="AB219">
        <v>15.88</v>
      </c>
      <c r="AC219">
        <v>1071650.25</v>
      </c>
      <c r="AD219">
        <v>67518.75</v>
      </c>
      <c r="AE219">
        <f t="shared" si="66"/>
        <v>-6.8618235662385299E-2</v>
      </c>
      <c r="AF219" t="str">
        <f t="shared" si="67"/>
        <v>-1</v>
      </c>
      <c r="AG219" t="str">
        <f t="shared" si="68"/>
        <v/>
      </c>
      <c r="AH219" t="str">
        <f t="shared" si="69"/>
        <v/>
      </c>
      <c r="AI219" t="str">
        <f t="shared" si="70"/>
        <v>-1</v>
      </c>
      <c r="AJ219" s="1">
        <f t="shared" si="71"/>
        <v>-1</v>
      </c>
      <c r="AK219" t="str">
        <f>LOOKUP($AJ219,{-3,-2,-1,0,1,2,3},{"#74add1","#abd9e9","#e0f3f8","#ffffbf","#fee090","#fdae61","#f46d43"})</f>
        <v>#e0f3f8</v>
      </c>
      <c r="AL219">
        <v>95.48</v>
      </c>
      <c r="AM219" t="s">
        <v>297</v>
      </c>
      <c r="AN219" t="s">
        <v>297</v>
      </c>
      <c r="AO219" t="s">
        <v>297</v>
      </c>
      <c r="AP219" t="b">
        <f>IF(C219=C218,AP218,NOT(AP218))</f>
        <v>0</v>
      </c>
    </row>
    <row r="220" spans="1:42">
      <c r="A220" t="s">
        <v>296</v>
      </c>
      <c r="B220" t="s">
        <v>297</v>
      </c>
      <c r="C220" t="s">
        <v>296</v>
      </c>
      <c r="E220">
        <v>2010</v>
      </c>
      <c r="F220">
        <v>7.94</v>
      </c>
      <c r="G220">
        <v>531474.12</v>
      </c>
      <c r="H220">
        <v>66953.19</v>
      </c>
      <c r="I220">
        <f t="shared" si="54"/>
        <v>-0.10442428839302163</v>
      </c>
      <c r="J220" t="str">
        <f t="shared" si="55"/>
        <v>-1</v>
      </c>
      <c r="K220" t="str">
        <f t="shared" si="56"/>
        <v/>
      </c>
      <c r="L220" t="str">
        <f t="shared" si="57"/>
        <v/>
      </c>
      <c r="M220" t="str">
        <f t="shared" si="58"/>
        <v>-1</v>
      </c>
      <c r="N220" s="1">
        <f t="shared" si="59"/>
        <v>-1</v>
      </c>
      <c r="O220" t="str">
        <f>LOOKUP($N220,{-3,-2,-1,0,1,2,3},{"#74add1","#abd9e9","#e0f3f8","#ffffbf","#fee090","#fdae61","#f46d43"})</f>
        <v>#e0f3f8</v>
      </c>
      <c r="P220">
        <v>94.54</v>
      </c>
      <c r="Q220">
        <v>7.94</v>
      </c>
      <c r="R220">
        <v>531474.12</v>
      </c>
      <c r="S220">
        <v>66947.62</v>
      </c>
      <c r="T220">
        <f t="shared" si="60"/>
        <v>-0.28938142169331998</v>
      </c>
      <c r="U220" t="str">
        <f t="shared" si="61"/>
        <v>-1</v>
      </c>
      <c r="V220" t="str">
        <f t="shared" si="62"/>
        <v/>
      </c>
      <c r="W220" t="str">
        <f t="shared" si="63"/>
        <v/>
      </c>
      <c r="X220" t="str">
        <f t="shared" si="64"/>
        <v>-1</v>
      </c>
      <c r="Y220" s="1">
        <f t="shared" si="65"/>
        <v>-1</v>
      </c>
      <c r="Z220" t="str">
        <f>LOOKUP($Y220,{-3,-2,-1,0,1,2,3},{"#74add1","#abd9e9","#e0f3f8","#ffffbf","#fee090","#fdae61","#f46d43"})</f>
        <v>#e0f3f8</v>
      </c>
      <c r="AA220">
        <v>94.59</v>
      </c>
      <c r="AB220">
        <v>15.88</v>
      </c>
      <c r="AC220">
        <v>1062948.25</v>
      </c>
      <c r="AD220">
        <v>66956.97</v>
      </c>
      <c r="AE220">
        <f t="shared" si="66"/>
        <v>-0.19241509077778676</v>
      </c>
      <c r="AF220" t="str">
        <f t="shared" si="67"/>
        <v>-1</v>
      </c>
      <c r="AG220" t="str">
        <f t="shared" si="68"/>
        <v/>
      </c>
      <c r="AH220" t="str">
        <f t="shared" si="69"/>
        <v/>
      </c>
      <c r="AI220" t="str">
        <f t="shared" si="70"/>
        <v>-1</v>
      </c>
      <c r="AJ220" s="1">
        <f t="shared" si="71"/>
        <v>-1</v>
      </c>
      <c r="AK220" t="str">
        <f>LOOKUP($AJ220,{-3,-2,-1,0,1,2,3},{"#74add1","#abd9e9","#e0f3f8","#ffffbf","#fee090","#fdae61","#f46d43"})</f>
        <v>#e0f3f8</v>
      </c>
      <c r="AL220">
        <v>94.59</v>
      </c>
      <c r="AM220" t="s">
        <v>297</v>
      </c>
      <c r="AN220" t="s">
        <v>297</v>
      </c>
      <c r="AO220" t="s">
        <v>297</v>
      </c>
      <c r="AP220" t="b">
        <f>IF(C220=C219,AP219,NOT(AP219))</f>
        <v>0</v>
      </c>
    </row>
    <row r="221" spans="1:42">
      <c r="A221" t="s">
        <v>296</v>
      </c>
      <c r="B221" t="s">
        <v>297</v>
      </c>
      <c r="C221" t="s">
        <v>296</v>
      </c>
      <c r="E221">
        <v>2011</v>
      </c>
      <c r="F221">
        <v>7.94</v>
      </c>
      <c r="G221">
        <v>535137.16</v>
      </c>
      <c r="H221">
        <v>67357.88</v>
      </c>
      <c r="I221">
        <f t="shared" si="54"/>
        <v>-5.3905021380928349E-2</v>
      </c>
      <c r="J221" t="str">
        <f t="shared" si="55"/>
        <v>-1</v>
      </c>
      <c r="K221" t="str">
        <f t="shared" si="56"/>
        <v/>
      </c>
      <c r="L221" t="str">
        <f t="shared" si="57"/>
        <v/>
      </c>
      <c r="M221" t="str">
        <f t="shared" si="58"/>
        <v>-1</v>
      </c>
      <c r="N221" s="1">
        <f t="shared" si="59"/>
        <v>-1</v>
      </c>
      <c r="O221" t="str">
        <f>LOOKUP($N221,{-3,-2,-1,0,1,2,3},{"#74add1","#abd9e9","#e0f3f8","#ffffbf","#fee090","#fdae61","#f46d43"})</f>
        <v>#e0f3f8</v>
      </c>
      <c r="P221">
        <v>95.19</v>
      </c>
      <c r="Q221">
        <v>7.94</v>
      </c>
      <c r="R221">
        <v>535137.16</v>
      </c>
      <c r="S221">
        <v>67433.38</v>
      </c>
      <c r="T221">
        <f t="shared" si="60"/>
        <v>-0.13277088879940607</v>
      </c>
      <c r="U221" t="str">
        <f t="shared" si="61"/>
        <v>-1</v>
      </c>
      <c r="V221" t="str">
        <f t="shared" si="62"/>
        <v/>
      </c>
      <c r="W221" t="str">
        <f t="shared" si="63"/>
        <v/>
      </c>
      <c r="X221" t="str">
        <f t="shared" si="64"/>
        <v>-1</v>
      </c>
      <c r="Y221" s="1">
        <f t="shared" si="65"/>
        <v>-1</v>
      </c>
      <c r="Z221" t="str">
        <f>LOOKUP($Y221,{-3,-2,-1,0,1,2,3},{"#74add1","#abd9e9","#e0f3f8","#ffffbf","#fee090","#fdae61","#f46d43"})</f>
        <v>#e0f3f8</v>
      </c>
      <c r="AA221">
        <v>95.21</v>
      </c>
      <c r="AB221">
        <v>15.88</v>
      </c>
      <c r="AC221">
        <v>1070274.31</v>
      </c>
      <c r="AD221">
        <v>67413.31</v>
      </c>
      <c r="AE221">
        <f t="shared" si="66"/>
        <v>-9.1853559816624047E-2</v>
      </c>
      <c r="AF221" t="str">
        <f t="shared" si="67"/>
        <v>-1</v>
      </c>
      <c r="AG221" t="str">
        <f t="shared" si="68"/>
        <v/>
      </c>
      <c r="AH221" t="str">
        <f t="shared" si="69"/>
        <v/>
      </c>
      <c r="AI221" t="str">
        <f t="shared" si="70"/>
        <v>-1</v>
      </c>
      <c r="AJ221" s="1">
        <f t="shared" si="71"/>
        <v>-1</v>
      </c>
      <c r="AK221" t="str">
        <f>LOOKUP($AJ221,{-3,-2,-1,0,1,2,3},{"#74add1","#abd9e9","#e0f3f8","#ffffbf","#fee090","#fdae61","#f46d43"})</f>
        <v>#e0f3f8</v>
      </c>
      <c r="AL221">
        <v>95.2</v>
      </c>
      <c r="AM221" t="s">
        <v>297</v>
      </c>
      <c r="AN221" t="s">
        <v>297</v>
      </c>
      <c r="AO221" t="s">
        <v>297</v>
      </c>
      <c r="AP221" t="b">
        <f>IF(C221=C220,AP220,NOT(AP220))</f>
        <v>0</v>
      </c>
    </row>
    <row r="222" spans="1:42">
      <c r="A222" t="s">
        <v>296</v>
      </c>
      <c r="B222" t="s">
        <v>297</v>
      </c>
      <c r="C222" t="s">
        <v>296</v>
      </c>
      <c r="E222">
        <v>2012</v>
      </c>
      <c r="F222">
        <v>7.94</v>
      </c>
      <c r="G222">
        <v>536830.41</v>
      </c>
      <c r="H222">
        <v>67578.62</v>
      </c>
      <c r="I222">
        <f t="shared" si="54"/>
        <v>-2.6349057556151509E-2</v>
      </c>
      <c r="J222" t="str">
        <f t="shared" si="55"/>
        <v>-1</v>
      </c>
      <c r="K222" t="str">
        <f t="shared" si="56"/>
        <v/>
      </c>
      <c r="L222" t="str">
        <f t="shared" si="57"/>
        <v/>
      </c>
      <c r="M222" t="str">
        <f t="shared" si="58"/>
        <v>-1</v>
      </c>
      <c r="N222" s="1">
        <f t="shared" si="59"/>
        <v>-1</v>
      </c>
      <c r="O222" t="str">
        <f>LOOKUP($N222,{-3,-2,-1,0,1,2,3},{"#74add1","#abd9e9","#e0f3f8","#ffffbf","#fee090","#fdae61","#f46d43"})</f>
        <v>#e0f3f8</v>
      </c>
      <c r="P222">
        <v>95.48</v>
      </c>
      <c r="Q222">
        <v>7.94</v>
      </c>
      <c r="R222">
        <v>536830.41</v>
      </c>
      <c r="S222">
        <v>67624.12</v>
      </c>
      <c r="T222">
        <f t="shared" si="60"/>
        <v>-7.1275720312533736E-2</v>
      </c>
      <c r="U222" t="str">
        <f t="shared" si="61"/>
        <v>-1</v>
      </c>
      <c r="V222" t="str">
        <f t="shared" si="62"/>
        <v/>
      </c>
      <c r="W222" t="str">
        <f t="shared" si="63"/>
        <v/>
      </c>
      <c r="X222" t="str">
        <f t="shared" si="64"/>
        <v>-1</v>
      </c>
      <c r="Y222" s="1">
        <f t="shared" si="65"/>
        <v>-1</v>
      </c>
      <c r="Z222" t="str">
        <f>LOOKUP($Y222,{-3,-2,-1,0,1,2,3},{"#74add1","#abd9e9","#e0f3f8","#ffffbf","#fee090","#fdae61","#f46d43"})</f>
        <v>#e0f3f8</v>
      </c>
      <c r="AA222">
        <v>95.47</v>
      </c>
      <c r="AB222">
        <v>15.88</v>
      </c>
      <c r="AC222">
        <v>1073660.81</v>
      </c>
      <c r="AD222">
        <v>67612.56</v>
      </c>
      <c r="AE222">
        <f t="shared" si="66"/>
        <v>-4.7945760710668348E-2</v>
      </c>
      <c r="AF222" t="str">
        <f t="shared" si="67"/>
        <v>-1</v>
      </c>
      <c r="AG222" t="str">
        <f t="shared" si="68"/>
        <v/>
      </c>
      <c r="AH222" t="str">
        <f t="shared" si="69"/>
        <v/>
      </c>
      <c r="AI222" t="str">
        <f t="shared" si="70"/>
        <v>-1</v>
      </c>
      <c r="AJ222" s="1">
        <f t="shared" si="71"/>
        <v>-1</v>
      </c>
      <c r="AK222" t="str">
        <f>LOOKUP($AJ222,{-3,-2,-1,0,1,2,3},{"#74add1","#abd9e9","#e0f3f8","#ffffbf","#fee090","#fdae61","#f46d43"})</f>
        <v>#e0f3f8</v>
      </c>
      <c r="AL222">
        <v>95.49</v>
      </c>
      <c r="AM222" t="s">
        <v>297</v>
      </c>
      <c r="AN222" t="s">
        <v>297</v>
      </c>
      <c r="AO222" t="s">
        <v>297</v>
      </c>
      <c r="AP222" t="b">
        <f>IF(C222=C221,AP221,NOT(AP221))</f>
        <v>0</v>
      </c>
    </row>
    <row r="223" spans="1:42">
      <c r="A223" t="s">
        <v>296</v>
      </c>
      <c r="B223" t="s">
        <v>297</v>
      </c>
      <c r="C223" t="s">
        <v>296</v>
      </c>
      <c r="E223">
        <v>2013</v>
      </c>
      <c r="F223">
        <v>7.91</v>
      </c>
      <c r="G223">
        <v>540766.34</v>
      </c>
      <c r="H223">
        <v>68338.59</v>
      </c>
      <c r="I223">
        <f t="shared" si="54"/>
        <v>6.8521404652404125E-2</v>
      </c>
      <c r="J223" t="str">
        <f t="shared" si="55"/>
        <v>+1</v>
      </c>
      <c r="K223" t="str">
        <f t="shared" si="56"/>
        <v/>
      </c>
      <c r="L223" t="str">
        <f t="shared" si="57"/>
        <v/>
      </c>
      <c r="M223" t="str">
        <f t="shared" si="58"/>
        <v>+1</v>
      </c>
      <c r="N223" s="1">
        <f t="shared" si="59"/>
        <v>1</v>
      </c>
      <c r="O223" t="str">
        <f>LOOKUP($N223,{-3,-2,-1,0,1,2,3},{"#74add1","#abd9e9","#e0f3f8","#ffffbf","#fee090","#fdae61","#f46d43"})</f>
        <v>#fee090</v>
      </c>
      <c r="P223">
        <v>96.53</v>
      </c>
      <c r="Q223">
        <v>7.91</v>
      </c>
      <c r="R223">
        <v>540766.34</v>
      </c>
      <c r="S223">
        <v>68398.09</v>
      </c>
      <c r="T223">
        <f t="shared" si="60"/>
        <v>0.1782546118348238</v>
      </c>
      <c r="U223" t="str">
        <f t="shared" si="61"/>
        <v>+1</v>
      </c>
      <c r="V223" t="str">
        <f t="shared" si="62"/>
        <v/>
      </c>
      <c r="W223" t="str">
        <f t="shared" si="63"/>
        <v/>
      </c>
      <c r="X223" t="str">
        <f t="shared" si="64"/>
        <v>+1</v>
      </c>
      <c r="Y223" s="1">
        <f t="shared" si="65"/>
        <v>1</v>
      </c>
      <c r="Z223" t="str">
        <f>LOOKUP($Y223,{-3,-2,-1,0,1,2,3},{"#74add1","#abd9e9","#e0f3f8","#ffffbf","#fee090","#fdae61","#f46d43"})</f>
        <v>#fee090</v>
      </c>
      <c r="AA223">
        <v>96.52</v>
      </c>
      <c r="AB223">
        <v>15.81</v>
      </c>
      <c r="AC223">
        <v>1081532.69</v>
      </c>
      <c r="AD223">
        <v>68372.75</v>
      </c>
      <c r="AE223">
        <f t="shared" si="66"/>
        <v>0.11957378660354277</v>
      </c>
      <c r="AF223" t="str">
        <f t="shared" si="67"/>
        <v>+1</v>
      </c>
      <c r="AG223" t="str">
        <f t="shared" si="68"/>
        <v/>
      </c>
      <c r="AH223" t="str">
        <f t="shared" si="69"/>
        <v/>
      </c>
      <c r="AI223" t="str">
        <f t="shared" si="70"/>
        <v>+1</v>
      </c>
      <c r="AJ223" s="1">
        <f t="shared" si="71"/>
        <v>1</v>
      </c>
      <c r="AK223" t="str">
        <f>LOOKUP($AJ223,{-3,-2,-1,0,1,2,3},{"#74add1","#abd9e9","#e0f3f8","#ffffbf","#fee090","#fdae61","#f46d43"})</f>
        <v>#fee090</v>
      </c>
      <c r="AL223">
        <v>96.53</v>
      </c>
      <c r="AM223" t="s">
        <v>297</v>
      </c>
      <c r="AN223" t="s">
        <v>297</v>
      </c>
      <c r="AO223" t="s">
        <v>297</v>
      </c>
      <c r="AP223" t="b">
        <f>IF(C223=C222,AP222,NOT(AP222))</f>
        <v>0</v>
      </c>
    </row>
    <row r="224" spans="1:42">
      <c r="A224" t="s">
        <v>296</v>
      </c>
      <c r="B224" t="s">
        <v>297</v>
      </c>
      <c r="C224" t="s">
        <v>296</v>
      </c>
      <c r="E224">
        <v>2014</v>
      </c>
      <c r="F224">
        <v>7.91</v>
      </c>
      <c r="G224">
        <v>542377.25</v>
      </c>
      <c r="H224">
        <v>68527.94</v>
      </c>
      <c r="I224">
        <f t="shared" si="54"/>
        <v>9.2158814049078372E-2</v>
      </c>
      <c r="J224" t="str">
        <f t="shared" si="55"/>
        <v>+1</v>
      </c>
      <c r="K224" t="str">
        <f t="shared" si="56"/>
        <v/>
      </c>
      <c r="L224" t="str">
        <f t="shared" si="57"/>
        <v/>
      </c>
      <c r="M224" t="str">
        <f t="shared" si="58"/>
        <v>+1</v>
      </c>
      <c r="N224" s="1">
        <f t="shared" si="59"/>
        <v>1</v>
      </c>
      <c r="O224" t="str">
        <f>LOOKUP($N224,{-3,-2,-1,0,1,2,3},{"#74add1","#abd9e9","#e0f3f8","#ffffbf","#fee090","#fdae61","#f46d43"})</f>
        <v>#fee090</v>
      </c>
      <c r="P224">
        <v>97.58</v>
      </c>
      <c r="Q224">
        <v>7.91</v>
      </c>
      <c r="R224">
        <v>542377.25</v>
      </c>
      <c r="S224">
        <v>68605.25</v>
      </c>
      <c r="T224">
        <f t="shared" si="60"/>
        <v>0.24504363932638984</v>
      </c>
      <c r="U224" t="str">
        <f t="shared" si="61"/>
        <v>+1</v>
      </c>
      <c r="V224" t="str">
        <f t="shared" si="62"/>
        <v/>
      </c>
      <c r="W224" t="str">
        <f t="shared" si="63"/>
        <v/>
      </c>
      <c r="X224" t="str">
        <f t="shared" si="64"/>
        <v>+1</v>
      </c>
      <c r="Y224" s="1">
        <f t="shared" si="65"/>
        <v>1</v>
      </c>
      <c r="Z224" t="str">
        <f>LOOKUP($Y224,{-3,-2,-1,0,1,2,3},{"#74add1","#abd9e9","#e0f3f8","#ffffbf","#fee090","#fdae61","#f46d43"})</f>
        <v>#fee090</v>
      </c>
      <c r="AA224">
        <v>97.55</v>
      </c>
      <c r="AB224">
        <v>15.81</v>
      </c>
      <c r="AC224">
        <v>1084754.5</v>
      </c>
      <c r="AD224">
        <v>68601.91</v>
      </c>
      <c r="AE224">
        <f t="shared" si="66"/>
        <v>0.17007271379611974</v>
      </c>
      <c r="AF224" t="str">
        <f t="shared" si="67"/>
        <v>+1</v>
      </c>
      <c r="AG224" t="str">
        <f t="shared" si="68"/>
        <v/>
      </c>
      <c r="AH224" t="str">
        <f t="shared" si="69"/>
        <v/>
      </c>
      <c r="AI224" t="str">
        <f t="shared" si="70"/>
        <v>+1</v>
      </c>
      <c r="AJ224" s="1">
        <f t="shared" si="71"/>
        <v>1</v>
      </c>
      <c r="AK224" t="str">
        <f>LOOKUP($AJ224,{-3,-2,-1,0,1,2,3},{"#74add1","#abd9e9","#e0f3f8","#ffffbf","#fee090","#fdae61","#f46d43"})</f>
        <v>#fee090</v>
      </c>
      <c r="AL224">
        <v>97.54</v>
      </c>
      <c r="AM224" t="s">
        <v>297</v>
      </c>
      <c r="AN224" t="s">
        <v>297</v>
      </c>
      <c r="AO224" t="s">
        <v>297</v>
      </c>
      <c r="AP224" t="b">
        <f>IF(C224=C223,AP223,NOT(AP223))</f>
        <v>0</v>
      </c>
    </row>
    <row r="225" spans="1:42">
      <c r="A225" t="s">
        <v>296</v>
      </c>
      <c r="B225" t="s">
        <v>297</v>
      </c>
      <c r="C225" t="s">
        <v>296</v>
      </c>
      <c r="E225">
        <v>2015</v>
      </c>
      <c r="F225">
        <v>7.94</v>
      </c>
      <c r="G225">
        <v>541958.34</v>
      </c>
      <c r="H225">
        <v>68273.84</v>
      </c>
      <c r="I225">
        <f t="shared" si="54"/>
        <v>6.0438371864262527E-2</v>
      </c>
      <c r="J225" t="str">
        <f t="shared" si="55"/>
        <v>+1</v>
      </c>
      <c r="K225" t="str">
        <f t="shared" si="56"/>
        <v/>
      </c>
      <c r="L225" t="str">
        <f t="shared" si="57"/>
        <v/>
      </c>
      <c r="M225" t="str">
        <f t="shared" si="58"/>
        <v>+1</v>
      </c>
      <c r="N225" s="1">
        <f t="shared" si="59"/>
        <v>1</v>
      </c>
      <c r="O225" t="str">
        <f>LOOKUP($N225,{-3,-2,-1,0,1,2,3},{"#74add1","#abd9e9","#e0f3f8","#ffffbf","#fee090","#fdae61","#f46d43"})</f>
        <v>#fee090</v>
      </c>
      <c r="P225">
        <v>96.7</v>
      </c>
      <c r="Q225">
        <v>8</v>
      </c>
      <c r="R225">
        <v>547197.25</v>
      </c>
      <c r="S225">
        <v>68399.19</v>
      </c>
      <c r="T225">
        <f t="shared" si="60"/>
        <v>0.17860925525170498</v>
      </c>
      <c r="U225" t="str">
        <f t="shared" si="61"/>
        <v>+1</v>
      </c>
      <c r="V225" t="str">
        <f t="shared" si="62"/>
        <v/>
      </c>
      <c r="W225" t="str">
        <f t="shared" si="63"/>
        <v/>
      </c>
      <c r="X225" t="str">
        <f t="shared" si="64"/>
        <v>+1</v>
      </c>
      <c r="Y225" s="1">
        <f t="shared" si="65"/>
        <v>1</v>
      </c>
      <c r="Z225" t="str">
        <f>LOOKUP($Y225,{-3,-2,-1,0,1,2,3},{"#74add1","#abd9e9","#e0f3f8","#ffffbf","#fee090","#fdae61","#f46d43"})</f>
        <v>#fee090</v>
      </c>
      <c r="AA225">
        <v>96.8</v>
      </c>
      <c r="AB225">
        <v>15.94</v>
      </c>
      <c r="AC225">
        <v>1089155.5900000001</v>
      </c>
      <c r="AD225">
        <v>68334.69</v>
      </c>
      <c r="AE225">
        <f t="shared" si="66"/>
        <v>0.11118668078686737</v>
      </c>
      <c r="AF225" t="str">
        <f t="shared" si="67"/>
        <v>+1</v>
      </c>
      <c r="AG225" t="str">
        <f t="shared" si="68"/>
        <v/>
      </c>
      <c r="AH225" t="str">
        <f t="shared" si="69"/>
        <v/>
      </c>
      <c r="AI225" t="str">
        <f t="shared" si="70"/>
        <v>+1</v>
      </c>
      <c r="AJ225" s="1">
        <f t="shared" si="71"/>
        <v>1</v>
      </c>
      <c r="AK225" t="str">
        <f>LOOKUP($AJ225,{-3,-2,-1,0,1,2,3},{"#74add1","#abd9e9","#e0f3f8","#ffffbf","#fee090","#fdae61","#f46d43"})</f>
        <v>#fee090</v>
      </c>
      <c r="AL225">
        <v>96.73</v>
      </c>
      <c r="AM225" t="s">
        <v>297</v>
      </c>
      <c r="AN225" t="s">
        <v>297</v>
      </c>
      <c r="AO225" t="s">
        <v>297</v>
      </c>
      <c r="AP225" t="b">
        <f>IF(C225=C224,AP224,NOT(AP224))</f>
        <v>0</v>
      </c>
    </row>
    <row r="226" spans="1:42">
      <c r="A226">
        <v>2</v>
      </c>
      <c r="B226">
        <v>31</v>
      </c>
      <c r="C226" t="s">
        <v>298</v>
      </c>
      <c r="D226" t="s">
        <v>299</v>
      </c>
      <c r="E226">
        <v>2009</v>
      </c>
      <c r="F226">
        <v>8</v>
      </c>
      <c r="G226">
        <v>678352</v>
      </c>
      <c r="H226">
        <v>84794</v>
      </c>
      <c r="I226">
        <f t="shared" si="54"/>
        <v>2.122724008085811</v>
      </c>
      <c r="J226" t="str">
        <f t="shared" si="55"/>
        <v/>
      </c>
      <c r="K226" t="str">
        <f t="shared" si="56"/>
        <v/>
      </c>
      <c r="L226" t="str">
        <f t="shared" si="57"/>
        <v>+3</v>
      </c>
      <c r="M226" t="str">
        <f t="shared" si="58"/>
        <v>+3</v>
      </c>
      <c r="N226" s="1">
        <f t="shared" si="59"/>
        <v>3</v>
      </c>
      <c r="O226" t="str">
        <f>LOOKUP($N226,{-3,-2,-1,0,1,2,3},{"#74add1","#abd9e9","#e0f3f8","#ffffbf","#fee090","#fdae61","#f46d43"})</f>
        <v>#f46d43</v>
      </c>
      <c r="P226">
        <v>92.5</v>
      </c>
      <c r="Q226">
        <v>8</v>
      </c>
      <c r="R226">
        <v>527052</v>
      </c>
      <c r="S226">
        <v>65881</v>
      </c>
      <c r="T226">
        <f t="shared" si="60"/>
        <v>-0.63326302288588932</v>
      </c>
      <c r="U226" t="str">
        <f t="shared" si="61"/>
        <v>-1</v>
      </c>
      <c r="V226" t="str">
        <f t="shared" si="62"/>
        <v/>
      </c>
      <c r="W226" t="str">
        <f t="shared" si="63"/>
        <v/>
      </c>
      <c r="X226" t="str">
        <f t="shared" si="64"/>
        <v>-1</v>
      </c>
      <c r="Y226" s="1">
        <f t="shared" si="65"/>
        <v>-1</v>
      </c>
      <c r="Z226" t="str">
        <f>LOOKUP($Y226,{-3,-2,-1,0,1,2,3},{"#74add1","#abd9e9","#e0f3f8","#ffffbf","#fee090","#fdae61","#f46d43"})</f>
        <v>#e0f3f8</v>
      </c>
      <c r="AA226">
        <v>92.2</v>
      </c>
      <c r="AB226">
        <v>16</v>
      </c>
      <c r="AC226">
        <v>1205404</v>
      </c>
      <c r="AD226">
        <v>75337</v>
      </c>
      <c r="AE226">
        <f t="shared" si="66"/>
        <v>1.654253284338308</v>
      </c>
      <c r="AF226" t="str">
        <f t="shared" si="67"/>
        <v/>
      </c>
      <c r="AG226" t="str">
        <f t="shared" si="68"/>
        <v>+2</v>
      </c>
      <c r="AH226" t="str">
        <f t="shared" si="69"/>
        <v/>
      </c>
      <c r="AI226" t="str">
        <f t="shared" si="70"/>
        <v>+2</v>
      </c>
      <c r="AJ226" s="1">
        <f t="shared" si="71"/>
        <v>2</v>
      </c>
      <c r="AK226" t="str">
        <f>LOOKUP($AJ226,{-3,-2,-1,0,1,2,3},{"#74add1","#abd9e9","#e0f3f8","#ffffbf","#fee090","#fdae61","#f46d43"})</f>
        <v>#fdae61</v>
      </c>
      <c r="AL226">
        <v>92.3</v>
      </c>
      <c r="AM226">
        <v>38.894954900000002</v>
      </c>
      <c r="AN226">
        <v>-77.0366456</v>
      </c>
      <c r="AO226" t="s">
        <v>300</v>
      </c>
      <c r="AP226" t="b">
        <f>IF(C226=C225,AP225,NOT(AP225))</f>
        <v>1</v>
      </c>
    </row>
    <row r="227" spans="1:42">
      <c r="A227">
        <v>2</v>
      </c>
      <c r="B227">
        <v>31</v>
      </c>
      <c r="C227" t="s">
        <v>298</v>
      </c>
      <c r="D227" t="s">
        <v>299</v>
      </c>
      <c r="E227">
        <v>2010</v>
      </c>
      <c r="F227">
        <v>8</v>
      </c>
      <c r="G227">
        <v>665380</v>
      </c>
      <c r="H227">
        <v>83172</v>
      </c>
      <c r="I227">
        <f t="shared" si="54"/>
        <v>1.920242476311824</v>
      </c>
      <c r="J227" t="str">
        <f t="shared" si="55"/>
        <v/>
      </c>
      <c r="K227" t="str">
        <f t="shared" si="56"/>
        <v>+2</v>
      </c>
      <c r="L227" t="str">
        <f t="shared" si="57"/>
        <v/>
      </c>
      <c r="M227" t="str">
        <f t="shared" si="58"/>
        <v>+2</v>
      </c>
      <c r="N227" s="1">
        <f t="shared" si="59"/>
        <v>2</v>
      </c>
      <c r="O227" t="str">
        <f>LOOKUP($N227,{-3,-2,-1,0,1,2,3},{"#74add1","#abd9e9","#e0f3f8","#ffffbf","#fee090","#fdae61","#f46d43"})</f>
        <v>#fdae61</v>
      </c>
      <c r="P227">
        <v>90.7</v>
      </c>
      <c r="Q227">
        <v>8</v>
      </c>
      <c r="R227">
        <v>528376</v>
      </c>
      <c r="S227">
        <v>66047</v>
      </c>
      <c r="T227">
        <f t="shared" si="60"/>
        <v>-0.57974410724773628</v>
      </c>
      <c r="U227" t="str">
        <f t="shared" si="61"/>
        <v>-1</v>
      </c>
      <c r="V227" t="str">
        <f t="shared" si="62"/>
        <v/>
      </c>
      <c r="W227" t="str">
        <f t="shared" si="63"/>
        <v/>
      </c>
      <c r="X227" t="str">
        <f t="shared" si="64"/>
        <v>-1</v>
      </c>
      <c r="Y227" s="1">
        <f t="shared" si="65"/>
        <v>-1</v>
      </c>
      <c r="Z227" t="str">
        <f>LOOKUP($Y227,{-3,-2,-1,0,1,2,3},{"#74add1","#abd9e9","#e0f3f8","#ffffbf","#fee090","#fdae61","#f46d43"})</f>
        <v>#e0f3f8</v>
      </c>
      <c r="AA227">
        <v>94.7</v>
      </c>
      <c r="AB227">
        <v>16</v>
      </c>
      <c r="AC227">
        <v>1193756</v>
      </c>
      <c r="AD227">
        <v>74609</v>
      </c>
      <c r="AE227">
        <f t="shared" si="66"/>
        <v>1.4938272981444021</v>
      </c>
      <c r="AF227" t="str">
        <f t="shared" si="67"/>
        <v/>
      </c>
      <c r="AG227" t="str">
        <f t="shared" si="68"/>
        <v>+2</v>
      </c>
      <c r="AH227" t="str">
        <f t="shared" si="69"/>
        <v/>
      </c>
      <c r="AI227" t="str">
        <f t="shared" si="70"/>
        <v>+2</v>
      </c>
      <c r="AJ227" s="1">
        <f t="shared" si="71"/>
        <v>2</v>
      </c>
      <c r="AK227" t="str">
        <f>LOOKUP($AJ227,{-3,-2,-1,0,1,2,3},{"#74add1","#abd9e9","#e0f3f8","#ffffbf","#fee090","#fdae61","#f46d43"})</f>
        <v>#fdae61</v>
      </c>
      <c r="AL227">
        <v>92.4</v>
      </c>
      <c r="AM227">
        <v>38.894954900000002</v>
      </c>
      <c r="AN227">
        <v>-77.0366456</v>
      </c>
      <c r="AO227" t="s">
        <v>301</v>
      </c>
      <c r="AP227" t="b">
        <f>IF(C227=C226,AP226,NOT(AP226))</f>
        <v>1</v>
      </c>
    </row>
    <row r="228" spans="1:42">
      <c r="A228">
        <v>4</v>
      </c>
      <c r="B228">
        <v>31</v>
      </c>
      <c r="C228" t="s">
        <v>298</v>
      </c>
      <c r="D228" t="s">
        <v>299</v>
      </c>
      <c r="E228">
        <v>2011</v>
      </c>
      <c r="F228">
        <v>8</v>
      </c>
      <c r="G228">
        <v>615368</v>
      </c>
      <c r="H228">
        <v>76921</v>
      </c>
      <c r="I228">
        <f t="shared" si="54"/>
        <v>1.1399021217377219</v>
      </c>
      <c r="J228" t="str">
        <f t="shared" si="55"/>
        <v/>
      </c>
      <c r="K228" t="str">
        <f t="shared" si="56"/>
        <v>+2</v>
      </c>
      <c r="L228" t="str">
        <f t="shared" si="57"/>
        <v/>
      </c>
      <c r="M228" t="str">
        <f t="shared" si="58"/>
        <v>+2</v>
      </c>
      <c r="N228" s="1">
        <f t="shared" si="59"/>
        <v>2</v>
      </c>
      <c r="O228" t="str">
        <f>LOOKUP($N228,{-3,-2,-1,0,1,2,3},{"#74add1","#abd9e9","#e0f3f8","#ffffbf","#fee090","#fdae61","#f46d43"})</f>
        <v>#fdae61</v>
      </c>
      <c r="P228">
        <v>83.9</v>
      </c>
      <c r="Q228">
        <v>7</v>
      </c>
      <c r="R228">
        <v>491394</v>
      </c>
      <c r="S228">
        <v>70199</v>
      </c>
      <c r="T228">
        <f t="shared" si="60"/>
        <v>0.75887358991859688</v>
      </c>
      <c r="U228" t="str">
        <f t="shared" si="61"/>
        <v>+1</v>
      </c>
      <c r="V228" t="str">
        <f t="shared" si="62"/>
        <v/>
      </c>
      <c r="W228" t="str">
        <f t="shared" si="63"/>
        <v/>
      </c>
      <c r="X228" t="str">
        <f t="shared" si="64"/>
        <v>+1</v>
      </c>
      <c r="Y228" s="1">
        <f t="shared" si="65"/>
        <v>1</v>
      </c>
      <c r="Z228" t="str">
        <f>LOOKUP($Y228,{-3,-2,-1,0,1,2,3},{"#74add1","#abd9e9","#e0f3f8","#ffffbf","#fee090","#fdae61","#f46d43"})</f>
        <v>#fee090</v>
      </c>
      <c r="AA228">
        <v>96.1</v>
      </c>
      <c r="AB228">
        <v>15</v>
      </c>
      <c r="AC228">
        <v>1106762</v>
      </c>
      <c r="AD228">
        <v>73784</v>
      </c>
      <c r="AE228">
        <f t="shared" si="66"/>
        <v>1.3120258714823523</v>
      </c>
      <c r="AF228" t="str">
        <f t="shared" si="67"/>
        <v/>
      </c>
      <c r="AG228" t="str">
        <f t="shared" si="68"/>
        <v>+2</v>
      </c>
      <c r="AH228" t="str">
        <f t="shared" si="69"/>
        <v/>
      </c>
      <c r="AI228" t="str">
        <f t="shared" si="70"/>
        <v>+2</v>
      </c>
      <c r="AJ228" s="1">
        <f t="shared" si="71"/>
        <v>2</v>
      </c>
      <c r="AK228" t="str">
        <f>LOOKUP($AJ228,{-3,-2,-1,0,1,2,3},{"#74add1","#abd9e9","#e0f3f8","#ffffbf","#fee090","#fdae61","#f46d43"})</f>
        <v>#fdae61</v>
      </c>
      <c r="AL228">
        <v>88.9</v>
      </c>
      <c r="AM228">
        <v>38.894954900000002</v>
      </c>
      <c r="AN228">
        <v>-77.0366456</v>
      </c>
      <c r="AO228" t="s">
        <v>302</v>
      </c>
      <c r="AP228" t="b">
        <f>IF(C228=C227,AP227,NOT(AP227))</f>
        <v>1</v>
      </c>
    </row>
    <row r="229" spans="1:42">
      <c r="A229">
        <v>3</v>
      </c>
      <c r="B229">
        <v>31</v>
      </c>
      <c r="C229" t="s">
        <v>298</v>
      </c>
      <c r="D229" t="s">
        <v>299</v>
      </c>
      <c r="E229">
        <v>2012</v>
      </c>
      <c r="F229">
        <v>8</v>
      </c>
      <c r="G229">
        <v>637236</v>
      </c>
      <c r="H229">
        <v>79654</v>
      </c>
      <c r="I229">
        <f t="shared" si="54"/>
        <v>1.4810747643630653</v>
      </c>
      <c r="J229" t="str">
        <f t="shared" si="55"/>
        <v/>
      </c>
      <c r="K229" t="str">
        <f t="shared" si="56"/>
        <v>+2</v>
      </c>
      <c r="L229" t="str">
        <f t="shared" si="57"/>
        <v/>
      </c>
      <c r="M229" t="str">
        <f t="shared" si="58"/>
        <v>+2</v>
      </c>
      <c r="N229" s="1">
        <f t="shared" si="59"/>
        <v>2</v>
      </c>
      <c r="O229" t="str">
        <f>LOOKUP($N229,{-3,-2,-1,0,1,2,3},{"#74add1","#abd9e9","#e0f3f8","#ffffbf","#fee090","#fdae61","#f46d43"})</f>
        <v>#fdae61</v>
      </c>
      <c r="P229">
        <v>86.9</v>
      </c>
      <c r="Q229">
        <v>8</v>
      </c>
      <c r="R229">
        <v>552466</v>
      </c>
      <c r="S229">
        <v>69058</v>
      </c>
      <c r="T229">
        <f t="shared" si="60"/>
        <v>0.3910116456828584</v>
      </c>
      <c r="U229" t="str">
        <f t="shared" si="61"/>
        <v>+1</v>
      </c>
      <c r="V229" t="str">
        <f t="shared" si="62"/>
        <v/>
      </c>
      <c r="W229" t="str">
        <f t="shared" si="63"/>
        <v/>
      </c>
      <c r="X229" t="str">
        <f t="shared" si="64"/>
        <v>+1</v>
      </c>
      <c r="Y229" s="1">
        <f t="shared" si="65"/>
        <v>1</v>
      </c>
      <c r="Z229" t="str">
        <f>LOOKUP($Y229,{-3,-2,-1,0,1,2,3},{"#74add1","#abd9e9","#e0f3f8","#ffffbf","#fee090","#fdae61","#f46d43"})</f>
        <v>#fee090</v>
      </c>
      <c r="AA229">
        <v>96.5</v>
      </c>
      <c r="AB229">
        <v>16</v>
      </c>
      <c r="AC229">
        <v>1189702</v>
      </c>
      <c r="AD229">
        <v>74356</v>
      </c>
      <c r="AE229">
        <f t="shared" si="66"/>
        <v>1.4380748606347069</v>
      </c>
      <c r="AF229" t="str">
        <f t="shared" si="67"/>
        <v/>
      </c>
      <c r="AG229" t="str">
        <f t="shared" si="68"/>
        <v>+2</v>
      </c>
      <c r="AH229" t="str">
        <f t="shared" si="69"/>
        <v/>
      </c>
      <c r="AI229" t="str">
        <f t="shared" si="70"/>
        <v>+2</v>
      </c>
      <c r="AJ229" s="1">
        <f t="shared" si="71"/>
        <v>2</v>
      </c>
      <c r="AK229" t="str">
        <f>LOOKUP($AJ229,{-3,-2,-1,0,1,2,3},{"#74add1","#abd9e9","#e0f3f8","#ffffbf","#fee090","#fdae61","#f46d43"})</f>
        <v>#fdae61</v>
      </c>
      <c r="AL229">
        <v>91.1</v>
      </c>
      <c r="AM229">
        <v>38.894954900000002</v>
      </c>
      <c r="AN229">
        <v>-77.0366456</v>
      </c>
      <c r="AO229" t="s">
        <v>303</v>
      </c>
      <c r="AP229" t="b">
        <f>IF(C229=C228,AP228,NOT(AP228))</f>
        <v>1</v>
      </c>
    </row>
    <row r="230" spans="1:42">
      <c r="A230">
        <v>4</v>
      </c>
      <c r="B230">
        <v>31</v>
      </c>
      <c r="C230" t="s">
        <v>298</v>
      </c>
      <c r="D230" t="s">
        <v>299</v>
      </c>
      <c r="E230">
        <v>2013</v>
      </c>
      <c r="F230">
        <v>8</v>
      </c>
      <c r="G230">
        <v>617767</v>
      </c>
      <c r="H230">
        <v>77220</v>
      </c>
      <c r="I230">
        <f t="shared" si="54"/>
        <v>1.1772276322188699</v>
      </c>
      <c r="J230" t="str">
        <f t="shared" si="55"/>
        <v/>
      </c>
      <c r="K230" t="str">
        <f t="shared" si="56"/>
        <v>+2</v>
      </c>
      <c r="L230" t="str">
        <f t="shared" si="57"/>
        <v/>
      </c>
      <c r="M230" t="str">
        <f t="shared" si="58"/>
        <v>+2</v>
      </c>
      <c r="N230" s="1">
        <f t="shared" si="59"/>
        <v>2</v>
      </c>
      <c r="O230" t="str">
        <f>LOOKUP($N230,{-3,-2,-1,0,1,2,3},{"#74add1","#abd9e9","#e0f3f8","#ffffbf","#fee090","#fdae61","#f46d43"})</f>
        <v>#fdae61</v>
      </c>
      <c r="P230">
        <v>84.2</v>
      </c>
      <c r="Q230">
        <v>8</v>
      </c>
      <c r="R230">
        <v>582240</v>
      </c>
      <c r="S230">
        <v>72780</v>
      </c>
      <c r="T230">
        <f t="shared" si="60"/>
        <v>1.59099600716</v>
      </c>
      <c r="U230" t="str">
        <f t="shared" si="61"/>
        <v/>
      </c>
      <c r="V230" t="str">
        <f t="shared" si="62"/>
        <v>+2</v>
      </c>
      <c r="W230" t="str">
        <f t="shared" si="63"/>
        <v/>
      </c>
      <c r="X230" t="str">
        <f t="shared" si="64"/>
        <v>+2</v>
      </c>
      <c r="Y230" s="1">
        <f t="shared" si="65"/>
        <v>2</v>
      </c>
      <c r="Z230" t="str">
        <f>LOOKUP($Y230,{-3,-2,-1,0,1,2,3},{"#74add1","#abd9e9","#e0f3f8","#ffffbf","#fee090","#fdae61","#f46d43"})</f>
        <v>#fdae61</v>
      </c>
      <c r="AA230">
        <v>100.8</v>
      </c>
      <c r="AB230">
        <v>16</v>
      </c>
      <c r="AC230">
        <v>1200007</v>
      </c>
      <c r="AD230">
        <v>75000</v>
      </c>
      <c r="AE230">
        <f t="shared" si="66"/>
        <v>1.5799901561139313</v>
      </c>
      <c r="AF230" t="str">
        <f t="shared" si="67"/>
        <v/>
      </c>
      <c r="AG230" t="str">
        <f t="shared" si="68"/>
        <v>+2</v>
      </c>
      <c r="AH230" t="str">
        <f t="shared" si="69"/>
        <v/>
      </c>
      <c r="AI230" t="str">
        <f t="shared" si="70"/>
        <v>+2</v>
      </c>
      <c r="AJ230" s="1">
        <f t="shared" si="71"/>
        <v>2</v>
      </c>
      <c r="AK230" t="str">
        <f>LOOKUP($AJ230,{-3,-2,-1,0,1,2,3},{"#74add1","#abd9e9","#e0f3f8","#ffffbf","#fee090","#fdae61","#f46d43"})</f>
        <v>#fdae61</v>
      </c>
      <c r="AL230">
        <v>91.5</v>
      </c>
      <c r="AM230">
        <v>38.894954900000002</v>
      </c>
      <c r="AN230">
        <v>-77.0366456</v>
      </c>
      <c r="AO230" t="s">
        <v>304</v>
      </c>
      <c r="AP230" t="b">
        <f>IF(C230=C229,AP229,NOT(AP229))</f>
        <v>1</v>
      </c>
    </row>
    <row r="231" spans="1:42">
      <c r="A231">
        <v>5</v>
      </c>
      <c r="B231">
        <v>31</v>
      </c>
      <c r="C231" t="s">
        <v>298</v>
      </c>
      <c r="D231" t="s">
        <v>299</v>
      </c>
      <c r="E231">
        <v>2014</v>
      </c>
      <c r="F231">
        <v>8</v>
      </c>
      <c r="G231">
        <v>623715</v>
      </c>
      <c r="H231">
        <v>77964</v>
      </c>
      <c r="I231">
        <f t="shared" si="54"/>
        <v>1.2701044877304892</v>
      </c>
      <c r="J231" t="str">
        <f t="shared" si="55"/>
        <v/>
      </c>
      <c r="K231" t="str">
        <f t="shared" si="56"/>
        <v>+2</v>
      </c>
      <c r="L231" t="str">
        <f t="shared" si="57"/>
        <v/>
      </c>
      <c r="M231" t="str">
        <f t="shared" si="58"/>
        <v>+2</v>
      </c>
      <c r="N231" s="1">
        <f t="shared" si="59"/>
        <v>2</v>
      </c>
      <c r="O231" t="str">
        <f>LOOKUP($N231,{-3,-2,-1,0,1,2,3},{"#74add1","#abd9e9","#e0f3f8","#ffffbf","#fee090","#fdae61","#f46d43"})</f>
        <v>#fdae61</v>
      </c>
      <c r="P231">
        <v>85</v>
      </c>
      <c r="Q231">
        <v>8</v>
      </c>
      <c r="R231">
        <v>555591</v>
      </c>
      <c r="S231">
        <v>69448</v>
      </c>
      <c r="T231">
        <f t="shared" si="60"/>
        <v>0.51674885712189256</v>
      </c>
      <c r="U231" t="str">
        <f t="shared" si="61"/>
        <v>+1</v>
      </c>
      <c r="V231" t="str">
        <f t="shared" si="62"/>
        <v/>
      </c>
      <c r="W231" t="str">
        <f t="shared" si="63"/>
        <v/>
      </c>
      <c r="X231" t="str">
        <f t="shared" si="64"/>
        <v>+1</v>
      </c>
      <c r="Y231" s="1">
        <f t="shared" si="65"/>
        <v>1</v>
      </c>
      <c r="Z231" t="str">
        <f>LOOKUP($Y231,{-3,-2,-1,0,1,2,3},{"#74add1","#abd9e9","#e0f3f8","#ffffbf","#fee090","#fdae61","#f46d43"})</f>
        <v>#fee090</v>
      </c>
      <c r="AA231">
        <v>101.7</v>
      </c>
      <c r="AB231">
        <v>16</v>
      </c>
      <c r="AC231">
        <v>1179306</v>
      </c>
      <c r="AD231">
        <v>73706</v>
      </c>
      <c r="AE231">
        <f t="shared" si="66"/>
        <v>1.2948373729615765</v>
      </c>
      <c r="AF231" t="str">
        <f t="shared" si="67"/>
        <v/>
      </c>
      <c r="AG231" t="str">
        <f t="shared" si="68"/>
        <v>+2</v>
      </c>
      <c r="AH231" t="str">
        <f t="shared" si="69"/>
        <v/>
      </c>
      <c r="AI231" t="str">
        <f t="shared" si="70"/>
        <v>+2</v>
      </c>
      <c r="AJ231" s="1">
        <f t="shared" si="71"/>
        <v>2</v>
      </c>
      <c r="AK231" t="str">
        <f>LOOKUP($AJ231,{-3,-2,-1,0,1,2,3},{"#74add1","#abd9e9","#e0f3f8","#ffffbf","#fee090","#fdae61","#f46d43"})</f>
        <v>#fdae61</v>
      </c>
      <c r="AL231">
        <v>92.2</v>
      </c>
      <c r="AM231">
        <v>38.894954900000002</v>
      </c>
      <c r="AN231">
        <v>-77.0366456</v>
      </c>
      <c r="AO231" t="s">
        <v>305</v>
      </c>
      <c r="AP231" t="b">
        <f>IF(C231=C230,AP230,NOT(AP230))</f>
        <v>1</v>
      </c>
    </row>
    <row r="232" spans="1:42">
      <c r="A232">
        <v>6</v>
      </c>
      <c r="B232">
        <v>31</v>
      </c>
      <c r="C232" t="s">
        <v>298</v>
      </c>
      <c r="D232" t="s">
        <v>299</v>
      </c>
      <c r="E232">
        <v>2015</v>
      </c>
      <c r="F232">
        <v>8</v>
      </c>
      <c r="G232">
        <v>609672</v>
      </c>
      <c r="H232">
        <v>76209</v>
      </c>
      <c r="I232">
        <f t="shared" si="54"/>
        <v>1.0510199696889682</v>
      </c>
      <c r="J232" t="str">
        <f t="shared" si="55"/>
        <v/>
      </c>
      <c r="K232" t="str">
        <f t="shared" si="56"/>
        <v>+2</v>
      </c>
      <c r="L232" t="str">
        <f t="shared" si="57"/>
        <v/>
      </c>
      <c r="M232" t="str">
        <f t="shared" si="58"/>
        <v>+2</v>
      </c>
      <c r="N232" s="1">
        <f t="shared" si="59"/>
        <v>2</v>
      </c>
      <c r="O232" t="str">
        <f>LOOKUP($N232,{-3,-2,-1,0,1,2,3},{"#74add1","#abd9e9","#e0f3f8","#ffffbf","#fee090","#fdae61","#f46d43"})</f>
        <v>#fdae61</v>
      </c>
      <c r="P232">
        <v>89.7</v>
      </c>
      <c r="Q232">
        <v>8</v>
      </c>
      <c r="R232">
        <v>586415</v>
      </c>
      <c r="S232">
        <v>73301</v>
      </c>
      <c r="T232">
        <f t="shared" si="60"/>
        <v>1.7589680255182996</v>
      </c>
      <c r="U232" t="str">
        <f t="shared" si="61"/>
        <v/>
      </c>
      <c r="V232" t="str">
        <f t="shared" si="62"/>
        <v>+2</v>
      </c>
      <c r="W232" t="str">
        <f t="shared" si="63"/>
        <v/>
      </c>
      <c r="X232" t="str">
        <f t="shared" si="64"/>
        <v>+2</v>
      </c>
      <c r="Y232" s="1">
        <f t="shared" si="65"/>
        <v>2</v>
      </c>
      <c r="Z232" t="str">
        <f>LOOKUP($Y232,{-3,-2,-1,0,1,2,3},{"#74add1","#abd9e9","#e0f3f8","#ffffbf","#fee090","#fdae61","#f46d43"})</f>
        <v>#fdae61</v>
      </c>
      <c r="AA232">
        <v>96.2</v>
      </c>
      <c r="AB232">
        <v>16</v>
      </c>
      <c r="AC232">
        <v>1196087</v>
      </c>
      <c r="AD232">
        <v>74755</v>
      </c>
      <c r="AE232">
        <f t="shared" si="66"/>
        <v>1.5260006415294436</v>
      </c>
      <c r="AF232" t="str">
        <f t="shared" si="67"/>
        <v/>
      </c>
      <c r="AG232" t="str">
        <f t="shared" si="68"/>
        <v>+2</v>
      </c>
      <c r="AH232" t="str">
        <f t="shared" si="69"/>
        <v/>
      </c>
      <c r="AI232" t="str">
        <f t="shared" si="70"/>
        <v>+2</v>
      </c>
      <c r="AJ232" s="1">
        <f t="shared" si="71"/>
        <v>2</v>
      </c>
      <c r="AK232" t="str">
        <f>LOOKUP($AJ232,{-3,-2,-1,0,1,2,3},{"#74add1","#abd9e9","#e0f3f8","#ffffbf","#fee090","#fdae61","#f46d43"})</f>
        <v>#fdae61</v>
      </c>
      <c r="AL232">
        <v>92.8</v>
      </c>
      <c r="AM232">
        <v>38.894954900000002</v>
      </c>
      <c r="AN232">
        <v>-77.0366456</v>
      </c>
      <c r="AO232" t="s">
        <v>306</v>
      </c>
      <c r="AP232" t="b">
        <f>IF(C232=C231,AP231,NOT(AP231))</f>
        <v>1</v>
      </c>
    </row>
  </sheetData>
  <conditionalFormatting sqref="A2:H232 AA2:AD232 P2:S232 AL2:AP232">
    <cfRule type="expression" dxfId="18" priority="8">
      <formula>$AP2</formula>
    </cfRule>
  </conditionalFormatting>
  <conditionalFormatting sqref="T2:Y232">
    <cfRule type="expression" dxfId="17" priority="5">
      <formula>$AP2</formula>
    </cfRule>
  </conditionalFormatting>
  <conditionalFormatting sqref="I2:N232">
    <cfRule type="expression" dxfId="16" priority="4">
      <formula>$AP2</formula>
    </cfRule>
  </conditionalFormatting>
  <conditionalFormatting sqref="AE2:AK232">
    <cfRule type="expression" dxfId="15" priority="3">
      <formula>$AP2</formula>
    </cfRule>
  </conditionalFormatting>
  <conditionalFormatting sqref="Z2:Z232">
    <cfRule type="expression" dxfId="5" priority="2">
      <formula>$AP2</formula>
    </cfRule>
  </conditionalFormatting>
  <conditionalFormatting sqref="O2:O232">
    <cfRule type="expression" dxfId="2" priority="1">
      <formula>$AP2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football_2008-2015.csv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Ruvolo</dc:creator>
  <cp:lastModifiedBy>David Ruvolo</cp:lastModifiedBy>
  <dcterms:created xsi:type="dcterms:W3CDTF">2016-07-23T08:27:49Z</dcterms:created>
  <dcterms:modified xsi:type="dcterms:W3CDTF">2016-07-23T14:15:01Z</dcterms:modified>
</cp:coreProperties>
</file>